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880" windowHeight="8580" activeTab="1"/>
  </bookViews>
  <sheets>
    <sheet name="Gas" sheetId="1" r:id="rId1"/>
    <sheet name="Data" sheetId="2" r:id="rId2"/>
    <sheet name="Chart" sheetId="3" r:id="rId3"/>
    <sheet name="ChartXY" sheetId="4" r:id="rId4"/>
  </sheets>
  <definedNames>
    <definedName name="_xlnm._FilterDatabase" localSheetId="1" hidden="1">Data!$A$1:$U$424</definedName>
    <definedName name="_xlnm.Print_Area" localSheetId="1">Data!$A$1:$U$424</definedName>
  </definedNames>
  <calcPr calcId="152511"/>
</workbook>
</file>

<file path=xl/calcChain.xml><?xml version="1.0" encoding="utf-8"?>
<calcChain xmlns="http://schemas.openxmlformats.org/spreadsheetml/2006/main">
  <c r="N2" i="2" l="1"/>
  <c r="T2" i="2" s="1"/>
  <c r="O2" i="2"/>
  <c r="U2" i="2" s="1"/>
  <c r="Q2" i="2"/>
  <c r="R2" i="2"/>
  <c r="S2" i="2" s="1"/>
  <c r="N3" i="2"/>
  <c r="O3" i="2"/>
  <c r="U3" i="2" s="1"/>
  <c r="Q3" i="2"/>
  <c r="R3" i="2"/>
  <c r="S3" i="2"/>
  <c r="N4" i="2"/>
  <c r="O4" i="2"/>
  <c r="U4" i="2" s="1"/>
  <c r="Q4" i="2"/>
  <c r="R4" i="2"/>
  <c r="S4" i="2" s="1"/>
  <c r="N5" i="2"/>
  <c r="O5" i="2"/>
  <c r="Q5" i="2"/>
  <c r="S5" i="2" s="1"/>
  <c r="R5" i="2"/>
  <c r="U5" i="2"/>
  <c r="N6" i="2"/>
  <c r="O6" i="2"/>
  <c r="Q6" i="2"/>
  <c r="R6" i="2"/>
  <c r="S6" i="2" s="1"/>
  <c r="U6" i="2"/>
  <c r="N7" i="2"/>
  <c r="O7" i="2"/>
  <c r="Q7" i="2"/>
  <c r="R7" i="2"/>
  <c r="S7" i="2"/>
  <c r="U7" i="2"/>
  <c r="N8" i="2"/>
  <c r="O8" i="2"/>
  <c r="U8" i="2" s="1"/>
  <c r="Q8" i="2"/>
  <c r="S8" i="2" s="1"/>
  <c r="R8" i="2"/>
  <c r="N9" i="2"/>
  <c r="O9" i="2"/>
  <c r="Q9" i="2"/>
  <c r="S9" i="2" s="1"/>
  <c r="R9" i="2"/>
  <c r="U9" i="2"/>
  <c r="N10" i="2"/>
  <c r="O10" i="2"/>
  <c r="U10" i="2" s="1"/>
  <c r="Q10" i="2"/>
  <c r="R10" i="2"/>
  <c r="N11" i="2"/>
  <c r="O11" i="2"/>
  <c r="U11" i="2" s="1"/>
  <c r="Q11" i="2"/>
  <c r="R11" i="2"/>
  <c r="S11" i="2"/>
  <c r="N12" i="2"/>
  <c r="O12" i="2"/>
  <c r="U12" i="2" s="1"/>
  <c r="Q12" i="2"/>
  <c r="R12" i="2"/>
  <c r="S12" i="2" s="1"/>
  <c r="N13" i="2"/>
  <c r="O13" i="2"/>
  <c r="Q13" i="2"/>
  <c r="S13" i="2" s="1"/>
  <c r="R13" i="2"/>
  <c r="U13" i="2"/>
  <c r="N14" i="2"/>
  <c r="O14" i="2"/>
  <c r="Q14" i="2"/>
  <c r="S14" i="2" s="1"/>
  <c r="R14" i="2"/>
  <c r="U14" i="2"/>
  <c r="N15" i="2"/>
  <c r="O15" i="2"/>
  <c r="Q15" i="2"/>
  <c r="R15" i="2"/>
  <c r="S15" i="2"/>
  <c r="U15" i="2"/>
  <c r="N16" i="2"/>
  <c r="O16" i="2"/>
  <c r="U16" i="2" s="1"/>
  <c r="Q16" i="2"/>
  <c r="S16" i="2" s="1"/>
  <c r="R16" i="2"/>
  <c r="N17" i="2"/>
  <c r="O17" i="2"/>
  <c r="Q17" i="2"/>
  <c r="S17" i="2" s="1"/>
  <c r="R17" i="2"/>
  <c r="U17" i="2"/>
  <c r="N18" i="2"/>
  <c r="O18" i="2"/>
  <c r="U18" i="2" s="1"/>
  <c r="Q18" i="2"/>
  <c r="R18" i="2"/>
  <c r="S18" i="2" s="1"/>
  <c r="N19" i="2"/>
  <c r="O19" i="2"/>
  <c r="U19" i="2" s="1"/>
  <c r="Q19" i="2"/>
  <c r="R19" i="2"/>
  <c r="S19" i="2"/>
  <c r="N20" i="2"/>
  <c r="O20" i="2"/>
  <c r="U20" i="2" s="1"/>
  <c r="Q20" i="2"/>
  <c r="R20" i="2"/>
  <c r="S20" i="2" s="1"/>
  <c r="N21" i="2"/>
  <c r="O21" i="2"/>
  <c r="Q21" i="2"/>
  <c r="S21" i="2" s="1"/>
  <c r="R21" i="2"/>
  <c r="U21" i="2"/>
  <c r="N22" i="2"/>
  <c r="O22" i="2"/>
  <c r="Q22" i="2"/>
  <c r="S22" i="2" s="1"/>
  <c r="R22" i="2"/>
  <c r="U22" i="2"/>
  <c r="N23" i="2"/>
  <c r="O23" i="2"/>
  <c r="Q23" i="2"/>
  <c r="R23" i="2"/>
  <c r="S23" i="2"/>
  <c r="U23" i="2"/>
  <c r="N24" i="2"/>
  <c r="O24" i="2"/>
  <c r="U24" i="2" s="1"/>
  <c r="Q24" i="2"/>
  <c r="R24" i="2"/>
  <c r="S24" i="2"/>
  <c r="N25" i="2"/>
  <c r="O25" i="2"/>
  <c r="Q25" i="2"/>
  <c r="S25" i="2" s="1"/>
  <c r="R25" i="2"/>
  <c r="U25" i="2"/>
  <c r="N26" i="2"/>
  <c r="O26" i="2"/>
  <c r="Q26" i="2"/>
  <c r="R26" i="2"/>
  <c r="S26" i="2" s="1"/>
  <c r="U26" i="2"/>
  <c r="N27" i="2"/>
  <c r="O27" i="2"/>
  <c r="U27" i="2" s="1"/>
  <c r="Q27" i="2"/>
  <c r="R27" i="2"/>
  <c r="S27" i="2"/>
  <c r="N28" i="2"/>
  <c r="O28" i="2"/>
  <c r="U28" i="2" s="1"/>
  <c r="Q28" i="2"/>
  <c r="R28" i="2"/>
  <c r="S28" i="2" s="1"/>
  <c r="O29" i="2"/>
  <c r="Q29" i="2"/>
  <c r="R29" i="2"/>
  <c r="U29" i="2"/>
  <c r="O30" i="2"/>
  <c r="U30" i="2" s="1"/>
  <c r="Q30" i="2"/>
  <c r="R30" i="2"/>
  <c r="S30" i="2"/>
  <c r="N31" i="2"/>
  <c r="O31" i="2"/>
  <c r="Q31" i="2"/>
  <c r="S31" i="2" s="1"/>
  <c r="R31" i="2"/>
  <c r="U31" i="2"/>
  <c r="N32" i="2"/>
  <c r="O32" i="2"/>
  <c r="Q32" i="2"/>
  <c r="R32" i="2"/>
  <c r="S32" i="2" s="1"/>
  <c r="U32" i="2"/>
  <c r="N33" i="2"/>
  <c r="O33" i="2"/>
  <c r="U33" i="2" s="1"/>
  <c r="Q33" i="2"/>
  <c r="R33" i="2"/>
  <c r="S33" i="2"/>
  <c r="O34" i="2"/>
  <c r="Q34" i="2"/>
  <c r="S34" i="2" s="1"/>
  <c r="R34" i="2"/>
  <c r="U34" i="2"/>
  <c r="N35" i="2"/>
  <c r="O35" i="2"/>
  <c r="Q35" i="2"/>
  <c r="R35" i="2"/>
  <c r="U35" i="2"/>
  <c r="N36" i="2"/>
  <c r="O36" i="2"/>
  <c r="Q36" i="2"/>
  <c r="R36" i="2"/>
  <c r="S36" i="2" s="1"/>
  <c r="U36" i="2"/>
  <c r="N37" i="2"/>
  <c r="O37" i="2"/>
  <c r="U37" i="2" s="1"/>
  <c r="Q37" i="2"/>
  <c r="R37" i="2"/>
  <c r="S37" i="2"/>
  <c r="O38" i="2"/>
  <c r="Q38" i="2"/>
  <c r="R38" i="2"/>
  <c r="U38" i="2"/>
  <c r="O39" i="2"/>
  <c r="U39" i="2" s="1"/>
  <c r="Q39" i="2"/>
  <c r="R39" i="2"/>
  <c r="S39" i="2" s="1"/>
  <c r="O40" i="2"/>
  <c r="Q40" i="2"/>
  <c r="R40" i="2"/>
  <c r="U40" i="2"/>
  <c r="O41" i="2"/>
  <c r="U41" i="2" s="1"/>
  <c r="Q41" i="2"/>
  <c r="R41" i="2"/>
  <c r="S41" i="2"/>
  <c r="O42" i="2"/>
  <c r="Q42" i="2"/>
  <c r="S42" i="2" s="1"/>
  <c r="R42" i="2"/>
  <c r="U42" i="2"/>
  <c r="O43" i="2"/>
  <c r="U43" i="2" s="1"/>
  <c r="Q43" i="2"/>
  <c r="R43" i="2"/>
  <c r="S43" i="2" s="1"/>
  <c r="O44" i="2"/>
  <c r="Q44" i="2"/>
  <c r="S44" i="2" s="1"/>
  <c r="R44" i="2"/>
  <c r="U44" i="2"/>
  <c r="O45" i="2"/>
  <c r="U45" i="2" s="1"/>
  <c r="Q45" i="2"/>
  <c r="R45" i="2"/>
  <c r="S45" i="2"/>
  <c r="O46" i="2"/>
  <c r="Q46" i="2"/>
  <c r="R46" i="2"/>
  <c r="U46" i="2"/>
  <c r="O47" i="2"/>
  <c r="U47" i="2" s="1"/>
  <c r="Q47" i="2"/>
  <c r="R47" i="2"/>
  <c r="S47" i="2" s="1"/>
  <c r="O48" i="2"/>
  <c r="Q48" i="2"/>
  <c r="R48" i="2"/>
  <c r="U48" i="2"/>
  <c r="O49" i="2"/>
  <c r="U49" i="2" s="1"/>
  <c r="Q49" i="2"/>
  <c r="R49" i="2"/>
  <c r="S49" i="2"/>
  <c r="N50" i="2"/>
  <c r="O50" i="2"/>
  <c r="Q50" i="2"/>
  <c r="S50" i="2" s="1"/>
  <c r="R50" i="2"/>
  <c r="U50" i="2"/>
  <c r="N51" i="2"/>
  <c r="O51" i="2"/>
  <c r="Q51" i="2"/>
  <c r="R51" i="2"/>
  <c r="U51" i="2"/>
  <c r="N52" i="2"/>
  <c r="O52" i="2"/>
  <c r="U52" i="2" s="1"/>
  <c r="Q52" i="2"/>
  <c r="R52" i="2"/>
  <c r="S52" i="2"/>
  <c r="N53" i="2"/>
  <c r="O53" i="2"/>
  <c r="U53" i="2" s="1"/>
  <c r="Q53" i="2"/>
  <c r="R53" i="2"/>
  <c r="S53" i="2"/>
  <c r="N54" i="2"/>
  <c r="O54" i="2"/>
  <c r="Q54" i="2"/>
  <c r="S54" i="2" s="1"/>
  <c r="R54" i="2"/>
  <c r="U54" i="2"/>
  <c r="N55" i="2"/>
  <c r="O55" i="2"/>
  <c r="Q55" i="2"/>
  <c r="R55" i="2"/>
  <c r="U55" i="2"/>
  <c r="N56" i="2"/>
  <c r="O56" i="2"/>
  <c r="Q56" i="2"/>
  <c r="R56" i="2"/>
  <c r="S56" i="2" s="1"/>
  <c r="U56" i="2"/>
  <c r="N57" i="2"/>
  <c r="O57" i="2"/>
  <c r="U57" i="2" s="1"/>
  <c r="Q57" i="2"/>
  <c r="R57" i="2"/>
  <c r="S57" i="2"/>
  <c r="N58" i="2"/>
  <c r="O58" i="2"/>
  <c r="U58" i="2" s="1"/>
  <c r="Q58" i="2"/>
  <c r="S58" i="2" s="1"/>
  <c r="R58" i="2"/>
  <c r="N59" i="2"/>
  <c r="O59" i="2"/>
  <c r="Q59" i="2"/>
  <c r="S59" i="2" s="1"/>
  <c r="R59" i="2"/>
  <c r="U59" i="2"/>
  <c r="N60" i="2"/>
  <c r="O60" i="2"/>
  <c r="U60" i="2" s="1"/>
  <c r="Q60" i="2"/>
  <c r="R60" i="2"/>
  <c r="S60" i="2" s="1"/>
  <c r="N61" i="2"/>
  <c r="O61" i="2"/>
  <c r="U61" i="2" s="1"/>
  <c r="Q61" i="2"/>
  <c r="R61" i="2"/>
  <c r="S61" i="2"/>
  <c r="N62" i="2"/>
  <c r="O62" i="2"/>
  <c r="U62" i="2" s="1"/>
  <c r="Q62" i="2"/>
  <c r="S62" i="2" s="1"/>
  <c r="R62" i="2"/>
  <c r="N63" i="2"/>
  <c r="O63" i="2"/>
  <c r="Q63" i="2"/>
  <c r="R63" i="2"/>
  <c r="U63" i="2"/>
  <c r="N64" i="2"/>
  <c r="O64" i="2"/>
  <c r="U64" i="2" s="1"/>
  <c r="Q64" i="2"/>
  <c r="R64" i="2"/>
  <c r="S64" i="2" s="1"/>
  <c r="N65" i="2"/>
  <c r="O65" i="2"/>
  <c r="U65" i="2" s="1"/>
  <c r="Q65" i="2"/>
  <c r="R65" i="2"/>
  <c r="S65" i="2"/>
  <c r="N66" i="2"/>
  <c r="O66" i="2"/>
  <c r="Q66" i="2"/>
  <c r="S66" i="2" s="1"/>
  <c r="R66" i="2"/>
  <c r="U66" i="2"/>
  <c r="N67" i="2"/>
  <c r="O67" i="2"/>
  <c r="Q67" i="2"/>
  <c r="S67" i="2" s="1"/>
  <c r="R67" i="2"/>
  <c r="U67" i="2"/>
  <c r="N68" i="2"/>
  <c r="O68" i="2"/>
  <c r="Q68" i="2"/>
  <c r="R68" i="2"/>
  <c r="S68" i="2" s="1"/>
  <c r="U68" i="2"/>
  <c r="N69" i="2"/>
  <c r="O69" i="2"/>
  <c r="U69" i="2" s="1"/>
  <c r="Q69" i="2"/>
  <c r="R69" i="2"/>
  <c r="S69" i="2"/>
  <c r="N70" i="2"/>
  <c r="O70" i="2"/>
  <c r="U70" i="2" s="1"/>
  <c r="Q70" i="2"/>
  <c r="S70" i="2" s="1"/>
  <c r="R70" i="2"/>
  <c r="N71" i="2"/>
  <c r="O71" i="2"/>
  <c r="Q71" i="2"/>
  <c r="R71" i="2"/>
  <c r="U71" i="2"/>
  <c r="N72" i="2"/>
  <c r="O72" i="2"/>
  <c r="U72" i="2" s="1"/>
  <c r="Q72" i="2"/>
  <c r="R72" i="2"/>
  <c r="S72" i="2"/>
  <c r="N73" i="2"/>
  <c r="O73" i="2"/>
  <c r="U73" i="2" s="1"/>
  <c r="Q73" i="2"/>
  <c r="R73" i="2"/>
  <c r="S73" i="2"/>
  <c r="N74" i="2"/>
  <c r="O74" i="2"/>
  <c r="U74" i="2" s="1"/>
  <c r="Q74" i="2"/>
  <c r="S74" i="2" s="1"/>
  <c r="R74" i="2"/>
  <c r="N75" i="2"/>
  <c r="O75" i="2"/>
  <c r="Q75" i="2"/>
  <c r="R75" i="2"/>
  <c r="U75" i="2"/>
  <c r="N76" i="2"/>
  <c r="O76" i="2"/>
  <c r="Q76" i="2"/>
  <c r="R76" i="2"/>
  <c r="S76" i="2"/>
  <c r="U76" i="2"/>
  <c r="N77" i="2"/>
  <c r="O77" i="2"/>
  <c r="U77" i="2" s="1"/>
  <c r="Q77" i="2"/>
  <c r="R77" i="2"/>
  <c r="S77" i="2"/>
  <c r="N78" i="2"/>
  <c r="O78" i="2"/>
  <c r="Q78" i="2"/>
  <c r="R78" i="2"/>
  <c r="S78" i="2"/>
  <c r="U78" i="2"/>
  <c r="N79" i="2"/>
  <c r="O79" i="2"/>
  <c r="Q79" i="2"/>
  <c r="R79" i="2"/>
  <c r="U79" i="2"/>
  <c r="N80" i="2"/>
  <c r="O80" i="2"/>
  <c r="Q80" i="2"/>
  <c r="R80" i="2"/>
  <c r="S80" i="2" s="1"/>
  <c r="U80" i="2"/>
  <c r="N81" i="2"/>
  <c r="O81" i="2"/>
  <c r="U81" i="2" s="1"/>
  <c r="Q81" i="2"/>
  <c r="R81" i="2"/>
  <c r="S81" i="2"/>
  <c r="N82" i="2"/>
  <c r="O82" i="2"/>
  <c r="U82" i="2" s="1"/>
  <c r="Q82" i="2"/>
  <c r="R82" i="2"/>
  <c r="N83" i="2"/>
  <c r="O83" i="2"/>
  <c r="U83" i="2" s="1"/>
  <c r="Q83" i="2"/>
  <c r="R83" i="2"/>
  <c r="N84" i="2"/>
  <c r="O84" i="2"/>
  <c r="Q84" i="2"/>
  <c r="R84" i="2"/>
  <c r="U84" i="2"/>
  <c r="N85" i="2"/>
  <c r="O85" i="2"/>
  <c r="Q85" i="2"/>
  <c r="R85" i="2"/>
  <c r="S85" i="2" s="1"/>
  <c r="U85" i="2"/>
  <c r="N86" i="2"/>
  <c r="O86" i="2"/>
  <c r="U86" i="2" s="1"/>
  <c r="Q86" i="2"/>
  <c r="R86" i="2"/>
  <c r="S86" i="2"/>
  <c r="N87" i="2"/>
  <c r="O87" i="2"/>
  <c r="Q87" i="2"/>
  <c r="S87" i="2" s="1"/>
  <c r="R87" i="2"/>
  <c r="U87" i="2"/>
  <c r="N88" i="2"/>
  <c r="O88" i="2"/>
  <c r="U88" i="2" s="1"/>
  <c r="Q88" i="2"/>
  <c r="R88" i="2"/>
  <c r="S88" i="2"/>
  <c r="N89" i="2"/>
  <c r="O89" i="2"/>
  <c r="U89" i="2" s="1"/>
  <c r="Q89" i="2"/>
  <c r="R89" i="2"/>
  <c r="S89" i="2"/>
  <c r="N90" i="2"/>
  <c r="O90" i="2"/>
  <c r="Q90" i="2"/>
  <c r="S90" i="2" s="1"/>
  <c r="R90" i="2"/>
  <c r="U90" i="2"/>
  <c r="N91" i="2"/>
  <c r="O91" i="2"/>
  <c r="Q91" i="2"/>
  <c r="R91" i="2"/>
  <c r="S91" i="2"/>
  <c r="U91" i="2"/>
  <c r="N92" i="2"/>
  <c r="O92" i="2"/>
  <c r="Q92" i="2"/>
  <c r="S92" i="2" s="1"/>
  <c r="R92" i="2"/>
  <c r="U92" i="2"/>
  <c r="N93" i="2"/>
  <c r="O93" i="2"/>
  <c r="U93" i="2" s="1"/>
  <c r="Q93" i="2"/>
  <c r="R93" i="2"/>
  <c r="S93" i="2" s="1"/>
  <c r="N94" i="2"/>
  <c r="O94" i="2"/>
  <c r="Q94" i="2"/>
  <c r="S94" i="2" s="1"/>
  <c r="R94" i="2"/>
  <c r="U94" i="2"/>
  <c r="N95" i="2"/>
  <c r="O95" i="2"/>
  <c r="Q95" i="2"/>
  <c r="S95" i="2" s="1"/>
  <c r="R95" i="2"/>
  <c r="U95" i="2"/>
  <c r="N96" i="2"/>
  <c r="O96" i="2"/>
  <c r="U96" i="2" s="1"/>
  <c r="Q96" i="2"/>
  <c r="R96" i="2"/>
  <c r="S96" i="2"/>
  <c r="N97" i="2"/>
  <c r="O97" i="2"/>
  <c r="U97" i="2" s="1"/>
  <c r="Q97" i="2"/>
  <c r="R97" i="2"/>
  <c r="S97" i="2"/>
  <c r="N98" i="2"/>
  <c r="O98" i="2"/>
  <c r="Q98" i="2"/>
  <c r="R98" i="2"/>
  <c r="U98" i="2"/>
  <c r="N99" i="2"/>
  <c r="O99" i="2"/>
  <c r="U99" i="2" s="1"/>
  <c r="Q99" i="2"/>
  <c r="R99" i="2"/>
  <c r="N100" i="2"/>
  <c r="O100" i="2"/>
  <c r="Q100" i="2"/>
  <c r="R100" i="2"/>
  <c r="S100" i="2"/>
  <c r="U100" i="2"/>
  <c r="N101" i="2"/>
  <c r="O101" i="2"/>
  <c r="Q101" i="2"/>
  <c r="R101" i="2"/>
  <c r="S101" i="2"/>
  <c r="U101" i="2"/>
  <c r="N102" i="2"/>
  <c r="O102" i="2"/>
  <c r="Q102" i="2"/>
  <c r="R102" i="2"/>
  <c r="S102" i="2"/>
  <c r="U102" i="2"/>
  <c r="N103" i="2"/>
  <c r="O103" i="2"/>
  <c r="Q103" i="2"/>
  <c r="S103" i="2" s="1"/>
  <c r="R103" i="2"/>
  <c r="U103" i="2"/>
  <c r="N104" i="2"/>
  <c r="O104" i="2"/>
  <c r="U104" i="2" s="1"/>
  <c r="Q104" i="2"/>
  <c r="R104" i="2"/>
  <c r="S104" i="2"/>
  <c r="N105" i="2"/>
  <c r="O105" i="2"/>
  <c r="U105" i="2" s="1"/>
  <c r="Q105" i="2"/>
  <c r="S105" i="2" s="1"/>
  <c r="R105" i="2"/>
  <c r="N106" i="2"/>
  <c r="O106" i="2"/>
  <c r="Q106" i="2"/>
  <c r="S106" i="2" s="1"/>
  <c r="R106" i="2"/>
  <c r="U106" i="2"/>
  <c r="N107" i="2"/>
  <c r="O107" i="2"/>
  <c r="U107" i="2" s="1"/>
  <c r="Q107" i="2"/>
  <c r="R107" i="2"/>
  <c r="S107" i="2"/>
  <c r="N108" i="2"/>
  <c r="O108" i="2"/>
  <c r="Q108" i="2"/>
  <c r="S108" i="2" s="1"/>
  <c r="R108" i="2"/>
  <c r="U108" i="2"/>
  <c r="N109" i="2"/>
  <c r="O109" i="2"/>
  <c r="U109" i="2" s="1"/>
  <c r="Q109" i="2"/>
  <c r="R109" i="2"/>
  <c r="S109" i="2" s="1"/>
  <c r="N110" i="2"/>
  <c r="O110" i="2"/>
  <c r="Q110" i="2"/>
  <c r="R110" i="2"/>
  <c r="S110" i="2"/>
  <c r="U110" i="2"/>
  <c r="N111" i="2"/>
  <c r="O111" i="2"/>
  <c r="Q111" i="2"/>
  <c r="R111" i="2"/>
  <c r="U111" i="2"/>
  <c r="N112" i="2"/>
  <c r="O112" i="2"/>
  <c r="Q112" i="2"/>
  <c r="R112" i="2"/>
  <c r="S112" i="2" s="1"/>
  <c r="U112" i="2"/>
  <c r="N113" i="2"/>
  <c r="O113" i="2"/>
  <c r="U113" i="2" s="1"/>
  <c r="Q113" i="2"/>
  <c r="S113" i="2" s="1"/>
  <c r="R113" i="2"/>
  <c r="N114" i="2"/>
  <c r="O114" i="2"/>
  <c r="U114" i="2" s="1"/>
  <c r="Q114" i="2"/>
  <c r="R114" i="2"/>
  <c r="N115" i="2"/>
  <c r="O115" i="2"/>
  <c r="Q115" i="2"/>
  <c r="R115" i="2"/>
  <c r="S115" i="2"/>
  <c r="U115" i="2"/>
  <c r="N116" i="2"/>
  <c r="O116" i="2"/>
  <c r="Q116" i="2"/>
  <c r="R116" i="2"/>
  <c r="S116" i="2" s="1"/>
  <c r="U116" i="2"/>
  <c r="N117" i="2"/>
  <c r="O117" i="2"/>
  <c r="Q117" i="2"/>
  <c r="R117" i="2"/>
  <c r="S117" i="2"/>
  <c r="U117" i="2"/>
  <c r="N118" i="2"/>
  <c r="O118" i="2"/>
  <c r="U118" i="2" s="1"/>
  <c r="Q118" i="2"/>
  <c r="S118" i="2" s="1"/>
  <c r="R118" i="2"/>
  <c r="N119" i="2"/>
  <c r="O119" i="2"/>
  <c r="Q119" i="2"/>
  <c r="S119" i="2" s="1"/>
  <c r="R119" i="2"/>
  <c r="U119" i="2"/>
  <c r="N120" i="2"/>
  <c r="O120" i="2"/>
  <c r="Q120" i="2"/>
  <c r="R120" i="2"/>
  <c r="S120" i="2"/>
  <c r="U120" i="2"/>
  <c r="N121" i="2"/>
  <c r="O121" i="2"/>
  <c r="U121" i="2" s="1"/>
  <c r="Q121" i="2"/>
  <c r="S121" i="2" s="1"/>
  <c r="R121" i="2"/>
  <c r="N122" i="2"/>
  <c r="O122" i="2"/>
  <c r="U122" i="2" s="1"/>
  <c r="Q122" i="2"/>
  <c r="S122" i="2" s="1"/>
  <c r="R122" i="2"/>
  <c r="N123" i="2"/>
  <c r="O123" i="2"/>
  <c r="U123" i="2" s="1"/>
  <c r="Q123" i="2"/>
  <c r="S123" i="2" s="1"/>
  <c r="R123" i="2"/>
  <c r="N124" i="2"/>
  <c r="O124" i="2"/>
  <c r="Q124" i="2"/>
  <c r="S124" i="2" s="1"/>
  <c r="R124" i="2"/>
  <c r="U124" i="2"/>
  <c r="N125" i="2"/>
  <c r="O125" i="2"/>
  <c r="U125" i="2" s="1"/>
  <c r="Q125" i="2"/>
  <c r="R125" i="2"/>
  <c r="S125" i="2" s="1"/>
  <c r="N126" i="2"/>
  <c r="O126" i="2"/>
  <c r="Q126" i="2"/>
  <c r="R126" i="2"/>
  <c r="S126" i="2"/>
  <c r="U126" i="2"/>
  <c r="N127" i="2"/>
  <c r="O127" i="2"/>
  <c r="Q127" i="2"/>
  <c r="R127" i="2"/>
  <c r="U127" i="2"/>
  <c r="N128" i="2"/>
  <c r="O128" i="2"/>
  <c r="U128" i="2" s="1"/>
  <c r="Q128" i="2"/>
  <c r="R128" i="2"/>
  <c r="S128" i="2" s="1"/>
  <c r="N129" i="2"/>
  <c r="O129" i="2"/>
  <c r="U129" i="2" s="1"/>
  <c r="Q129" i="2"/>
  <c r="S129" i="2" s="1"/>
  <c r="R129" i="2"/>
  <c r="N130" i="2"/>
  <c r="O130" i="2"/>
  <c r="U130" i="2" s="1"/>
  <c r="Q130" i="2"/>
  <c r="R130" i="2"/>
  <c r="N131" i="2"/>
  <c r="O131" i="2"/>
  <c r="U131" i="2" s="1"/>
  <c r="Q131" i="2"/>
  <c r="R131" i="2"/>
  <c r="S131" i="2" s="1"/>
  <c r="N132" i="2"/>
  <c r="O132" i="2"/>
  <c r="Q132" i="2"/>
  <c r="R132" i="2"/>
  <c r="U132" i="2"/>
  <c r="N133" i="2"/>
  <c r="O133" i="2"/>
  <c r="Q133" i="2"/>
  <c r="R133" i="2"/>
  <c r="S133" i="2"/>
  <c r="U133" i="2"/>
  <c r="N134" i="2"/>
  <c r="O134" i="2"/>
  <c r="U134" i="2" s="1"/>
  <c r="Q134" i="2"/>
  <c r="S134" i="2" s="1"/>
  <c r="R134" i="2"/>
  <c r="N135" i="2"/>
  <c r="O135" i="2"/>
  <c r="Q135" i="2"/>
  <c r="R135" i="2"/>
  <c r="U135" i="2"/>
  <c r="N136" i="2"/>
  <c r="O136" i="2"/>
  <c r="Q136" i="2"/>
  <c r="R136" i="2"/>
  <c r="S136" i="2"/>
  <c r="U136" i="2"/>
  <c r="N137" i="2"/>
  <c r="O137" i="2"/>
  <c r="U137" i="2" s="1"/>
  <c r="Q137" i="2"/>
  <c r="R137" i="2"/>
  <c r="S137" i="2"/>
  <c r="N138" i="2"/>
  <c r="O138" i="2"/>
  <c r="U138" i="2" s="1"/>
  <c r="Q138" i="2"/>
  <c r="S138" i="2" s="1"/>
  <c r="R138" i="2"/>
  <c r="N139" i="2"/>
  <c r="O139" i="2"/>
  <c r="Q139" i="2"/>
  <c r="R139" i="2"/>
  <c r="S139" i="2"/>
  <c r="U139" i="2"/>
  <c r="N140" i="2"/>
  <c r="O140" i="2"/>
  <c r="Q140" i="2"/>
  <c r="R140" i="2"/>
  <c r="S140" i="2"/>
  <c r="U140" i="2"/>
  <c r="N141" i="2"/>
  <c r="O141" i="2"/>
  <c r="U141" i="2" s="1"/>
  <c r="Q141" i="2"/>
  <c r="R141" i="2"/>
  <c r="S141" i="2" s="1"/>
  <c r="N142" i="2"/>
  <c r="O142" i="2"/>
  <c r="Q142" i="2"/>
  <c r="S142" i="2" s="1"/>
  <c r="R142" i="2"/>
  <c r="U142" i="2"/>
  <c r="N143" i="2"/>
  <c r="O143" i="2"/>
  <c r="Q143" i="2"/>
  <c r="R143" i="2"/>
  <c r="U143" i="2"/>
  <c r="N144" i="2"/>
  <c r="O144" i="2"/>
  <c r="U144" i="2" s="1"/>
  <c r="Q144" i="2"/>
  <c r="R144" i="2"/>
  <c r="S144" i="2" s="1"/>
  <c r="N145" i="2"/>
  <c r="O145" i="2"/>
  <c r="U145" i="2" s="1"/>
  <c r="Q145" i="2"/>
  <c r="R145" i="2"/>
  <c r="S145" i="2"/>
  <c r="N146" i="2"/>
  <c r="O146" i="2"/>
  <c r="Q146" i="2"/>
  <c r="R146" i="2"/>
  <c r="U146" i="2"/>
  <c r="N147" i="2"/>
  <c r="O147" i="2"/>
  <c r="U147" i="2" s="1"/>
  <c r="Q147" i="2"/>
  <c r="R147" i="2"/>
  <c r="N148" i="2"/>
  <c r="O148" i="2"/>
  <c r="Q148" i="2"/>
  <c r="S148" i="2" s="1"/>
  <c r="R148" i="2"/>
  <c r="U148" i="2"/>
  <c r="N149" i="2"/>
  <c r="O149" i="2"/>
  <c r="Q149" i="2"/>
  <c r="R149" i="2"/>
  <c r="S149" i="2" s="1"/>
  <c r="U149" i="2"/>
  <c r="N150" i="2"/>
  <c r="O150" i="2"/>
  <c r="U150" i="2" s="1"/>
  <c r="Q150" i="2"/>
  <c r="R150" i="2"/>
  <c r="S150" i="2"/>
  <c r="N151" i="2"/>
  <c r="O151" i="2"/>
  <c r="Q151" i="2"/>
  <c r="S151" i="2" s="1"/>
  <c r="R151" i="2"/>
  <c r="U151" i="2"/>
  <c r="N152" i="2"/>
  <c r="O152" i="2"/>
  <c r="U152" i="2" s="1"/>
  <c r="Q152" i="2"/>
  <c r="R152" i="2"/>
  <c r="S152" i="2"/>
  <c r="N153" i="2"/>
  <c r="O153" i="2"/>
  <c r="U153" i="2" s="1"/>
  <c r="Q153" i="2"/>
  <c r="R153" i="2"/>
  <c r="S153" i="2"/>
  <c r="N154" i="2"/>
  <c r="O154" i="2"/>
  <c r="Q154" i="2"/>
  <c r="S154" i="2" s="1"/>
  <c r="R154" i="2"/>
  <c r="U154" i="2"/>
  <c r="N155" i="2"/>
  <c r="O155" i="2"/>
  <c r="Q155" i="2"/>
  <c r="S155" i="2" s="1"/>
  <c r="R155" i="2"/>
  <c r="U155" i="2"/>
  <c r="N156" i="2"/>
  <c r="O156" i="2"/>
  <c r="Q156" i="2"/>
  <c r="R156" i="2"/>
  <c r="S156" i="2"/>
  <c r="U156" i="2"/>
  <c r="N157" i="2"/>
  <c r="O157" i="2"/>
  <c r="U157" i="2" s="1"/>
  <c r="Q157" i="2"/>
  <c r="R157" i="2"/>
  <c r="S157" i="2" s="1"/>
  <c r="N158" i="2"/>
  <c r="O158" i="2"/>
  <c r="U158" i="2" s="1"/>
  <c r="Q158" i="2"/>
  <c r="S158" i="2" s="1"/>
  <c r="R158" i="2"/>
  <c r="N159" i="2"/>
  <c r="O159" i="2"/>
  <c r="Q159" i="2"/>
  <c r="R159" i="2"/>
  <c r="U159" i="2"/>
  <c r="N160" i="2"/>
  <c r="O160" i="2"/>
  <c r="Q160" i="2"/>
  <c r="R160" i="2"/>
  <c r="S160" i="2" s="1"/>
  <c r="U160" i="2"/>
  <c r="N161" i="2"/>
  <c r="O161" i="2"/>
  <c r="U161" i="2" s="1"/>
  <c r="Q161" i="2"/>
  <c r="R161" i="2"/>
  <c r="S161" i="2"/>
  <c r="N162" i="2"/>
  <c r="O162" i="2"/>
  <c r="Q162" i="2"/>
  <c r="R162" i="2"/>
  <c r="U162" i="2"/>
  <c r="N163" i="2"/>
  <c r="O163" i="2"/>
  <c r="Q163" i="2"/>
  <c r="S163" i="2" s="1"/>
  <c r="R163" i="2"/>
  <c r="U163" i="2"/>
  <c r="N164" i="2"/>
  <c r="O164" i="2"/>
  <c r="Q164" i="2"/>
  <c r="R164" i="2"/>
  <c r="S164" i="2"/>
  <c r="U164" i="2"/>
  <c r="N165" i="2"/>
  <c r="O165" i="2"/>
  <c r="Q165" i="2"/>
  <c r="R165" i="2"/>
  <c r="S165" i="2"/>
  <c r="U165" i="2"/>
  <c r="N166" i="2"/>
  <c r="O166" i="2"/>
  <c r="U166" i="2" s="1"/>
  <c r="Q166" i="2"/>
  <c r="R166" i="2"/>
  <c r="S166" i="2"/>
  <c r="N167" i="2"/>
  <c r="O167" i="2"/>
  <c r="Q167" i="2"/>
  <c r="S167" i="2" s="1"/>
  <c r="R167" i="2"/>
  <c r="U167" i="2"/>
  <c r="N168" i="2"/>
  <c r="O168" i="2"/>
  <c r="U168" i="2" s="1"/>
  <c r="Q168" i="2"/>
  <c r="R168" i="2"/>
  <c r="S168" i="2"/>
  <c r="N169" i="2"/>
  <c r="O169" i="2"/>
  <c r="U169" i="2" s="1"/>
  <c r="Q169" i="2"/>
  <c r="S169" i="2" s="1"/>
  <c r="R169" i="2"/>
  <c r="N170" i="2"/>
  <c r="O170" i="2"/>
  <c r="Q170" i="2"/>
  <c r="S170" i="2" s="1"/>
  <c r="R170" i="2"/>
  <c r="U170" i="2"/>
  <c r="N171" i="2"/>
  <c r="O171" i="2"/>
  <c r="U171" i="2" s="1"/>
  <c r="Q171" i="2"/>
  <c r="R171" i="2"/>
  <c r="S171" i="2"/>
  <c r="N172" i="2"/>
  <c r="O172" i="2"/>
  <c r="Q172" i="2"/>
  <c r="S172" i="2" s="1"/>
  <c r="R172" i="2"/>
  <c r="U172" i="2"/>
  <c r="N173" i="2"/>
  <c r="O173" i="2"/>
  <c r="U173" i="2" s="1"/>
  <c r="Q173" i="2"/>
  <c r="R173" i="2"/>
  <c r="S173" i="2" s="1"/>
  <c r="N174" i="2"/>
  <c r="O174" i="2"/>
  <c r="Q174" i="2"/>
  <c r="R174" i="2"/>
  <c r="S174" i="2"/>
  <c r="U174" i="2"/>
  <c r="N175" i="2"/>
  <c r="O175" i="2"/>
  <c r="Q175" i="2"/>
  <c r="R175" i="2"/>
  <c r="U175" i="2"/>
  <c r="N176" i="2"/>
  <c r="O176" i="2"/>
  <c r="U176" i="2" s="1"/>
  <c r="Q176" i="2"/>
  <c r="R176" i="2"/>
  <c r="S176" i="2" s="1"/>
  <c r="N177" i="2"/>
  <c r="O177" i="2"/>
  <c r="U177" i="2" s="1"/>
  <c r="Q177" i="2"/>
  <c r="S177" i="2" s="1"/>
  <c r="R177" i="2"/>
  <c r="N178" i="2"/>
  <c r="O178" i="2"/>
  <c r="U178" i="2" s="1"/>
  <c r="Q178" i="2"/>
  <c r="R178" i="2"/>
  <c r="N179" i="2"/>
  <c r="O179" i="2"/>
  <c r="U179" i="2" s="1"/>
  <c r="Q179" i="2"/>
  <c r="R179" i="2"/>
  <c r="S179" i="2"/>
  <c r="N180" i="2"/>
  <c r="O180" i="2"/>
  <c r="Q180" i="2"/>
  <c r="R180" i="2"/>
  <c r="S180" i="2" s="1"/>
  <c r="U180" i="2"/>
  <c r="N181" i="2"/>
  <c r="O181" i="2"/>
  <c r="Q181" i="2"/>
  <c r="R181" i="2"/>
  <c r="S181" i="2"/>
  <c r="U181" i="2"/>
  <c r="N182" i="2"/>
  <c r="O182" i="2"/>
  <c r="U182" i="2" s="1"/>
  <c r="Q182" i="2"/>
  <c r="S182" i="2" s="1"/>
  <c r="R182" i="2"/>
  <c r="N183" i="2"/>
  <c r="O183" i="2"/>
  <c r="Q183" i="2"/>
  <c r="S183" i="2" s="1"/>
  <c r="R183" i="2"/>
  <c r="U183" i="2"/>
  <c r="N184" i="2"/>
  <c r="O184" i="2"/>
  <c r="Q184" i="2"/>
  <c r="R184" i="2"/>
  <c r="S184" i="2"/>
  <c r="U184" i="2"/>
  <c r="N185" i="2"/>
  <c r="O185" i="2"/>
  <c r="U185" i="2" s="1"/>
  <c r="Q185" i="2"/>
  <c r="R185" i="2"/>
  <c r="S185" i="2"/>
  <c r="N186" i="2"/>
  <c r="O186" i="2"/>
  <c r="U186" i="2" s="1"/>
  <c r="Q186" i="2"/>
  <c r="S186" i="2" s="1"/>
  <c r="R186" i="2"/>
  <c r="N187" i="2"/>
  <c r="O187" i="2"/>
  <c r="U187" i="2" s="1"/>
  <c r="Q187" i="2"/>
  <c r="R187" i="2"/>
  <c r="S187" i="2"/>
  <c r="N188" i="2"/>
  <c r="O188" i="2"/>
  <c r="Q188" i="2"/>
  <c r="R188" i="2"/>
  <c r="S188" i="2"/>
  <c r="U188" i="2"/>
  <c r="N189" i="2"/>
  <c r="O189" i="2"/>
  <c r="U189" i="2" s="1"/>
  <c r="Q189" i="2"/>
  <c r="R189" i="2"/>
  <c r="S189" i="2" s="1"/>
  <c r="N190" i="2"/>
  <c r="O190" i="2"/>
  <c r="Q190" i="2"/>
  <c r="S190" i="2" s="1"/>
  <c r="R190" i="2"/>
  <c r="U190" i="2"/>
  <c r="N191" i="2"/>
  <c r="O191" i="2"/>
  <c r="Q191" i="2"/>
  <c r="R191" i="2"/>
  <c r="U191" i="2"/>
  <c r="N192" i="2"/>
  <c r="O192" i="2"/>
  <c r="U192" i="2" s="1"/>
  <c r="Q192" i="2"/>
  <c r="R192" i="2"/>
  <c r="S192" i="2" s="1"/>
  <c r="N193" i="2"/>
  <c r="O193" i="2"/>
  <c r="U193" i="2" s="1"/>
  <c r="Q193" i="2"/>
  <c r="S193" i="2" s="1"/>
  <c r="R193" i="2"/>
  <c r="N194" i="2"/>
  <c r="O194" i="2"/>
  <c r="Q194" i="2"/>
  <c r="R194" i="2"/>
  <c r="U194" i="2"/>
  <c r="N195" i="2"/>
  <c r="O195" i="2"/>
  <c r="U195" i="2" s="1"/>
  <c r="Q195" i="2"/>
  <c r="R195" i="2"/>
  <c r="S195" i="2" s="1"/>
  <c r="N196" i="2"/>
  <c r="O196" i="2"/>
  <c r="Q196" i="2"/>
  <c r="S196" i="2" s="1"/>
  <c r="R196" i="2"/>
  <c r="U196" i="2"/>
  <c r="N197" i="2"/>
  <c r="O197" i="2"/>
  <c r="Q197" i="2"/>
  <c r="R197" i="2"/>
  <c r="S197" i="2"/>
  <c r="U197" i="2"/>
  <c r="N198" i="2"/>
  <c r="O198" i="2"/>
  <c r="U198" i="2" s="1"/>
  <c r="Q198" i="2"/>
  <c r="S198" i="2" s="1"/>
  <c r="R198" i="2"/>
  <c r="N199" i="2"/>
  <c r="O199" i="2"/>
  <c r="Q199" i="2"/>
  <c r="R199" i="2"/>
  <c r="U199" i="2"/>
  <c r="N200" i="2"/>
  <c r="O200" i="2"/>
  <c r="Q200" i="2"/>
  <c r="R200" i="2"/>
  <c r="S200" i="2"/>
  <c r="U200" i="2"/>
  <c r="N201" i="2"/>
  <c r="O201" i="2"/>
  <c r="U201" i="2" s="1"/>
  <c r="Q201" i="2"/>
  <c r="R201" i="2"/>
  <c r="S201" i="2"/>
  <c r="N202" i="2"/>
  <c r="O202" i="2"/>
  <c r="U202" i="2" s="1"/>
  <c r="Q202" i="2"/>
  <c r="S202" i="2" s="1"/>
  <c r="R202" i="2"/>
  <c r="N203" i="2"/>
  <c r="O203" i="2"/>
  <c r="Q203" i="2"/>
  <c r="R203" i="2"/>
  <c r="U203" i="2"/>
  <c r="N204" i="2"/>
  <c r="O204" i="2"/>
  <c r="Q204" i="2"/>
  <c r="R204" i="2"/>
  <c r="S204" i="2"/>
  <c r="U204" i="2"/>
  <c r="N205" i="2"/>
  <c r="O205" i="2"/>
  <c r="Q205" i="2"/>
  <c r="R205" i="2"/>
  <c r="S205" i="2" s="1"/>
  <c r="U205" i="2"/>
  <c r="N206" i="2"/>
  <c r="O206" i="2"/>
  <c r="Q206" i="2"/>
  <c r="S206" i="2" s="1"/>
  <c r="R206" i="2"/>
  <c r="U206" i="2"/>
  <c r="N207" i="2"/>
  <c r="O207" i="2"/>
  <c r="Q207" i="2"/>
  <c r="R207" i="2"/>
  <c r="U207" i="2"/>
  <c r="N208" i="2"/>
  <c r="O208" i="2"/>
  <c r="Q208" i="2"/>
  <c r="R208" i="2"/>
  <c r="S208" i="2" s="1"/>
  <c r="U208" i="2"/>
  <c r="N209" i="2"/>
  <c r="O209" i="2"/>
  <c r="U209" i="2" s="1"/>
  <c r="Q209" i="2"/>
  <c r="R209" i="2"/>
  <c r="S209" i="2"/>
  <c r="N210" i="2"/>
  <c r="O210" i="2"/>
  <c r="U210" i="2" s="1"/>
  <c r="Q210" i="2"/>
  <c r="R210" i="2"/>
  <c r="S210" i="2" s="1"/>
  <c r="N211" i="2"/>
  <c r="O211" i="2"/>
  <c r="Q211" i="2"/>
  <c r="R211" i="2"/>
  <c r="S211" i="2"/>
  <c r="U211" i="2"/>
  <c r="N212" i="2"/>
  <c r="O212" i="2"/>
  <c r="Q212" i="2"/>
  <c r="R212" i="2"/>
  <c r="U212" i="2"/>
  <c r="N213" i="2"/>
  <c r="O213" i="2"/>
  <c r="U213" i="2" s="1"/>
  <c r="Q213" i="2"/>
  <c r="R213" i="2"/>
  <c r="S213" i="2"/>
  <c r="N214" i="2"/>
  <c r="O214" i="2"/>
  <c r="U214" i="2" s="1"/>
  <c r="Q214" i="2"/>
  <c r="S214" i="2" s="1"/>
  <c r="R214" i="2"/>
  <c r="N215" i="2"/>
  <c r="O215" i="2"/>
  <c r="Q215" i="2"/>
  <c r="S215" i="2" s="1"/>
  <c r="R215" i="2"/>
  <c r="U215" i="2"/>
  <c r="N216" i="2"/>
  <c r="O216" i="2"/>
  <c r="Q216" i="2"/>
  <c r="R216" i="2"/>
  <c r="S216" i="2"/>
  <c r="U216" i="2"/>
  <c r="N217" i="2"/>
  <c r="O217" i="2"/>
  <c r="U217" i="2" s="1"/>
  <c r="Q217" i="2"/>
  <c r="S217" i="2" s="1"/>
  <c r="R217" i="2"/>
  <c r="N218" i="2"/>
  <c r="O218" i="2"/>
  <c r="Q218" i="2"/>
  <c r="R218" i="2"/>
  <c r="S218" i="2"/>
  <c r="U218" i="2"/>
  <c r="N219" i="2"/>
  <c r="O219" i="2"/>
  <c r="U219" i="2" s="1"/>
  <c r="Q219" i="2"/>
  <c r="S219" i="2" s="1"/>
  <c r="R219" i="2"/>
  <c r="N220" i="2"/>
  <c r="O220" i="2"/>
  <c r="Q220" i="2"/>
  <c r="S220" i="2" s="1"/>
  <c r="R220" i="2"/>
  <c r="U220" i="2"/>
  <c r="N221" i="2"/>
  <c r="O221" i="2"/>
  <c r="U221" i="2" s="1"/>
  <c r="Q221" i="2"/>
  <c r="R221" i="2"/>
  <c r="S221" i="2" s="1"/>
  <c r="N222" i="2"/>
  <c r="O222" i="2"/>
  <c r="Q222" i="2"/>
  <c r="S222" i="2" s="1"/>
  <c r="R222" i="2"/>
  <c r="U222" i="2"/>
  <c r="N223" i="2"/>
  <c r="O223" i="2"/>
  <c r="Q223" i="2"/>
  <c r="R223" i="2"/>
  <c r="U223" i="2"/>
  <c r="N224" i="2"/>
  <c r="O224" i="2"/>
  <c r="U224" i="2" s="1"/>
  <c r="Q224" i="2"/>
  <c r="R224" i="2"/>
  <c r="N225" i="2"/>
  <c r="O225" i="2"/>
  <c r="U225" i="2" s="1"/>
  <c r="Q225" i="2"/>
  <c r="R225" i="2"/>
  <c r="N226" i="2"/>
  <c r="O226" i="2"/>
  <c r="Q226" i="2"/>
  <c r="S226" i="2" s="1"/>
  <c r="R226" i="2"/>
  <c r="U226" i="2"/>
  <c r="N227" i="2"/>
  <c r="O227" i="2"/>
  <c r="Q227" i="2"/>
  <c r="R227" i="2"/>
  <c r="S227" i="2"/>
  <c r="U227" i="2"/>
  <c r="N228" i="2"/>
  <c r="O228" i="2"/>
  <c r="Q228" i="2"/>
  <c r="R228" i="2"/>
  <c r="S228" i="2"/>
  <c r="U228" i="2"/>
  <c r="N229" i="2"/>
  <c r="O229" i="2"/>
  <c r="Q229" i="2"/>
  <c r="R229" i="2"/>
  <c r="S229" i="2" s="1"/>
  <c r="U229" i="2"/>
  <c r="N230" i="2"/>
  <c r="O230" i="2"/>
  <c r="Q230" i="2"/>
  <c r="R230" i="2"/>
  <c r="S230" i="2"/>
  <c r="U230" i="2"/>
  <c r="N231" i="2"/>
  <c r="O231" i="2"/>
  <c r="U231" i="2" s="1"/>
  <c r="Q231" i="2"/>
  <c r="S231" i="2" s="1"/>
  <c r="R231" i="2"/>
  <c r="N232" i="2"/>
  <c r="O232" i="2"/>
  <c r="U232" i="2" s="1"/>
  <c r="Q232" i="2"/>
  <c r="S232" i="2" s="1"/>
  <c r="R232" i="2"/>
  <c r="N233" i="2"/>
  <c r="O233" i="2"/>
  <c r="U233" i="2" s="1"/>
  <c r="Q233" i="2"/>
  <c r="R233" i="2"/>
  <c r="S233" i="2"/>
  <c r="N234" i="2"/>
  <c r="O234" i="2"/>
  <c r="Q234" i="2"/>
  <c r="S234" i="2" s="1"/>
  <c r="R234" i="2"/>
  <c r="U234" i="2"/>
  <c r="N235" i="2"/>
  <c r="O235" i="2"/>
  <c r="Q235" i="2"/>
  <c r="R235" i="2"/>
  <c r="S235" i="2"/>
  <c r="U235" i="2"/>
  <c r="N236" i="2"/>
  <c r="O236" i="2"/>
  <c r="Q236" i="2"/>
  <c r="S236" i="2" s="1"/>
  <c r="R236" i="2"/>
  <c r="U236" i="2"/>
  <c r="N237" i="2"/>
  <c r="O237" i="2"/>
  <c r="U237" i="2" s="1"/>
  <c r="Q237" i="2"/>
  <c r="R237" i="2"/>
  <c r="S237" i="2" s="1"/>
  <c r="N238" i="2"/>
  <c r="O238" i="2"/>
  <c r="U238" i="2" s="1"/>
  <c r="Q238" i="2"/>
  <c r="S238" i="2" s="1"/>
  <c r="R238" i="2"/>
  <c r="N239" i="2"/>
  <c r="O239" i="2"/>
  <c r="Q239" i="2"/>
  <c r="R239" i="2"/>
  <c r="U239" i="2"/>
  <c r="N240" i="2"/>
  <c r="O240" i="2"/>
  <c r="Q240" i="2"/>
  <c r="R240" i="2"/>
  <c r="S240" i="2"/>
  <c r="U240" i="2"/>
  <c r="N241" i="2"/>
  <c r="O241" i="2"/>
  <c r="U241" i="2" s="1"/>
  <c r="Q241" i="2"/>
  <c r="R241" i="2"/>
  <c r="S241" i="2"/>
  <c r="N242" i="2"/>
  <c r="O242" i="2"/>
  <c r="U242" i="2" s="1"/>
  <c r="Q242" i="2"/>
  <c r="R242" i="2"/>
  <c r="N243" i="2"/>
  <c r="O243" i="2"/>
  <c r="U243" i="2" s="1"/>
  <c r="Q243" i="2"/>
  <c r="R243" i="2"/>
  <c r="S243" i="2"/>
  <c r="N244" i="2"/>
  <c r="O244" i="2"/>
  <c r="Q244" i="2"/>
  <c r="R244" i="2"/>
  <c r="S244" i="2" s="1"/>
  <c r="U244" i="2"/>
  <c r="N245" i="2"/>
  <c r="O245" i="2"/>
  <c r="Q245" i="2"/>
  <c r="R245" i="2"/>
  <c r="S245" i="2"/>
  <c r="U245" i="2"/>
  <c r="N246" i="2"/>
  <c r="O246" i="2"/>
  <c r="Q246" i="2"/>
  <c r="R246" i="2"/>
  <c r="S246" i="2"/>
  <c r="U246" i="2"/>
  <c r="N247" i="2"/>
  <c r="O247" i="2"/>
  <c r="Q247" i="2"/>
  <c r="R247" i="2"/>
  <c r="U247" i="2"/>
  <c r="N248" i="2"/>
  <c r="O248" i="2"/>
  <c r="U248" i="2" s="1"/>
  <c r="Q248" i="2"/>
  <c r="S248" i="2" s="1"/>
  <c r="R248" i="2"/>
  <c r="N249" i="2"/>
  <c r="O249" i="2"/>
  <c r="U249" i="2" s="1"/>
  <c r="Q249" i="2"/>
  <c r="R249" i="2"/>
  <c r="S249" i="2"/>
  <c r="N250" i="2"/>
  <c r="O250" i="2"/>
  <c r="Q250" i="2"/>
  <c r="R250" i="2"/>
  <c r="S250" i="2"/>
  <c r="U250" i="2"/>
  <c r="N251" i="2"/>
  <c r="O251" i="2"/>
  <c r="Q251" i="2"/>
  <c r="R251" i="2"/>
  <c r="S251" i="2"/>
  <c r="U251" i="2"/>
  <c r="N252" i="2"/>
  <c r="O252" i="2"/>
  <c r="Q252" i="2"/>
  <c r="S252" i="2" s="1"/>
  <c r="R252" i="2"/>
  <c r="U252" i="2"/>
  <c r="N253" i="2"/>
  <c r="O253" i="2"/>
  <c r="Q253" i="2"/>
  <c r="R253" i="2"/>
  <c r="S253" i="2"/>
  <c r="U253" i="2"/>
  <c r="N254" i="2"/>
  <c r="O254" i="2"/>
  <c r="U254" i="2" s="1"/>
  <c r="Q254" i="2"/>
  <c r="S254" i="2" s="1"/>
  <c r="R254" i="2"/>
  <c r="N255" i="2"/>
  <c r="O255" i="2"/>
  <c r="U255" i="2" s="1"/>
  <c r="Q255" i="2"/>
  <c r="S255" i="2" s="1"/>
  <c r="R255" i="2"/>
  <c r="N256" i="2"/>
  <c r="O256" i="2"/>
  <c r="Q256" i="2"/>
  <c r="S256" i="2" s="1"/>
  <c r="R256" i="2"/>
  <c r="U256" i="2"/>
  <c r="N257" i="2"/>
  <c r="O257" i="2"/>
  <c r="U257" i="2" s="1"/>
  <c r="Q257" i="2"/>
  <c r="R257" i="2"/>
  <c r="S257" i="2"/>
  <c r="N258" i="2"/>
  <c r="O258" i="2"/>
  <c r="Q258" i="2"/>
  <c r="R258" i="2"/>
  <c r="S258" i="2"/>
  <c r="U258" i="2"/>
  <c r="N259" i="2"/>
  <c r="O259" i="2"/>
  <c r="U259" i="2" s="1"/>
  <c r="Q259" i="2"/>
  <c r="S259" i="2" s="1"/>
  <c r="R259" i="2"/>
  <c r="N260" i="2"/>
  <c r="O260" i="2"/>
  <c r="Q260" i="2"/>
  <c r="R260" i="2"/>
  <c r="U260" i="2"/>
  <c r="N261" i="2"/>
  <c r="O261" i="2"/>
  <c r="U261" i="2" s="1"/>
  <c r="Q261" i="2"/>
  <c r="R261" i="2"/>
  <c r="S261" i="2" s="1"/>
  <c r="N262" i="2"/>
  <c r="O262" i="2"/>
  <c r="Q262" i="2"/>
  <c r="S262" i="2" s="1"/>
  <c r="R262" i="2"/>
  <c r="U262" i="2"/>
  <c r="N263" i="2"/>
  <c r="O263" i="2"/>
  <c r="Q263" i="2"/>
  <c r="R263" i="2"/>
  <c r="U263" i="2"/>
  <c r="N264" i="2"/>
  <c r="O264" i="2"/>
  <c r="Q264" i="2"/>
  <c r="S264" i="2" s="1"/>
  <c r="R264" i="2"/>
  <c r="U264" i="2"/>
  <c r="N265" i="2"/>
  <c r="O265" i="2"/>
  <c r="U265" i="2" s="1"/>
  <c r="Q265" i="2"/>
  <c r="S265" i="2" s="1"/>
  <c r="R265" i="2"/>
  <c r="N266" i="2"/>
  <c r="O266" i="2"/>
  <c r="U266" i="2" s="1"/>
  <c r="Q266" i="2"/>
  <c r="R266" i="2"/>
  <c r="S266" i="2"/>
  <c r="N267" i="2"/>
  <c r="O267" i="2"/>
  <c r="Q267" i="2"/>
  <c r="R267" i="2"/>
  <c r="S267" i="2" s="1"/>
  <c r="U267" i="2"/>
  <c r="N268" i="2"/>
  <c r="O268" i="2"/>
  <c r="Q268" i="2"/>
  <c r="R268" i="2"/>
  <c r="S268" i="2"/>
  <c r="U268" i="2"/>
  <c r="N269" i="2"/>
  <c r="O269" i="2"/>
  <c r="Q269" i="2"/>
  <c r="R269" i="2"/>
  <c r="S269" i="2"/>
  <c r="U269" i="2"/>
  <c r="N270" i="2"/>
  <c r="O270" i="2"/>
  <c r="Q270" i="2"/>
  <c r="S270" i="2" s="1"/>
  <c r="R270" i="2"/>
  <c r="U270" i="2"/>
  <c r="N271" i="2"/>
  <c r="O271" i="2"/>
  <c r="U271" i="2" s="1"/>
  <c r="Q271" i="2"/>
  <c r="R271" i="2"/>
  <c r="N272" i="2"/>
  <c r="O272" i="2"/>
  <c r="U272" i="2" s="1"/>
  <c r="Q272" i="2"/>
  <c r="R272" i="2"/>
  <c r="N273" i="2"/>
  <c r="O273" i="2"/>
  <c r="U273" i="2" s="1"/>
  <c r="Q273" i="2"/>
  <c r="R273" i="2"/>
  <c r="S273" i="2"/>
  <c r="N274" i="2"/>
  <c r="O274" i="2"/>
  <c r="Q274" i="2"/>
  <c r="R274" i="2"/>
  <c r="S274" i="2"/>
  <c r="U274" i="2"/>
  <c r="N275" i="2"/>
  <c r="O275" i="2"/>
  <c r="Q275" i="2"/>
  <c r="S275" i="2" s="1"/>
  <c r="R275" i="2"/>
  <c r="U275" i="2"/>
  <c r="N276" i="2"/>
  <c r="O276" i="2"/>
  <c r="Q276" i="2"/>
  <c r="R276" i="2"/>
  <c r="S276" i="2"/>
  <c r="U276" i="2"/>
  <c r="N277" i="2"/>
  <c r="O277" i="2"/>
  <c r="U277" i="2" s="1"/>
  <c r="Q277" i="2"/>
  <c r="R277" i="2"/>
  <c r="S277" i="2"/>
  <c r="N278" i="2"/>
  <c r="O278" i="2"/>
  <c r="U278" i="2" s="1"/>
  <c r="Q278" i="2"/>
  <c r="S278" i="2" s="1"/>
  <c r="R278" i="2"/>
  <c r="N279" i="2"/>
  <c r="O279" i="2"/>
  <c r="U279" i="2" s="1"/>
  <c r="Q279" i="2"/>
  <c r="S279" i="2" s="1"/>
  <c r="R279" i="2"/>
  <c r="N280" i="2"/>
  <c r="O280" i="2"/>
  <c r="Q280" i="2"/>
  <c r="R280" i="2"/>
  <c r="S280" i="2"/>
  <c r="U280" i="2"/>
  <c r="N281" i="2"/>
  <c r="O281" i="2"/>
  <c r="U281" i="2" s="1"/>
  <c r="Q281" i="2"/>
  <c r="S281" i="2" s="1"/>
  <c r="R281" i="2"/>
  <c r="N282" i="2"/>
  <c r="O282" i="2"/>
  <c r="U282" i="2" s="1"/>
  <c r="Q282" i="2"/>
  <c r="S282" i="2" s="1"/>
  <c r="R282" i="2"/>
  <c r="N283" i="2"/>
  <c r="O283" i="2"/>
  <c r="U283" i="2" s="1"/>
  <c r="Q283" i="2"/>
  <c r="S283" i="2" s="1"/>
  <c r="R283" i="2"/>
  <c r="N284" i="2"/>
  <c r="O284" i="2"/>
  <c r="Q284" i="2"/>
  <c r="S284" i="2" s="1"/>
  <c r="R284" i="2"/>
  <c r="U284" i="2"/>
  <c r="N285" i="2"/>
  <c r="O285" i="2"/>
  <c r="Q285" i="2"/>
  <c r="R285" i="2"/>
  <c r="S285" i="2"/>
  <c r="U285" i="2"/>
  <c r="N286" i="2"/>
  <c r="O286" i="2"/>
  <c r="Q286" i="2"/>
  <c r="R286" i="2"/>
  <c r="S286" i="2"/>
  <c r="U286" i="2"/>
  <c r="N287" i="2"/>
  <c r="O287" i="2"/>
  <c r="Q287" i="2"/>
  <c r="S287" i="2" s="1"/>
  <c r="R287" i="2"/>
  <c r="U287" i="2"/>
  <c r="N288" i="2"/>
  <c r="O288" i="2"/>
  <c r="U288" i="2" s="1"/>
  <c r="Q288" i="2"/>
  <c r="R288" i="2"/>
  <c r="S288" i="2"/>
  <c r="N289" i="2"/>
  <c r="O289" i="2"/>
  <c r="U289" i="2" s="1"/>
  <c r="Q289" i="2"/>
  <c r="R289" i="2"/>
  <c r="N290" i="2"/>
  <c r="O290" i="2"/>
  <c r="Q290" i="2"/>
  <c r="R290" i="2"/>
  <c r="S290" i="2" s="1"/>
  <c r="U290" i="2"/>
  <c r="N291" i="2"/>
  <c r="O291" i="2"/>
  <c r="Q291" i="2"/>
  <c r="R291" i="2"/>
  <c r="S291" i="2"/>
  <c r="U291" i="2"/>
  <c r="N292" i="2"/>
  <c r="O292" i="2"/>
  <c r="Q292" i="2"/>
  <c r="R292" i="2"/>
  <c r="S292" i="2"/>
  <c r="U292" i="2"/>
  <c r="N293" i="2"/>
  <c r="O293" i="2"/>
  <c r="Q293" i="2"/>
  <c r="R293" i="2"/>
  <c r="S293" i="2" s="1"/>
  <c r="U293" i="2"/>
  <c r="N294" i="2"/>
  <c r="O294" i="2"/>
  <c r="U294" i="2" s="1"/>
  <c r="Q294" i="2"/>
  <c r="R294" i="2"/>
  <c r="S294" i="2"/>
  <c r="N295" i="2"/>
  <c r="O295" i="2"/>
  <c r="U295" i="2" s="1"/>
  <c r="Q295" i="2"/>
  <c r="S295" i="2" s="1"/>
  <c r="R295" i="2"/>
  <c r="N296" i="2"/>
  <c r="O296" i="2"/>
  <c r="U296" i="2" s="1"/>
  <c r="Q296" i="2"/>
  <c r="S296" i="2" s="1"/>
  <c r="R296" i="2"/>
  <c r="N297" i="2"/>
  <c r="O297" i="2"/>
  <c r="U297" i="2" s="1"/>
  <c r="Q297" i="2"/>
  <c r="R297" i="2"/>
  <c r="S297" i="2"/>
  <c r="N298" i="2"/>
  <c r="O298" i="2"/>
  <c r="Q298" i="2"/>
  <c r="S298" i="2" s="1"/>
  <c r="R298" i="2"/>
  <c r="U298" i="2"/>
  <c r="N299" i="2"/>
  <c r="O299" i="2"/>
  <c r="U299" i="2" s="1"/>
  <c r="Q299" i="2"/>
  <c r="R299" i="2"/>
  <c r="S299" i="2"/>
  <c r="N300" i="2"/>
  <c r="O300" i="2"/>
  <c r="U300" i="2" s="1"/>
  <c r="Q300" i="2"/>
  <c r="S300" i="2" s="1"/>
  <c r="R300" i="2"/>
  <c r="N301" i="2"/>
  <c r="O301" i="2"/>
  <c r="U301" i="2" s="1"/>
  <c r="Q301" i="2"/>
  <c r="R301" i="2"/>
  <c r="N302" i="2"/>
  <c r="O302" i="2"/>
  <c r="U302" i="2" s="1"/>
  <c r="Q302" i="2"/>
  <c r="S302" i="2" s="1"/>
  <c r="R302" i="2"/>
  <c r="N303" i="2"/>
  <c r="O303" i="2"/>
  <c r="Q303" i="2"/>
  <c r="S303" i="2" s="1"/>
  <c r="R303" i="2"/>
  <c r="U303" i="2"/>
  <c r="N304" i="2"/>
  <c r="O304" i="2"/>
  <c r="Q304" i="2"/>
  <c r="R304" i="2"/>
  <c r="S304" i="2" s="1"/>
  <c r="U304" i="2"/>
  <c r="N305" i="2"/>
  <c r="O305" i="2"/>
  <c r="Q305" i="2"/>
  <c r="R305" i="2"/>
  <c r="S305" i="2"/>
  <c r="U305" i="2"/>
  <c r="N306" i="2"/>
  <c r="O306" i="2"/>
  <c r="Q306" i="2"/>
  <c r="S306" i="2" s="1"/>
  <c r="R306" i="2"/>
  <c r="U306" i="2"/>
  <c r="N307" i="2"/>
  <c r="O307" i="2"/>
  <c r="U307" i="2" s="1"/>
  <c r="Q307" i="2"/>
  <c r="R307" i="2"/>
  <c r="S307" i="2"/>
  <c r="N308" i="2"/>
  <c r="O308" i="2"/>
  <c r="U308" i="2" s="1"/>
  <c r="Q308" i="2"/>
  <c r="S308" i="2" s="1"/>
  <c r="R308" i="2"/>
  <c r="N309" i="2"/>
  <c r="O309" i="2"/>
  <c r="U309" i="2" s="1"/>
  <c r="Q309" i="2"/>
  <c r="S309" i="2" s="1"/>
  <c r="R309" i="2"/>
  <c r="N310" i="2"/>
  <c r="O310" i="2"/>
  <c r="U310" i="2" s="1"/>
  <c r="Q310" i="2"/>
  <c r="R310" i="2"/>
  <c r="S310" i="2"/>
  <c r="N311" i="2"/>
  <c r="O311" i="2"/>
  <c r="Q311" i="2"/>
  <c r="R311" i="2"/>
  <c r="S311" i="2"/>
  <c r="U311" i="2"/>
  <c r="N312" i="2"/>
  <c r="O312" i="2"/>
  <c r="Q312" i="2"/>
  <c r="R312" i="2"/>
  <c r="S312" i="2"/>
  <c r="U312" i="2"/>
  <c r="N313" i="2"/>
  <c r="O313" i="2"/>
  <c r="Q313" i="2"/>
  <c r="R313" i="2"/>
  <c r="S313" i="2"/>
  <c r="U313" i="2"/>
  <c r="N314" i="2"/>
  <c r="O314" i="2"/>
  <c r="Q314" i="2"/>
  <c r="S314" i="2" s="1"/>
  <c r="R314" i="2"/>
  <c r="U314" i="2"/>
  <c r="N315" i="2"/>
  <c r="O315" i="2"/>
  <c r="Q315" i="2"/>
  <c r="R315" i="2"/>
  <c r="S315" i="2"/>
  <c r="U315" i="2"/>
  <c r="N316" i="2"/>
  <c r="O316" i="2"/>
  <c r="U316" i="2" s="1"/>
  <c r="Q316" i="2"/>
  <c r="S316" i="2" s="1"/>
  <c r="R316" i="2"/>
  <c r="N317" i="2"/>
  <c r="O317" i="2"/>
  <c r="U317" i="2" s="1"/>
  <c r="Q317" i="2"/>
  <c r="R317" i="2"/>
  <c r="N318" i="2"/>
  <c r="O318" i="2"/>
  <c r="U318" i="2" s="1"/>
  <c r="Q318" i="2"/>
  <c r="R318" i="2"/>
  <c r="S318" i="2" s="1"/>
  <c r="N319" i="2"/>
  <c r="O319" i="2"/>
  <c r="Q319" i="2"/>
  <c r="S319" i="2" s="1"/>
  <c r="R319" i="2"/>
  <c r="U319" i="2"/>
  <c r="N320" i="2"/>
  <c r="O320" i="2"/>
  <c r="Q320" i="2"/>
  <c r="R320" i="2"/>
  <c r="S320" i="2" s="1"/>
  <c r="U320" i="2"/>
  <c r="N321" i="2"/>
  <c r="O321" i="2"/>
  <c r="Q321" i="2"/>
  <c r="R321" i="2"/>
  <c r="S321" i="2"/>
  <c r="U321" i="2"/>
  <c r="N322" i="2"/>
  <c r="O322" i="2"/>
  <c r="Q322" i="2"/>
  <c r="S322" i="2" s="1"/>
  <c r="R322" i="2"/>
  <c r="U322" i="2"/>
  <c r="N323" i="2"/>
  <c r="O323" i="2"/>
  <c r="Q323" i="2"/>
  <c r="R323" i="2"/>
  <c r="S323" i="2"/>
  <c r="U323" i="2"/>
  <c r="N324" i="2"/>
  <c r="O324" i="2"/>
  <c r="U324" i="2" s="1"/>
  <c r="Q324" i="2"/>
  <c r="S324" i="2" s="1"/>
  <c r="R324" i="2"/>
  <c r="N325" i="2"/>
  <c r="O325" i="2"/>
  <c r="U325" i="2" s="1"/>
  <c r="Q325" i="2"/>
  <c r="S325" i="2" s="1"/>
  <c r="R325" i="2"/>
  <c r="N326" i="2"/>
  <c r="O326" i="2"/>
  <c r="U326" i="2" s="1"/>
  <c r="Q326" i="2"/>
  <c r="R326" i="2"/>
  <c r="S326" i="2"/>
  <c r="N327" i="2"/>
  <c r="O327" i="2"/>
  <c r="Q327" i="2"/>
  <c r="R327" i="2"/>
  <c r="S327" i="2"/>
  <c r="U327" i="2"/>
  <c r="N328" i="2"/>
  <c r="O328" i="2"/>
  <c r="Q328" i="2"/>
  <c r="R328" i="2"/>
  <c r="S328" i="2"/>
  <c r="U328" i="2"/>
  <c r="N329" i="2"/>
  <c r="O329" i="2"/>
  <c r="Q329" i="2"/>
  <c r="R329" i="2"/>
  <c r="S329" i="2"/>
  <c r="U329" i="2"/>
  <c r="N330" i="2"/>
  <c r="O330" i="2"/>
  <c r="Q330" i="2"/>
  <c r="S330" i="2" s="1"/>
  <c r="R330" i="2"/>
  <c r="U330" i="2"/>
  <c r="N331" i="2"/>
  <c r="O331" i="2"/>
  <c r="U331" i="2" s="1"/>
  <c r="Q331" i="2"/>
  <c r="R331" i="2"/>
  <c r="S331" i="2"/>
  <c r="N332" i="2"/>
  <c r="O332" i="2"/>
  <c r="U332" i="2" s="1"/>
  <c r="Q332" i="2"/>
  <c r="S332" i="2" s="1"/>
  <c r="R332" i="2"/>
  <c r="N333" i="2"/>
  <c r="O333" i="2"/>
  <c r="U333" i="2" s="1"/>
  <c r="Q333" i="2"/>
  <c r="S333" i="2" s="1"/>
  <c r="R333" i="2"/>
  <c r="N334" i="2"/>
  <c r="O334" i="2"/>
  <c r="U334" i="2" s="1"/>
  <c r="Q334" i="2"/>
  <c r="R334" i="2"/>
  <c r="S334" i="2"/>
  <c r="N335" i="2"/>
  <c r="O335" i="2"/>
  <c r="Q335" i="2"/>
  <c r="R335" i="2"/>
  <c r="S335" i="2"/>
  <c r="U335" i="2"/>
  <c r="N336" i="2"/>
  <c r="O336" i="2"/>
  <c r="U336" i="2" s="1"/>
  <c r="Q336" i="2"/>
  <c r="R336" i="2"/>
  <c r="S336" i="2"/>
  <c r="N337" i="2"/>
  <c r="O337" i="2"/>
  <c r="Q337" i="2"/>
  <c r="S337" i="2" s="1"/>
  <c r="R337" i="2"/>
  <c r="U337" i="2"/>
  <c r="N338" i="2"/>
  <c r="O338" i="2"/>
  <c r="Q338" i="2"/>
  <c r="R338" i="2"/>
  <c r="U338" i="2"/>
  <c r="N339" i="2"/>
  <c r="O339" i="2"/>
  <c r="U339" i="2" s="1"/>
  <c r="Q339" i="2"/>
  <c r="R339" i="2"/>
  <c r="S339" i="2"/>
  <c r="N340" i="2"/>
  <c r="O340" i="2"/>
  <c r="U340" i="2" s="1"/>
  <c r="Q340" i="2"/>
  <c r="S340" i="2" s="1"/>
  <c r="R340" i="2"/>
  <c r="N341" i="2"/>
  <c r="O341" i="2"/>
  <c r="U341" i="2" s="1"/>
  <c r="Q341" i="2"/>
  <c r="S341" i="2" s="1"/>
  <c r="R341" i="2"/>
  <c r="N342" i="2"/>
  <c r="O342" i="2"/>
  <c r="U342" i="2" s="1"/>
  <c r="Q342" i="2"/>
  <c r="R342" i="2"/>
  <c r="S342" i="2"/>
  <c r="N343" i="2"/>
  <c r="O343" i="2"/>
  <c r="Q343" i="2"/>
  <c r="R343" i="2"/>
  <c r="S343" i="2"/>
  <c r="U343" i="2"/>
  <c r="N344" i="2"/>
  <c r="O344" i="2"/>
  <c r="U344" i="2" s="1"/>
  <c r="Q344" i="2"/>
  <c r="R344" i="2"/>
  <c r="S344" i="2"/>
  <c r="N345" i="2"/>
  <c r="O345" i="2"/>
  <c r="Q345" i="2"/>
  <c r="S345" i="2" s="1"/>
  <c r="R345" i="2"/>
  <c r="U345" i="2"/>
  <c r="N346" i="2"/>
  <c r="O346" i="2"/>
  <c r="Q346" i="2"/>
  <c r="R346" i="2"/>
  <c r="U346" i="2"/>
  <c r="N347" i="2"/>
  <c r="O347" i="2"/>
  <c r="U347" i="2" s="1"/>
  <c r="Q347" i="2"/>
  <c r="R347" i="2"/>
  <c r="S347" i="2"/>
  <c r="N348" i="2"/>
  <c r="O348" i="2"/>
  <c r="U348" i="2" s="1"/>
  <c r="Q348" i="2"/>
  <c r="S348" i="2" s="1"/>
  <c r="R348" i="2"/>
  <c r="N349" i="2"/>
  <c r="O349" i="2"/>
  <c r="U349" i="2" s="1"/>
  <c r="Q349" i="2"/>
  <c r="S349" i="2" s="1"/>
  <c r="R349" i="2"/>
  <c r="N350" i="2"/>
  <c r="O350" i="2"/>
  <c r="U350" i="2" s="1"/>
  <c r="Q350" i="2"/>
  <c r="R350" i="2"/>
  <c r="S350" i="2"/>
  <c r="N351" i="2"/>
  <c r="O351" i="2"/>
  <c r="Q351" i="2"/>
  <c r="R351" i="2"/>
  <c r="S351" i="2"/>
  <c r="U351" i="2"/>
  <c r="N352" i="2"/>
  <c r="O352" i="2"/>
  <c r="U352" i="2" s="1"/>
  <c r="Q352" i="2"/>
  <c r="R352" i="2"/>
  <c r="S352" i="2"/>
  <c r="N353" i="2"/>
  <c r="O353" i="2"/>
  <c r="Q353" i="2"/>
  <c r="S353" i="2" s="1"/>
  <c r="R353" i="2"/>
  <c r="U353" i="2"/>
  <c r="N354" i="2"/>
  <c r="O354" i="2"/>
  <c r="Q354" i="2"/>
  <c r="R354" i="2"/>
  <c r="U354" i="2"/>
  <c r="N355" i="2"/>
  <c r="O355" i="2"/>
  <c r="U355" i="2" s="1"/>
  <c r="Q355" i="2"/>
  <c r="R355" i="2"/>
  <c r="S355" i="2"/>
  <c r="N356" i="2"/>
  <c r="O356" i="2"/>
  <c r="U356" i="2" s="1"/>
  <c r="Q356" i="2"/>
  <c r="S356" i="2" s="1"/>
  <c r="R356" i="2"/>
  <c r="N357" i="2"/>
  <c r="O357" i="2"/>
  <c r="U357" i="2" s="1"/>
  <c r="Q357" i="2"/>
  <c r="S357" i="2" s="1"/>
  <c r="R357" i="2"/>
  <c r="N358" i="2"/>
  <c r="O358" i="2"/>
  <c r="U358" i="2" s="1"/>
  <c r="Q358" i="2"/>
  <c r="R358" i="2"/>
  <c r="S358" i="2"/>
  <c r="N359" i="2"/>
  <c r="O359" i="2"/>
  <c r="Q359" i="2"/>
  <c r="R359" i="2"/>
  <c r="S359" i="2"/>
  <c r="U359" i="2"/>
  <c r="N360" i="2"/>
  <c r="O360" i="2"/>
  <c r="U360" i="2" s="1"/>
  <c r="Q360" i="2"/>
  <c r="R360" i="2"/>
  <c r="S360" i="2"/>
  <c r="N361" i="2"/>
  <c r="O361" i="2"/>
  <c r="Q361" i="2"/>
  <c r="S361" i="2" s="1"/>
  <c r="R361" i="2"/>
  <c r="U361" i="2"/>
  <c r="N362" i="2"/>
  <c r="O362" i="2"/>
  <c r="Q362" i="2"/>
  <c r="R362" i="2"/>
  <c r="U362" i="2"/>
  <c r="N363" i="2"/>
  <c r="O363" i="2"/>
  <c r="U363" i="2" s="1"/>
  <c r="Q363" i="2"/>
  <c r="R363" i="2"/>
  <c r="S363" i="2"/>
  <c r="N364" i="2"/>
  <c r="O364" i="2"/>
  <c r="U364" i="2" s="1"/>
  <c r="Q364" i="2"/>
  <c r="S364" i="2" s="1"/>
  <c r="R364" i="2"/>
  <c r="N365" i="2"/>
  <c r="O365" i="2"/>
  <c r="U365" i="2" s="1"/>
  <c r="Q365" i="2"/>
  <c r="S365" i="2" s="1"/>
  <c r="R365" i="2"/>
  <c r="N366" i="2"/>
  <c r="O366" i="2"/>
  <c r="U366" i="2" s="1"/>
  <c r="Q366" i="2"/>
  <c r="R366" i="2"/>
  <c r="S366" i="2"/>
  <c r="N367" i="2"/>
  <c r="O367" i="2"/>
  <c r="Q367" i="2"/>
  <c r="R367" i="2"/>
  <c r="S367" i="2"/>
  <c r="U367" i="2"/>
  <c r="N368" i="2"/>
  <c r="O368" i="2"/>
  <c r="U368" i="2" s="1"/>
  <c r="Q368" i="2"/>
  <c r="R368" i="2"/>
  <c r="S368" i="2"/>
  <c r="N369" i="2"/>
  <c r="O369" i="2"/>
  <c r="Q369" i="2"/>
  <c r="S369" i="2" s="1"/>
  <c r="R369" i="2"/>
  <c r="U369" i="2"/>
  <c r="N370" i="2"/>
  <c r="O370" i="2"/>
  <c r="Q370" i="2"/>
  <c r="R370" i="2"/>
  <c r="U370" i="2"/>
  <c r="N371" i="2"/>
  <c r="O371" i="2"/>
  <c r="U371" i="2" s="1"/>
  <c r="Q371" i="2"/>
  <c r="R371" i="2"/>
  <c r="S371" i="2"/>
  <c r="N372" i="2"/>
  <c r="O372" i="2"/>
  <c r="U372" i="2" s="1"/>
  <c r="Q372" i="2"/>
  <c r="S372" i="2" s="1"/>
  <c r="R372" i="2"/>
  <c r="N373" i="2"/>
  <c r="O373" i="2"/>
  <c r="U373" i="2" s="1"/>
  <c r="Q373" i="2"/>
  <c r="S373" i="2" s="1"/>
  <c r="R373" i="2"/>
  <c r="N374" i="2"/>
  <c r="O374" i="2"/>
  <c r="U374" i="2" s="1"/>
  <c r="Q374" i="2"/>
  <c r="R374" i="2"/>
  <c r="S374" i="2"/>
  <c r="N375" i="2"/>
  <c r="O375" i="2"/>
  <c r="Q375" i="2"/>
  <c r="R375" i="2"/>
  <c r="S375" i="2"/>
  <c r="U375" i="2"/>
  <c r="N376" i="2"/>
  <c r="O376" i="2"/>
  <c r="U376" i="2" s="1"/>
  <c r="Q376" i="2"/>
  <c r="R376" i="2"/>
  <c r="S376" i="2"/>
  <c r="N377" i="2"/>
  <c r="O377" i="2"/>
  <c r="Q377" i="2"/>
  <c r="S377" i="2" s="1"/>
  <c r="R377" i="2"/>
  <c r="U377" i="2"/>
  <c r="N378" i="2"/>
  <c r="O378" i="2"/>
  <c r="Q378" i="2"/>
  <c r="R378" i="2"/>
  <c r="U378" i="2"/>
  <c r="N379" i="2"/>
  <c r="O379" i="2"/>
  <c r="U379" i="2" s="1"/>
  <c r="Q379" i="2"/>
  <c r="R379" i="2"/>
  <c r="S379" i="2"/>
  <c r="N380" i="2"/>
  <c r="O380" i="2"/>
  <c r="U380" i="2" s="1"/>
  <c r="Q380" i="2"/>
  <c r="S380" i="2" s="1"/>
  <c r="R380" i="2"/>
  <c r="N381" i="2"/>
  <c r="O381" i="2"/>
  <c r="U381" i="2" s="1"/>
  <c r="Q381" i="2"/>
  <c r="S381" i="2" s="1"/>
  <c r="R381" i="2"/>
  <c r="N382" i="2"/>
  <c r="O382" i="2"/>
  <c r="U382" i="2" s="1"/>
  <c r="Q382" i="2"/>
  <c r="R382" i="2"/>
  <c r="S382" i="2"/>
  <c r="N383" i="2"/>
  <c r="O383" i="2"/>
  <c r="Q383" i="2"/>
  <c r="R383" i="2"/>
  <c r="S383" i="2"/>
  <c r="U383" i="2"/>
  <c r="N384" i="2"/>
  <c r="O384" i="2"/>
  <c r="U384" i="2" s="1"/>
  <c r="Q384" i="2"/>
  <c r="R384" i="2"/>
  <c r="S384" i="2"/>
  <c r="N385" i="2"/>
  <c r="O385" i="2"/>
  <c r="Q385" i="2"/>
  <c r="S385" i="2" s="1"/>
  <c r="R385" i="2"/>
  <c r="U385" i="2"/>
  <c r="N386" i="2"/>
  <c r="O386" i="2"/>
  <c r="Q386" i="2"/>
  <c r="R386" i="2"/>
  <c r="U386" i="2"/>
  <c r="N387" i="2"/>
  <c r="O387" i="2"/>
  <c r="U387" i="2" s="1"/>
  <c r="Q387" i="2"/>
  <c r="R387" i="2"/>
  <c r="S387" i="2"/>
  <c r="N388" i="2"/>
  <c r="O388" i="2"/>
  <c r="U388" i="2" s="1"/>
  <c r="Q388" i="2"/>
  <c r="S388" i="2" s="1"/>
  <c r="R388" i="2"/>
  <c r="N389" i="2"/>
  <c r="O389" i="2"/>
  <c r="U389" i="2" s="1"/>
  <c r="Q389" i="2"/>
  <c r="S389" i="2" s="1"/>
  <c r="R389" i="2"/>
  <c r="N390" i="2"/>
  <c r="O390" i="2"/>
  <c r="U390" i="2" s="1"/>
  <c r="Q390" i="2"/>
  <c r="R390" i="2"/>
  <c r="S390" i="2"/>
  <c r="N391" i="2"/>
  <c r="O391" i="2"/>
  <c r="Q391" i="2"/>
  <c r="R391" i="2"/>
  <c r="S391" i="2"/>
  <c r="U391" i="2"/>
  <c r="N392" i="2"/>
  <c r="O392" i="2"/>
  <c r="U392" i="2" s="1"/>
  <c r="Q392" i="2"/>
  <c r="R392" i="2"/>
  <c r="S392" i="2"/>
  <c r="N393" i="2"/>
  <c r="O393" i="2"/>
  <c r="Q393" i="2"/>
  <c r="S393" i="2" s="1"/>
  <c r="R393" i="2"/>
  <c r="U393" i="2"/>
  <c r="N394" i="2"/>
  <c r="O394" i="2"/>
  <c r="Q394" i="2"/>
  <c r="R394" i="2"/>
  <c r="U394" i="2"/>
  <c r="N395" i="2"/>
  <c r="O395" i="2"/>
  <c r="U395" i="2" s="1"/>
  <c r="Q395" i="2"/>
  <c r="R395" i="2"/>
  <c r="S395" i="2"/>
  <c r="N396" i="2"/>
  <c r="O396" i="2"/>
  <c r="U396" i="2" s="1"/>
  <c r="Q396" i="2"/>
  <c r="S396" i="2" s="1"/>
  <c r="R396" i="2"/>
  <c r="N397" i="2"/>
  <c r="O397" i="2"/>
  <c r="U397" i="2" s="1"/>
  <c r="Q397" i="2"/>
  <c r="S397" i="2" s="1"/>
  <c r="R397" i="2"/>
  <c r="N398" i="2"/>
  <c r="O398" i="2"/>
  <c r="U398" i="2" s="1"/>
  <c r="Q398" i="2"/>
  <c r="R398" i="2"/>
  <c r="S398" i="2"/>
  <c r="N399" i="2"/>
  <c r="O399" i="2"/>
  <c r="Q399" i="2"/>
  <c r="R399" i="2"/>
  <c r="S399" i="2"/>
  <c r="U399" i="2"/>
  <c r="N400" i="2"/>
  <c r="O400" i="2"/>
  <c r="U400" i="2" s="1"/>
  <c r="Q400" i="2"/>
  <c r="R400" i="2"/>
  <c r="S400" i="2"/>
  <c r="N401" i="2"/>
  <c r="O401" i="2"/>
  <c r="Q401" i="2"/>
  <c r="S401" i="2" s="1"/>
  <c r="R401" i="2"/>
  <c r="U401" i="2"/>
  <c r="N402" i="2"/>
  <c r="O402" i="2"/>
  <c r="Q402" i="2"/>
  <c r="R402" i="2"/>
  <c r="U402" i="2"/>
  <c r="N403" i="2"/>
  <c r="O403" i="2"/>
  <c r="U403" i="2" s="1"/>
  <c r="Q403" i="2"/>
  <c r="R403" i="2"/>
  <c r="S403" i="2"/>
  <c r="N404" i="2"/>
  <c r="O404" i="2"/>
  <c r="U404" i="2" s="1"/>
  <c r="Q404" i="2"/>
  <c r="S404" i="2" s="1"/>
  <c r="R404" i="2"/>
  <c r="N405" i="2"/>
  <c r="O405" i="2"/>
  <c r="U405" i="2" s="1"/>
  <c r="Q405" i="2"/>
  <c r="S405" i="2" s="1"/>
  <c r="R405" i="2"/>
  <c r="N406" i="2"/>
  <c r="O406" i="2"/>
  <c r="U406" i="2" s="1"/>
  <c r="Q406" i="2"/>
  <c r="R406" i="2"/>
  <c r="S406" i="2"/>
  <c r="N407" i="2"/>
  <c r="O407" i="2"/>
  <c r="Q407" i="2"/>
  <c r="R407" i="2"/>
  <c r="S407" i="2"/>
  <c r="U407" i="2"/>
  <c r="N408" i="2"/>
  <c r="O408" i="2"/>
  <c r="U408" i="2" s="1"/>
  <c r="Q408" i="2"/>
  <c r="R408" i="2"/>
  <c r="S408" i="2"/>
  <c r="N409" i="2"/>
  <c r="O409" i="2"/>
  <c r="Q409" i="2"/>
  <c r="S409" i="2" s="1"/>
  <c r="R409" i="2"/>
  <c r="U409" i="2"/>
  <c r="N410" i="2"/>
  <c r="O410" i="2"/>
  <c r="Q410" i="2"/>
  <c r="R410" i="2"/>
  <c r="U410" i="2"/>
  <c r="N411" i="2"/>
  <c r="O411" i="2"/>
  <c r="U411" i="2" s="1"/>
  <c r="Q411" i="2"/>
  <c r="R411" i="2"/>
  <c r="S411" i="2"/>
  <c r="N412" i="2"/>
  <c r="O412" i="2"/>
  <c r="U412" i="2" s="1"/>
  <c r="Q412" i="2"/>
  <c r="S412" i="2" s="1"/>
  <c r="R412" i="2"/>
  <c r="N413" i="2"/>
  <c r="O413" i="2"/>
  <c r="U413" i="2" s="1"/>
  <c r="Q413" i="2"/>
  <c r="S413" i="2" s="1"/>
  <c r="R413" i="2"/>
  <c r="N414" i="2"/>
  <c r="O414" i="2"/>
  <c r="U414" i="2" s="1"/>
  <c r="Q414" i="2"/>
  <c r="R414" i="2"/>
  <c r="S414" i="2"/>
  <c r="N415" i="2"/>
  <c r="O415" i="2"/>
  <c r="Q415" i="2"/>
  <c r="R415" i="2"/>
  <c r="S415" i="2"/>
  <c r="U415" i="2"/>
  <c r="N416" i="2"/>
  <c r="O416" i="2"/>
  <c r="U416" i="2" s="1"/>
  <c r="Q416" i="2"/>
  <c r="R416" i="2"/>
  <c r="S416" i="2"/>
  <c r="N417" i="2"/>
  <c r="O417" i="2"/>
  <c r="Q417" i="2"/>
  <c r="S417" i="2" s="1"/>
  <c r="R417" i="2"/>
  <c r="U417" i="2"/>
  <c r="N418" i="2"/>
  <c r="O418" i="2"/>
  <c r="Q418" i="2"/>
  <c r="R418" i="2"/>
  <c r="U418" i="2"/>
  <c r="N419" i="2"/>
  <c r="O419" i="2"/>
  <c r="U419" i="2" s="1"/>
  <c r="Q419" i="2"/>
  <c r="R419" i="2"/>
  <c r="S419" i="2"/>
  <c r="N420" i="2"/>
  <c r="O420" i="2"/>
  <c r="U420" i="2" s="1"/>
  <c r="Q420" i="2"/>
  <c r="S420" i="2" s="1"/>
  <c r="R420" i="2"/>
  <c r="N421" i="2"/>
  <c r="O421" i="2"/>
  <c r="U421" i="2" s="1"/>
  <c r="Q421" i="2"/>
  <c r="S421" i="2" s="1"/>
  <c r="R421" i="2"/>
  <c r="N422" i="2"/>
  <c r="O422" i="2"/>
  <c r="U422" i="2" s="1"/>
  <c r="Q422" i="2"/>
  <c r="R422" i="2"/>
  <c r="S422" i="2"/>
  <c r="N423" i="2"/>
  <c r="O423" i="2"/>
  <c r="Q423" i="2"/>
  <c r="R423" i="2"/>
  <c r="S423" i="2"/>
  <c r="U423" i="2"/>
  <c r="N424" i="2"/>
  <c r="O424" i="2"/>
  <c r="U424" i="2" s="1"/>
  <c r="Q424" i="2"/>
  <c r="R424" i="2"/>
  <c r="S424" i="2"/>
  <c r="N2" i="1"/>
  <c r="O2" i="1"/>
  <c r="Q2" i="1"/>
  <c r="S2" i="1" s="1"/>
  <c r="R2" i="1"/>
  <c r="U2" i="1"/>
  <c r="N3" i="1"/>
  <c r="O3" i="1"/>
  <c r="U3" i="1" s="1"/>
  <c r="Q3" i="1"/>
  <c r="R3" i="1"/>
  <c r="S3" i="1"/>
  <c r="N4" i="1"/>
  <c r="O4" i="1"/>
  <c r="U4" i="1" s="1"/>
  <c r="Q4" i="1"/>
  <c r="R4" i="1"/>
  <c r="N5" i="1"/>
  <c r="O5" i="1"/>
  <c r="Q5" i="1"/>
  <c r="S5" i="1" s="1"/>
  <c r="R5" i="1"/>
  <c r="U5" i="1"/>
  <c r="N6" i="1"/>
  <c r="O6" i="1"/>
  <c r="Q6" i="1"/>
  <c r="R6" i="1"/>
  <c r="S6" i="1"/>
  <c r="U6" i="1"/>
  <c r="N7" i="1"/>
  <c r="O7" i="1"/>
  <c r="U7" i="1" s="1"/>
  <c r="Q7" i="1"/>
  <c r="R7" i="1"/>
  <c r="S7" i="1" s="1"/>
  <c r="N8" i="1"/>
  <c r="O8" i="1"/>
  <c r="Q8" i="1"/>
  <c r="S8" i="1" s="1"/>
  <c r="R8" i="1"/>
  <c r="U8" i="1"/>
  <c r="N9" i="1"/>
  <c r="O9" i="1"/>
  <c r="Q9" i="1"/>
  <c r="R9" i="1"/>
  <c r="S9" i="1"/>
  <c r="U9" i="1"/>
  <c r="N10" i="1"/>
  <c r="O10" i="1"/>
  <c r="U10" i="1" s="1"/>
  <c r="Q10" i="1"/>
  <c r="S10" i="1" s="1"/>
  <c r="R10" i="1"/>
  <c r="N11" i="1"/>
  <c r="O11" i="1"/>
  <c r="U11" i="1" s="1"/>
  <c r="Q11" i="1"/>
  <c r="R11" i="1"/>
  <c r="S11" i="1"/>
  <c r="N12" i="1"/>
  <c r="O12" i="1"/>
  <c r="Q12" i="1"/>
  <c r="R12" i="1"/>
  <c r="U12" i="1"/>
  <c r="N13" i="1"/>
  <c r="O13" i="1"/>
  <c r="Q13" i="1"/>
  <c r="S13" i="1" s="1"/>
  <c r="R13" i="1"/>
  <c r="U13" i="1"/>
  <c r="N14" i="1"/>
  <c r="O14" i="1"/>
  <c r="U14" i="1" s="1"/>
  <c r="Q14" i="1"/>
  <c r="R14" i="1"/>
  <c r="S14" i="1"/>
  <c r="N15" i="1"/>
  <c r="O15" i="1"/>
  <c r="U15" i="1" s="1"/>
  <c r="Q15" i="1"/>
  <c r="R15" i="1"/>
  <c r="S15" i="1" s="1"/>
  <c r="N16" i="1"/>
  <c r="O16" i="1"/>
  <c r="U16" i="1" s="1"/>
  <c r="Q16" i="1"/>
  <c r="S16" i="1" s="1"/>
  <c r="R16" i="1"/>
  <c r="N17" i="1"/>
  <c r="O17" i="1"/>
  <c r="Q17" i="1"/>
  <c r="R17" i="1"/>
  <c r="S17" i="1"/>
  <c r="U17" i="1"/>
  <c r="N18" i="1"/>
  <c r="O18" i="1"/>
  <c r="Q18" i="1"/>
  <c r="S18" i="1" s="1"/>
  <c r="R18" i="1"/>
  <c r="U18" i="1"/>
  <c r="N19" i="1"/>
  <c r="O19" i="1"/>
  <c r="U19" i="1" s="1"/>
  <c r="Q19" i="1"/>
  <c r="R19" i="1"/>
  <c r="S19" i="1"/>
  <c r="N20" i="1"/>
  <c r="O20" i="1"/>
  <c r="U20" i="1" s="1"/>
  <c r="Q20" i="1"/>
  <c r="R20" i="1"/>
  <c r="N21" i="1"/>
  <c r="O21" i="1"/>
  <c r="Q21" i="1"/>
  <c r="S21" i="1" s="1"/>
  <c r="R21" i="1"/>
  <c r="U21" i="1"/>
  <c r="N22" i="1"/>
  <c r="O22" i="1"/>
  <c r="Q22" i="1"/>
  <c r="R22" i="1"/>
  <c r="S22" i="1"/>
  <c r="U22" i="1"/>
  <c r="N23" i="1"/>
  <c r="O23" i="1"/>
  <c r="U23" i="1" s="1"/>
  <c r="Q23" i="1"/>
  <c r="R23" i="1"/>
  <c r="S23" i="1" s="1"/>
  <c r="N24" i="1"/>
  <c r="O24" i="1"/>
  <c r="Q24" i="1"/>
  <c r="S24" i="1" s="1"/>
  <c r="R24" i="1"/>
  <c r="U24" i="1"/>
  <c r="N25" i="1"/>
  <c r="O25" i="1"/>
  <c r="Q25" i="1"/>
  <c r="R25" i="1"/>
  <c r="S25" i="1"/>
  <c r="U25" i="1"/>
  <c r="N26" i="1"/>
  <c r="O26" i="1"/>
  <c r="U26" i="1" s="1"/>
  <c r="Q26" i="1"/>
  <c r="S26" i="1" s="1"/>
  <c r="R26" i="1"/>
  <c r="N27" i="1"/>
  <c r="O27" i="1"/>
  <c r="U27" i="1" s="1"/>
  <c r="Q27" i="1"/>
  <c r="R27" i="1"/>
  <c r="S27" i="1"/>
  <c r="N28" i="1"/>
  <c r="O28" i="1"/>
  <c r="Q28" i="1"/>
  <c r="R28" i="1"/>
  <c r="S28" i="1" s="1"/>
  <c r="U28" i="1"/>
  <c r="N29" i="1"/>
  <c r="O29" i="1"/>
  <c r="Q29" i="1"/>
  <c r="R29" i="1"/>
  <c r="S29" i="1"/>
  <c r="U29" i="1"/>
  <c r="N30" i="1"/>
  <c r="O30" i="1"/>
  <c r="U30" i="1" s="1"/>
  <c r="Q30" i="1"/>
  <c r="S30" i="1" s="1"/>
  <c r="R30" i="1"/>
  <c r="N31" i="1"/>
  <c r="O31" i="1"/>
  <c r="U31" i="1" s="1"/>
  <c r="Q31" i="1"/>
  <c r="R31" i="1"/>
  <c r="S31" i="1"/>
  <c r="N32" i="1"/>
  <c r="O32" i="1"/>
  <c r="Q32" i="1"/>
  <c r="R32" i="1"/>
  <c r="S32" i="1"/>
  <c r="U32" i="1"/>
  <c r="N33" i="1"/>
  <c r="O33" i="1"/>
  <c r="Q33" i="1"/>
  <c r="S33" i="1" s="1"/>
  <c r="R33" i="1"/>
  <c r="U33" i="1"/>
  <c r="N34" i="1"/>
  <c r="O34" i="1"/>
  <c r="U34" i="1" s="1"/>
  <c r="Q34" i="1"/>
  <c r="R34" i="1"/>
  <c r="S34" i="1"/>
  <c r="N35" i="1"/>
  <c r="O35" i="1"/>
  <c r="U35" i="1" s="1"/>
  <c r="Q35" i="1"/>
  <c r="S35" i="1" s="1"/>
  <c r="R35" i="1"/>
  <c r="N36" i="1"/>
  <c r="O36" i="1"/>
  <c r="U36" i="1" s="1"/>
  <c r="Q36" i="1"/>
  <c r="R36" i="1"/>
  <c r="S36" i="1"/>
  <c r="N37" i="1"/>
  <c r="O37" i="1"/>
  <c r="Q37" i="1"/>
  <c r="S37" i="1" s="1"/>
  <c r="R37" i="1"/>
  <c r="U37" i="1"/>
  <c r="N38" i="1"/>
  <c r="O38" i="1"/>
  <c r="Q38" i="1"/>
  <c r="R38" i="1"/>
  <c r="S38" i="1"/>
  <c r="U38" i="1"/>
  <c r="N39" i="1"/>
  <c r="O39" i="1"/>
  <c r="U39" i="1" s="1"/>
  <c r="Q39" i="1"/>
  <c r="R39" i="1"/>
  <c r="S39" i="1" s="1"/>
  <c r="N40" i="1"/>
  <c r="O40" i="1"/>
  <c r="U40" i="1" s="1"/>
  <c r="Q40" i="1"/>
  <c r="S40" i="1" s="1"/>
  <c r="R40" i="1"/>
  <c r="N41" i="1"/>
  <c r="O41" i="1"/>
  <c r="Q41" i="1"/>
  <c r="R41" i="1"/>
  <c r="S41" i="1"/>
  <c r="U41" i="1"/>
  <c r="N42" i="1"/>
  <c r="O42" i="1"/>
  <c r="Q42" i="1"/>
  <c r="S42" i="1" s="1"/>
  <c r="R42" i="1"/>
  <c r="U42" i="1"/>
  <c r="N43" i="1"/>
  <c r="O43" i="1"/>
  <c r="U43" i="1" s="1"/>
  <c r="Q43" i="1"/>
  <c r="R43" i="1"/>
  <c r="S43" i="1"/>
  <c r="N44" i="1"/>
  <c r="O44" i="1"/>
  <c r="U44" i="1" s="1"/>
  <c r="Q44" i="1"/>
  <c r="S44" i="1" s="1"/>
  <c r="R44" i="1"/>
  <c r="N45" i="1"/>
  <c r="O45" i="1"/>
  <c r="Q45" i="1"/>
  <c r="R45" i="1"/>
  <c r="S45" i="1"/>
  <c r="U45" i="1"/>
  <c r="N46" i="1"/>
  <c r="O46" i="1"/>
  <c r="Q46" i="1"/>
  <c r="R46" i="1"/>
  <c r="S46" i="1"/>
  <c r="U46" i="1"/>
  <c r="N47" i="1"/>
  <c r="O47" i="1"/>
  <c r="U47" i="1" s="1"/>
  <c r="Q47" i="1"/>
  <c r="R47" i="1"/>
  <c r="S47" i="1"/>
  <c r="N48" i="1"/>
  <c r="O48" i="1"/>
  <c r="U48" i="1" s="1"/>
  <c r="Q48" i="1"/>
  <c r="R48" i="1"/>
  <c r="S48" i="1"/>
  <c r="N49" i="1"/>
  <c r="O49" i="1"/>
  <c r="Q49" i="1"/>
  <c r="S49" i="1" s="1"/>
  <c r="R49" i="1"/>
  <c r="U49" i="1"/>
  <c r="N50" i="1"/>
  <c r="O50" i="1"/>
  <c r="Q50" i="1"/>
  <c r="R50" i="1"/>
  <c r="S50" i="1"/>
  <c r="U50" i="1"/>
  <c r="N51" i="1"/>
  <c r="O51" i="1"/>
  <c r="U51" i="1" s="1"/>
  <c r="Q51" i="1"/>
  <c r="S51" i="1" s="1"/>
  <c r="R51" i="1"/>
  <c r="N52" i="1"/>
  <c r="O52" i="1"/>
  <c r="Q52" i="1"/>
  <c r="R52" i="1"/>
  <c r="S52" i="1"/>
  <c r="U52" i="1"/>
  <c r="N53" i="1"/>
  <c r="O53" i="1"/>
  <c r="Q53" i="1"/>
  <c r="R53" i="1"/>
  <c r="S53" i="1" s="1"/>
  <c r="U53" i="1"/>
  <c r="N54" i="1"/>
  <c r="O54" i="1"/>
  <c r="U54" i="1" s="1"/>
  <c r="Q54" i="1"/>
  <c r="R54" i="1"/>
  <c r="S54" i="1"/>
  <c r="N55" i="1"/>
  <c r="O55" i="1"/>
  <c r="U55" i="1" s="1"/>
  <c r="Q55" i="1"/>
  <c r="S55" i="1" s="1"/>
  <c r="R55" i="1"/>
  <c r="N56" i="1"/>
  <c r="O56" i="1"/>
  <c r="Q56" i="1"/>
  <c r="S56" i="1" s="1"/>
  <c r="R56" i="1"/>
  <c r="U56" i="1"/>
  <c r="N57" i="1"/>
  <c r="O57" i="1"/>
  <c r="Q57" i="1"/>
  <c r="R57" i="1"/>
  <c r="S57" i="1"/>
  <c r="U57" i="1"/>
  <c r="N58" i="1"/>
  <c r="O58" i="1"/>
  <c r="U58" i="1" s="1"/>
  <c r="Q58" i="1"/>
  <c r="S58" i="1" s="1"/>
  <c r="R58" i="1"/>
  <c r="N59" i="1"/>
  <c r="O59" i="1"/>
  <c r="U59" i="1" s="1"/>
  <c r="Q59" i="1"/>
  <c r="R59" i="1"/>
  <c r="S59" i="1"/>
  <c r="N60" i="1"/>
  <c r="O60" i="1"/>
  <c r="Q60" i="1"/>
  <c r="R60" i="1"/>
  <c r="S60" i="1" s="1"/>
  <c r="U60" i="1"/>
  <c r="N61" i="1"/>
  <c r="O61" i="1"/>
  <c r="Q61" i="1"/>
  <c r="R61" i="1"/>
  <c r="S61" i="1"/>
  <c r="U61" i="1"/>
  <c r="N62" i="1"/>
  <c r="O62" i="1"/>
  <c r="U62" i="1" s="1"/>
  <c r="Q62" i="1"/>
  <c r="S62" i="1" s="1"/>
  <c r="R62" i="1"/>
  <c r="N63" i="1"/>
  <c r="O63" i="1"/>
  <c r="U63" i="1" s="1"/>
  <c r="Q63" i="1"/>
  <c r="R63" i="1"/>
  <c r="S63" i="1"/>
  <c r="N64" i="1"/>
  <c r="O64" i="1"/>
  <c r="Q64" i="1"/>
  <c r="R64" i="1"/>
  <c r="S64" i="1"/>
  <c r="U64" i="1"/>
  <c r="N65" i="1"/>
  <c r="O65" i="1"/>
  <c r="Q65" i="1"/>
  <c r="S65" i="1" s="1"/>
  <c r="R65" i="1"/>
  <c r="U65" i="1"/>
  <c r="N66" i="1"/>
  <c r="O66" i="1"/>
  <c r="U66" i="1" s="1"/>
  <c r="Q66" i="1"/>
  <c r="R66" i="1"/>
  <c r="S66" i="1"/>
  <c r="N67" i="1"/>
  <c r="O67" i="1"/>
  <c r="U67" i="1" s="1"/>
  <c r="Q67" i="1"/>
  <c r="S67" i="1" s="1"/>
  <c r="R67" i="1"/>
  <c r="N68" i="1"/>
  <c r="O68" i="1"/>
  <c r="U68" i="1" s="1"/>
  <c r="Q68" i="1"/>
  <c r="R68" i="1"/>
  <c r="S68" i="1"/>
  <c r="N69" i="1"/>
  <c r="O69" i="1"/>
  <c r="Q69" i="1"/>
  <c r="S69" i="1" s="1"/>
  <c r="R69" i="1"/>
  <c r="U69" i="1"/>
  <c r="N70" i="1"/>
  <c r="O70" i="1"/>
  <c r="Q70" i="1"/>
  <c r="R70" i="1"/>
  <c r="S70" i="1"/>
  <c r="U70" i="1"/>
  <c r="N71" i="1"/>
  <c r="O71" i="1"/>
  <c r="U71" i="1" s="1"/>
  <c r="Q71" i="1"/>
  <c r="R71" i="1"/>
  <c r="S71" i="1" s="1"/>
  <c r="N72" i="1"/>
  <c r="O72" i="1"/>
  <c r="U72" i="1" s="1"/>
  <c r="Q72" i="1"/>
  <c r="S72" i="1" s="1"/>
  <c r="R72" i="1"/>
  <c r="N73" i="1"/>
  <c r="O73" i="1"/>
  <c r="Q73" i="1"/>
  <c r="R73" i="1"/>
  <c r="S73" i="1"/>
  <c r="U73" i="1"/>
  <c r="N74" i="1"/>
  <c r="O74" i="1"/>
  <c r="Q74" i="1"/>
  <c r="S74" i="1" s="1"/>
  <c r="R74" i="1"/>
  <c r="U74" i="1"/>
  <c r="N75" i="1"/>
  <c r="O75" i="1"/>
  <c r="U75" i="1" s="1"/>
  <c r="Q75" i="1"/>
  <c r="R75" i="1"/>
  <c r="S75" i="1"/>
  <c r="N76" i="1"/>
  <c r="O76" i="1"/>
  <c r="U76" i="1" s="1"/>
  <c r="Q76" i="1"/>
  <c r="S76" i="1" s="1"/>
  <c r="R76" i="1"/>
  <c r="N77" i="1"/>
  <c r="O77" i="1"/>
  <c r="Q77" i="1"/>
  <c r="R77" i="1"/>
  <c r="S77" i="1"/>
  <c r="U77" i="1"/>
  <c r="N78" i="1"/>
  <c r="O78" i="1"/>
  <c r="Q78" i="1"/>
  <c r="R78" i="1"/>
  <c r="S78" i="1"/>
  <c r="U78" i="1"/>
  <c r="N79" i="1"/>
  <c r="O79" i="1"/>
  <c r="U79" i="1" s="1"/>
  <c r="Q79" i="1"/>
  <c r="R79" i="1"/>
  <c r="S79" i="1"/>
  <c r="N80" i="1"/>
  <c r="O80" i="1"/>
  <c r="U80" i="1" s="1"/>
  <c r="Q80" i="1"/>
  <c r="R80" i="1"/>
  <c r="S80" i="1"/>
  <c r="N81" i="1"/>
  <c r="O81" i="1"/>
  <c r="Q81" i="1"/>
  <c r="S81" i="1" s="1"/>
  <c r="R81" i="1"/>
  <c r="U81" i="1"/>
  <c r="N82" i="1"/>
  <c r="O82" i="1"/>
  <c r="Q82" i="1"/>
  <c r="R82" i="1"/>
  <c r="S82" i="1"/>
  <c r="U82" i="1"/>
  <c r="N83" i="1"/>
  <c r="O83" i="1"/>
  <c r="U83" i="1" s="1"/>
  <c r="Q83" i="1"/>
  <c r="S83" i="1" s="1"/>
  <c r="R83" i="1"/>
  <c r="N84" i="1"/>
  <c r="O84" i="1"/>
  <c r="Q84" i="1"/>
  <c r="R84" i="1"/>
  <c r="S84" i="1"/>
  <c r="U84" i="1"/>
  <c r="N85" i="1"/>
  <c r="O85" i="1"/>
  <c r="Q85" i="1"/>
  <c r="R85" i="1"/>
  <c r="S85" i="1" s="1"/>
  <c r="U85" i="1"/>
  <c r="N86" i="1"/>
  <c r="O86" i="1"/>
  <c r="U86" i="1" s="1"/>
  <c r="Q86" i="1"/>
  <c r="R86" i="1"/>
  <c r="S86" i="1"/>
  <c r="N87" i="1"/>
  <c r="O87" i="1"/>
  <c r="U87" i="1" s="1"/>
  <c r="Q87" i="1"/>
  <c r="S87" i="1" s="1"/>
  <c r="R87" i="1"/>
  <c r="N88" i="1"/>
  <c r="O88" i="1"/>
  <c r="Q88" i="1"/>
  <c r="S88" i="1" s="1"/>
  <c r="R88" i="1"/>
  <c r="U88" i="1"/>
  <c r="N89" i="1"/>
  <c r="O89" i="1"/>
  <c r="Q89" i="1"/>
  <c r="R89" i="1"/>
  <c r="S89" i="1"/>
  <c r="U89" i="1"/>
  <c r="N90" i="1"/>
  <c r="O90" i="1"/>
  <c r="U90" i="1" s="1"/>
  <c r="Q90" i="1"/>
  <c r="S90" i="1" s="1"/>
  <c r="R90" i="1"/>
  <c r="N91" i="1"/>
  <c r="O91" i="1"/>
  <c r="U91" i="1" s="1"/>
  <c r="Q91" i="1"/>
  <c r="R91" i="1"/>
  <c r="S91" i="1"/>
  <c r="N92" i="1"/>
  <c r="O92" i="1"/>
  <c r="Q92" i="1"/>
  <c r="R92" i="1"/>
  <c r="S92" i="1" s="1"/>
  <c r="U92" i="1"/>
  <c r="N93" i="1"/>
  <c r="O93" i="1"/>
  <c r="Q93" i="1"/>
  <c r="R93" i="1"/>
  <c r="S93" i="1"/>
  <c r="U93" i="1"/>
  <c r="N94" i="1"/>
  <c r="O94" i="1"/>
  <c r="U94" i="1" s="1"/>
  <c r="Q94" i="1"/>
  <c r="S94" i="1" s="1"/>
  <c r="R94" i="1"/>
  <c r="N95" i="1"/>
  <c r="O95" i="1"/>
  <c r="U95" i="1" s="1"/>
  <c r="Q95" i="1"/>
  <c r="R95" i="1"/>
  <c r="S95" i="1"/>
  <c r="N96" i="1"/>
  <c r="O96" i="1"/>
  <c r="Q96" i="1"/>
  <c r="R96" i="1"/>
  <c r="S96" i="1"/>
  <c r="U96" i="1"/>
  <c r="N97" i="1"/>
  <c r="O97" i="1"/>
  <c r="Q97" i="1"/>
  <c r="S97" i="1" s="1"/>
  <c r="R97" i="1"/>
  <c r="U97" i="1"/>
  <c r="N98" i="1"/>
  <c r="O98" i="1"/>
  <c r="U98" i="1" s="1"/>
  <c r="Q98" i="1"/>
  <c r="R98" i="1"/>
  <c r="S98" i="1"/>
  <c r="N99" i="1"/>
  <c r="O99" i="1"/>
  <c r="U99" i="1" s="1"/>
  <c r="Q99" i="1"/>
  <c r="S99" i="1" s="1"/>
  <c r="R99" i="1"/>
  <c r="N100" i="1"/>
  <c r="O100" i="1"/>
  <c r="U100" i="1" s="1"/>
  <c r="Q100" i="1"/>
  <c r="R100" i="1"/>
  <c r="S100" i="1"/>
  <c r="N101" i="1"/>
  <c r="O101" i="1"/>
  <c r="Q101" i="1"/>
  <c r="S101" i="1" s="1"/>
  <c r="R101" i="1"/>
  <c r="U101" i="1"/>
  <c r="N102" i="1"/>
  <c r="O102" i="1"/>
  <c r="Q102" i="1"/>
  <c r="R102" i="1"/>
  <c r="S102" i="1"/>
  <c r="U102" i="1"/>
  <c r="N103" i="1"/>
  <c r="O103" i="1"/>
  <c r="U103" i="1" s="1"/>
  <c r="Q103" i="1"/>
  <c r="R103" i="1"/>
  <c r="S103" i="1" s="1"/>
  <c r="N104" i="1"/>
  <c r="O104" i="1"/>
  <c r="U104" i="1" s="1"/>
  <c r="Q104" i="1"/>
  <c r="S104" i="1" s="1"/>
  <c r="R104" i="1"/>
  <c r="N105" i="1"/>
  <c r="O105" i="1"/>
  <c r="Q105" i="1"/>
  <c r="R105" i="1"/>
  <c r="S105" i="1"/>
  <c r="U105" i="1"/>
  <c r="N106" i="1"/>
  <c r="O106" i="1"/>
  <c r="Q106" i="1"/>
  <c r="S106" i="1" s="1"/>
  <c r="R106" i="1"/>
  <c r="U106" i="1"/>
  <c r="N107" i="1"/>
  <c r="O107" i="1"/>
  <c r="U107" i="1" s="1"/>
  <c r="Q107" i="1"/>
  <c r="R107" i="1"/>
  <c r="S107" i="1"/>
  <c r="N108" i="1"/>
  <c r="O108" i="1"/>
  <c r="U108" i="1" s="1"/>
  <c r="Q108" i="1"/>
  <c r="S108" i="1" s="1"/>
  <c r="R108" i="1"/>
  <c r="N109" i="1"/>
  <c r="O109" i="1"/>
  <c r="Q109" i="1"/>
  <c r="R109" i="1"/>
  <c r="S109" i="1"/>
  <c r="U109" i="1"/>
  <c r="N110" i="1"/>
  <c r="O110" i="1"/>
  <c r="Q110" i="1"/>
  <c r="R110" i="1"/>
  <c r="S110" i="1"/>
  <c r="U110" i="1"/>
  <c r="N111" i="1"/>
  <c r="O111" i="1"/>
  <c r="U111" i="1" s="1"/>
  <c r="Q111" i="1"/>
  <c r="R111" i="1"/>
  <c r="S111" i="1"/>
  <c r="N112" i="1"/>
  <c r="O112" i="1"/>
  <c r="U112" i="1" s="1"/>
  <c r="Q112" i="1"/>
  <c r="R112" i="1"/>
  <c r="S112" i="1"/>
  <c r="N113" i="1"/>
  <c r="O113" i="1"/>
  <c r="Q113" i="1"/>
  <c r="S113" i="1" s="1"/>
  <c r="R113" i="1"/>
  <c r="U113" i="1"/>
  <c r="N114" i="1"/>
  <c r="O114" i="1"/>
  <c r="Q114" i="1"/>
  <c r="R114" i="1"/>
  <c r="S114" i="1"/>
  <c r="U114" i="1"/>
  <c r="N115" i="1"/>
  <c r="O115" i="1"/>
  <c r="U115" i="1" s="1"/>
  <c r="Q115" i="1"/>
  <c r="S115" i="1" s="1"/>
  <c r="R115" i="1"/>
  <c r="N116" i="1"/>
  <c r="O116" i="1"/>
  <c r="Q116" i="1"/>
  <c r="R116" i="1"/>
  <c r="S116" i="1"/>
  <c r="U116" i="1"/>
  <c r="N117" i="1"/>
  <c r="O117" i="1"/>
  <c r="Q117" i="1"/>
  <c r="R117" i="1"/>
  <c r="S117" i="1" s="1"/>
  <c r="U117" i="1"/>
  <c r="N118" i="1"/>
  <c r="O118" i="1"/>
  <c r="U118" i="1" s="1"/>
  <c r="Q118" i="1"/>
  <c r="R118" i="1"/>
  <c r="S118" i="1"/>
  <c r="N119" i="1"/>
  <c r="O119" i="1"/>
  <c r="U119" i="1" s="1"/>
  <c r="Q119" i="1"/>
  <c r="S119" i="1" s="1"/>
  <c r="R119" i="1"/>
  <c r="N120" i="1"/>
  <c r="O120" i="1"/>
  <c r="Q120" i="1"/>
  <c r="S120" i="1" s="1"/>
  <c r="R120" i="1"/>
  <c r="U120" i="1"/>
  <c r="N121" i="1"/>
  <c r="O121" i="1"/>
  <c r="Q121" i="1"/>
  <c r="R121" i="1"/>
  <c r="S121" i="1"/>
  <c r="U121" i="1"/>
  <c r="N122" i="1"/>
  <c r="O122" i="1"/>
  <c r="U122" i="1" s="1"/>
  <c r="Q122" i="1"/>
  <c r="S122" i="1" s="1"/>
  <c r="R122" i="1"/>
  <c r="N123" i="1"/>
  <c r="O123" i="1"/>
  <c r="U123" i="1" s="1"/>
  <c r="Q123" i="1"/>
  <c r="R123" i="1"/>
  <c r="S123" i="1"/>
  <c r="N124" i="1"/>
  <c r="O124" i="1"/>
  <c r="Q124" i="1"/>
  <c r="R124" i="1"/>
  <c r="S124" i="1"/>
  <c r="U124" i="1"/>
  <c r="N125" i="1"/>
  <c r="O125" i="1"/>
  <c r="Q125" i="1"/>
  <c r="R125" i="1"/>
  <c r="S125" i="1"/>
  <c r="U125" i="1"/>
  <c r="N126" i="1"/>
  <c r="O126" i="1"/>
  <c r="U126" i="1" s="1"/>
  <c r="Q126" i="1"/>
  <c r="S126" i="1" s="1"/>
  <c r="R126" i="1"/>
  <c r="N127" i="1"/>
  <c r="O127" i="1"/>
  <c r="U127" i="1" s="1"/>
  <c r="Q127" i="1"/>
  <c r="R127" i="1"/>
  <c r="S127" i="1"/>
  <c r="N128" i="1"/>
  <c r="O128" i="1"/>
  <c r="Q128" i="1"/>
  <c r="R128" i="1"/>
  <c r="S128" i="1"/>
  <c r="U128" i="1"/>
  <c r="N129" i="1"/>
  <c r="O129" i="1"/>
  <c r="Q129" i="1"/>
  <c r="S129" i="1" s="1"/>
  <c r="R129" i="1"/>
  <c r="U129" i="1"/>
  <c r="N130" i="1"/>
  <c r="O130" i="1"/>
  <c r="U130" i="1" s="1"/>
  <c r="Q130" i="1"/>
  <c r="R130" i="1"/>
  <c r="S130" i="1"/>
  <c r="N131" i="1"/>
  <c r="O131" i="1"/>
  <c r="U131" i="1" s="1"/>
  <c r="Q131" i="1"/>
  <c r="S131" i="1" s="1"/>
  <c r="R131" i="1"/>
  <c r="N132" i="1"/>
  <c r="O132" i="1"/>
  <c r="U132" i="1" s="1"/>
  <c r="Q132" i="1"/>
  <c r="R132" i="1"/>
  <c r="S132" i="1"/>
  <c r="N133" i="1"/>
  <c r="O133" i="1"/>
  <c r="Q133" i="1"/>
  <c r="S133" i="1" s="1"/>
  <c r="R133" i="1"/>
  <c r="U133" i="1"/>
  <c r="N134" i="1"/>
  <c r="O134" i="1"/>
  <c r="Q134" i="1"/>
  <c r="R134" i="1"/>
  <c r="S134" i="1"/>
  <c r="U134" i="1"/>
  <c r="N135" i="1"/>
  <c r="O135" i="1"/>
  <c r="U135" i="1" s="1"/>
  <c r="Q135" i="1"/>
  <c r="R135" i="1"/>
  <c r="S135" i="1"/>
  <c r="N136" i="1"/>
  <c r="O136" i="1"/>
  <c r="U136" i="1" s="1"/>
  <c r="Q136" i="1"/>
  <c r="S136" i="1" s="1"/>
  <c r="R136" i="1"/>
  <c r="N137" i="1"/>
  <c r="O137" i="1"/>
  <c r="Q137" i="1"/>
  <c r="R137" i="1"/>
  <c r="S137" i="1"/>
  <c r="U137" i="1"/>
  <c r="N138" i="1"/>
  <c r="O138" i="1"/>
  <c r="Q138" i="1"/>
  <c r="S138" i="1" s="1"/>
  <c r="R138" i="1"/>
  <c r="U138" i="1"/>
  <c r="N139" i="1"/>
  <c r="O139" i="1"/>
  <c r="U139" i="1" s="1"/>
  <c r="Q139" i="1"/>
  <c r="R139" i="1"/>
  <c r="S139" i="1"/>
  <c r="N140" i="1"/>
  <c r="O140" i="1"/>
  <c r="U140" i="1" s="1"/>
  <c r="Q140" i="1"/>
  <c r="S140" i="1" s="1"/>
  <c r="R140" i="1"/>
  <c r="N141" i="1"/>
  <c r="O141" i="1"/>
  <c r="Q141" i="1"/>
  <c r="R141" i="1"/>
  <c r="S141" i="1"/>
  <c r="U141" i="1"/>
  <c r="N142" i="1"/>
  <c r="O142" i="1"/>
  <c r="Q142" i="1"/>
  <c r="R142" i="1"/>
  <c r="S142" i="1"/>
  <c r="U142" i="1"/>
  <c r="N143" i="1"/>
  <c r="O143" i="1"/>
  <c r="U143" i="1" s="1"/>
  <c r="Q143" i="1"/>
  <c r="R143" i="1"/>
  <c r="S143" i="1"/>
  <c r="S239" i="2" l="1"/>
  <c r="S203" i="2"/>
  <c r="S4" i="1"/>
  <c r="S317" i="2"/>
  <c r="S289" i="2"/>
  <c r="S135" i="2"/>
  <c r="S260" i="2"/>
  <c r="S20" i="1"/>
  <c r="S418" i="2"/>
  <c r="S410" i="2"/>
  <c r="S402" i="2"/>
  <c r="S394" i="2"/>
  <c r="S386" i="2"/>
  <c r="S378" i="2"/>
  <c r="S370" i="2"/>
  <c r="S362" i="2"/>
  <c r="S354" i="2"/>
  <c r="S346" i="2"/>
  <c r="S338" i="2"/>
  <c r="S301" i="2"/>
  <c r="S225" i="2"/>
  <c r="S159" i="2"/>
  <c r="S12" i="1"/>
  <c r="S272" i="2"/>
  <c r="S242" i="2"/>
  <c r="S271" i="2"/>
  <c r="S178" i="2"/>
  <c r="S147" i="2"/>
  <c r="S99" i="2"/>
  <c r="S199" i="2"/>
  <c r="S114" i="2"/>
  <c r="S83" i="2"/>
  <c r="S263" i="2"/>
  <c r="S132" i="2"/>
  <c r="S84" i="2"/>
  <c r="S63" i="2"/>
  <c r="S247" i="2"/>
  <c r="S224" i="2"/>
  <c r="S212" i="2"/>
  <c r="S194" i="2"/>
  <c r="S175" i="2"/>
  <c r="S130" i="2"/>
  <c r="S111" i="2"/>
  <c r="S223" i="2"/>
  <c r="S191" i="2"/>
  <c r="S146" i="2"/>
  <c r="S127" i="2"/>
  <c r="S82" i="2"/>
  <c r="S71" i="2"/>
  <c r="S51" i="2"/>
  <c r="S48" i="2"/>
  <c r="S46" i="2"/>
  <c r="S29" i="2"/>
  <c r="S10" i="2"/>
  <c r="S207" i="2"/>
  <c r="S162" i="2"/>
  <c r="S143" i="2"/>
  <c r="S98" i="2"/>
  <c r="S79" i="2"/>
  <c r="S75" i="2"/>
  <c r="S55" i="2"/>
  <c r="S40" i="2"/>
  <c r="S38" i="2"/>
  <c r="S35" i="2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</calcChain>
</file>

<file path=xl/sharedStrings.xml><?xml version="1.0" encoding="utf-8"?>
<sst xmlns="http://schemas.openxmlformats.org/spreadsheetml/2006/main" count="3430" uniqueCount="500">
  <si>
    <t>Year</t>
  </si>
  <si>
    <t>ZoneDescription</t>
  </si>
  <si>
    <t>PlantName</t>
  </si>
  <si>
    <t>PlantID</t>
  </si>
  <si>
    <t>UnitID</t>
  </si>
  <si>
    <t>PrimeMoverGroup</t>
  </si>
  <si>
    <t>FuelType</t>
  </si>
  <si>
    <t>UnitSize</t>
  </si>
  <si>
    <t>CapNotonMaint</t>
  </si>
  <si>
    <t>CapMul12</t>
  </si>
  <si>
    <t>LongRunAvg</t>
  </si>
  <si>
    <t>VarCost12</t>
  </si>
  <si>
    <t>FuelCost12</t>
  </si>
  <si>
    <t>DecCapability</t>
  </si>
  <si>
    <t>DecDispatchCost</t>
  </si>
  <si>
    <t>PlantNameUnitName</t>
  </si>
  <si>
    <t>CumulativeCapability</t>
  </si>
  <si>
    <t>DispatchCost</t>
  </si>
  <si>
    <t>East PJM</t>
  </si>
  <si>
    <t>Hay Road</t>
  </si>
  <si>
    <t>7153</t>
  </si>
  <si>
    <t>CC1</t>
  </si>
  <si>
    <t>CC</t>
  </si>
  <si>
    <t>GAS</t>
  </si>
  <si>
    <t>Bergen</t>
  </si>
  <si>
    <t>2398</t>
  </si>
  <si>
    <t>6</t>
  </si>
  <si>
    <t>Gilbert</t>
  </si>
  <si>
    <t>2393</t>
  </si>
  <si>
    <t>CA1</t>
  </si>
  <si>
    <t>South PJM</t>
  </si>
  <si>
    <t>Perryman</t>
  </si>
  <si>
    <t>1556</t>
  </si>
  <si>
    <t>51</t>
  </si>
  <si>
    <t>GT</t>
  </si>
  <si>
    <t>West PJM</t>
  </si>
  <si>
    <t>Archbald Cogeneration Plant</t>
  </si>
  <si>
    <t>50279</t>
  </si>
  <si>
    <t>IPP2</t>
  </si>
  <si>
    <t>ST</t>
  </si>
  <si>
    <t>Burlington (PSEG)</t>
  </si>
  <si>
    <t>2399</t>
  </si>
  <si>
    <t>10CC1</t>
  </si>
  <si>
    <t>Linden Cogen Plant</t>
  </si>
  <si>
    <t>50006</t>
  </si>
  <si>
    <t>CC2</t>
  </si>
  <si>
    <t>CC3</t>
  </si>
  <si>
    <t>Riverside (MD)</t>
  </si>
  <si>
    <t>1559</t>
  </si>
  <si>
    <t>4</t>
  </si>
  <si>
    <t>Camden Cogen L.P.</t>
  </si>
  <si>
    <t>10751</t>
  </si>
  <si>
    <t>IPP</t>
  </si>
  <si>
    <t>Cogen Technologies (Bayonne Cogen Plant)</t>
  </si>
  <si>
    <t>50497</t>
  </si>
  <si>
    <t>University Of Maryland College Park</t>
  </si>
  <si>
    <t>A8795</t>
  </si>
  <si>
    <t>CG</t>
  </si>
  <si>
    <t>South River - Nug</t>
  </si>
  <si>
    <t>P1324</t>
  </si>
  <si>
    <t>Hazelton Power Plant</t>
  </si>
  <si>
    <t>10870</t>
  </si>
  <si>
    <t>Dickerson</t>
  </si>
  <si>
    <t>1572</t>
  </si>
  <si>
    <t>GT2</t>
  </si>
  <si>
    <t>GT3</t>
  </si>
  <si>
    <t>Grays Ferry Cogeneration Partnership</t>
  </si>
  <si>
    <t>54785</t>
  </si>
  <si>
    <t>Marcal Paper</t>
  </si>
  <si>
    <t>Z011</t>
  </si>
  <si>
    <t>Newark Bay Cogeneration Projec</t>
  </si>
  <si>
    <t>50385</t>
  </si>
  <si>
    <t>1</t>
  </si>
  <si>
    <t>Eagle Point Cogeneration</t>
  </si>
  <si>
    <t>50561</t>
  </si>
  <si>
    <t>2</t>
  </si>
  <si>
    <t>Chalk Point</t>
  </si>
  <si>
    <t>1571</t>
  </si>
  <si>
    <t>GT5</t>
  </si>
  <si>
    <t>GT6</t>
  </si>
  <si>
    <t>Portland</t>
  </si>
  <si>
    <t>3113</t>
  </si>
  <si>
    <t>5</t>
  </si>
  <si>
    <t>Deepwater - ACE</t>
  </si>
  <si>
    <t>2384</t>
  </si>
  <si>
    <t>Paulsboro Refinery</t>
  </si>
  <si>
    <t>G0941</t>
  </si>
  <si>
    <t>Pedricktown Cogeneration Plant</t>
  </si>
  <si>
    <t>G1087</t>
  </si>
  <si>
    <t>Vineland VCLP</t>
  </si>
  <si>
    <t>X009</t>
  </si>
  <si>
    <t>Sparrows Point</t>
  </si>
  <si>
    <t>G0141</t>
  </si>
  <si>
    <t>Lakewood Cogeneration L/P</t>
  </si>
  <si>
    <t>P1745</t>
  </si>
  <si>
    <t>1-2</t>
  </si>
  <si>
    <t>3</t>
  </si>
  <si>
    <t>Essex</t>
  </si>
  <si>
    <t>2401</t>
  </si>
  <si>
    <t>9</t>
  </si>
  <si>
    <t>Linden</t>
  </si>
  <si>
    <t>2406</t>
  </si>
  <si>
    <t>7</t>
  </si>
  <si>
    <t>Sewaren</t>
  </si>
  <si>
    <t>2411</t>
  </si>
  <si>
    <t>Edison</t>
  </si>
  <si>
    <t>2400</t>
  </si>
  <si>
    <t>Sayreville</t>
  </si>
  <si>
    <t>2390</t>
  </si>
  <si>
    <t>GT4</t>
  </si>
  <si>
    <t>ST4</t>
  </si>
  <si>
    <t>ST3</t>
  </si>
  <si>
    <t>Smeco CT</t>
  </si>
  <si>
    <t>7201</t>
  </si>
  <si>
    <t>52</t>
  </si>
  <si>
    <t>Warren (PA)</t>
  </si>
  <si>
    <t>3132</t>
  </si>
  <si>
    <t>Cromby</t>
  </si>
  <si>
    <t>3159</t>
  </si>
  <si>
    <t>Beechwood Energy Resources</t>
  </si>
  <si>
    <t>G0136</t>
  </si>
  <si>
    <t>ALL</t>
  </si>
  <si>
    <t>Bethlehem Facility</t>
  </si>
  <si>
    <t>K0677</t>
  </si>
  <si>
    <t>Foster Wheeler Penn Resources</t>
  </si>
  <si>
    <t>P2433</t>
  </si>
  <si>
    <t>Cumberland (NJ)</t>
  </si>
  <si>
    <t>5083</t>
  </si>
  <si>
    <t>GT1</t>
  </si>
  <si>
    <t>Hudson</t>
  </si>
  <si>
    <t>2403</t>
  </si>
  <si>
    <t>10</t>
  </si>
  <si>
    <t>Mehoopany</t>
  </si>
  <si>
    <t>50463</t>
  </si>
  <si>
    <t>Ringgold</t>
  </si>
  <si>
    <t>G0312</t>
  </si>
  <si>
    <t>Sherman Avenue</t>
  </si>
  <si>
    <t>7288</t>
  </si>
  <si>
    <t>Fairless Works (Trenton)</t>
  </si>
  <si>
    <t>50731</t>
  </si>
  <si>
    <t>A</t>
  </si>
  <si>
    <t>B</t>
  </si>
  <si>
    <t>West Point Facility</t>
  </si>
  <si>
    <t>52149</t>
  </si>
  <si>
    <t>Pennsbury</t>
  </si>
  <si>
    <t>7690</t>
  </si>
  <si>
    <t>Seaford Plant</t>
  </si>
  <si>
    <t>E0081</t>
  </si>
  <si>
    <t>Sun Co (R &amp; M) Philadelphia R</t>
  </si>
  <si>
    <t>G0278</t>
  </si>
  <si>
    <t>KES Newcastle L/P</t>
  </si>
  <si>
    <t>G0759</t>
  </si>
  <si>
    <t>Chester Operations</t>
  </si>
  <si>
    <t>G1222</t>
  </si>
  <si>
    <t>Marcus Hook Refinery Cogen</t>
  </si>
  <si>
    <t>G1363</t>
  </si>
  <si>
    <t>Erie Municipal Waste-to-Energy</t>
  </si>
  <si>
    <t>G1245</t>
  </si>
  <si>
    <t>Minersville</t>
  </si>
  <si>
    <t>G1501</t>
  </si>
  <si>
    <t>Tyrone (PA)</t>
  </si>
  <si>
    <t>G1591</t>
  </si>
  <si>
    <t>General Electric - Erie PA Po</t>
  </si>
  <si>
    <t>K0312</t>
  </si>
  <si>
    <t>York County Resource Recovery</t>
  </si>
  <si>
    <t>Z210</t>
  </si>
  <si>
    <t>Lancaster County Resource Reco</t>
  </si>
  <si>
    <t>Z216</t>
  </si>
  <si>
    <t>Vitamins and Fine Chemicals</t>
  </si>
  <si>
    <t>G0636</t>
  </si>
  <si>
    <t>KES Tinton Falls Inc.</t>
  </si>
  <si>
    <t>G0760</t>
  </si>
  <si>
    <t>Milford Power Limited Partners (NJ)</t>
  </si>
  <si>
    <t>G0927</t>
  </si>
  <si>
    <t>OBrien (Newark) Cogeneration</t>
  </si>
  <si>
    <t>G1017</t>
  </si>
  <si>
    <t>OBrien (Parlin) Cogeneration</t>
  </si>
  <si>
    <t>G1018</t>
  </si>
  <si>
    <t>Cat Tractor Nug</t>
  </si>
  <si>
    <t>P3887</t>
  </si>
  <si>
    <t>Newark Boxboard-Nug</t>
  </si>
  <si>
    <t>Z211</t>
  </si>
  <si>
    <t>Montgomery County Resource Rec</t>
  </si>
  <si>
    <t>G0970</t>
  </si>
  <si>
    <t>Prime Energy Limited Partnersh</t>
  </si>
  <si>
    <t>50852</t>
  </si>
  <si>
    <t>Kenilworth Energy Facility</t>
  </si>
  <si>
    <t>G0104</t>
  </si>
  <si>
    <t>Foster Wheeler Passaic Incorp</t>
  </si>
  <si>
    <t>G0520</t>
  </si>
  <si>
    <t>Mercer County Regional Resourc</t>
  </si>
  <si>
    <t>X337</t>
  </si>
  <si>
    <t>Wagner</t>
  </si>
  <si>
    <t>1554</t>
  </si>
  <si>
    <t>GTA</t>
  </si>
  <si>
    <t>Forked River-Gt</t>
  </si>
  <si>
    <t>7138</t>
  </si>
  <si>
    <t>12</t>
  </si>
  <si>
    <t>Panda Brandywine L/P</t>
  </si>
  <si>
    <t>54832</t>
  </si>
  <si>
    <t>11</t>
  </si>
  <si>
    <t>Blossburg</t>
  </si>
  <si>
    <t>3120</t>
  </si>
  <si>
    <t>Hunterstown</t>
  </si>
  <si>
    <t>3110</t>
  </si>
  <si>
    <t>Westport</t>
  </si>
  <si>
    <t>1560</t>
  </si>
  <si>
    <t>Notch Cliff</t>
  </si>
  <si>
    <t>1555</t>
  </si>
  <si>
    <t>GT8</t>
  </si>
  <si>
    <t>GT7</t>
  </si>
  <si>
    <t>Glen Gardner</t>
  </si>
  <si>
    <t>8227</t>
  </si>
  <si>
    <t>8</t>
  </si>
  <si>
    <t>Carlls Corner</t>
  </si>
  <si>
    <t>2379</t>
  </si>
  <si>
    <t>Mountain</t>
  </si>
  <si>
    <t>3111</t>
  </si>
  <si>
    <t>Kearny (NJ)</t>
  </si>
  <si>
    <t>2404</t>
  </si>
  <si>
    <t>C1</t>
  </si>
  <si>
    <t>C2</t>
  </si>
  <si>
    <t>C3</t>
  </si>
  <si>
    <t>C4</t>
  </si>
  <si>
    <t>Titus</t>
  </si>
  <si>
    <t>3115</t>
  </si>
  <si>
    <t>Riegel</t>
  </si>
  <si>
    <t>2394</t>
  </si>
  <si>
    <t>Lancaster Co. RR - Nug</t>
  </si>
  <si>
    <t>X146</t>
  </si>
  <si>
    <t>NA</t>
  </si>
  <si>
    <t>TRASH</t>
  </si>
  <si>
    <t>Conowingo</t>
  </si>
  <si>
    <t>1574</t>
  </si>
  <si>
    <t>HY</t>
  </si>
  <si>
    <t>WATER</t>
  </si>
  <si>
    <t>Wallenpaupack</t>
  </si>
  <si>
    <t>3153</t>
  </si>
  <si>
    <t>William F. Matson Generating Station</t>
  </si>
  <si>
    <t>7128</t>
  </si>
  <si>
    <t>Seneca - CEI</t>
  </si>
  <si>
    <t>8225</t>
  </si>
  <si>
    <t>York Haven</t>
  </si>
  <si>
    <t>3117</t>
  </si>
  <si>
    <t>Piney</t>
  </si>
  <si>
    <t>3124</t>
  </si>
  <si>
    <t>Muddy Run</t>
  </si>
  <si>
    <t>3164</t>
  </si>
  <si>
    <t>Yards Creek</t>
  </si>
  <si>
    <t>6522</t>
  </si>
  <si>
    <t>American Hydro Power Co</t>
  </si>
  <si>
    <t>Z704</t>
  </si>
  <si>
    <t>Safe Harbor</t>
  </si>
  <si>
    <t>3175</t>
  </si>
  <si>
    <t>Northumberland Cogeneration Facility</t>
  </si>
  <si>
    <t>50771</t>
  </si>
  <si>
    <t>WOOD</t>
  </si>
  <si>
    <t>Erie Mill</t>
  </si>
  <si>
    <t>E1032</t>
  </si>
  <si>
    <t>Susquehanna Plant</t>
  </si>
  <si>
    <t>G0781</t>
  </si>
  <si>
    <t>Harrisburg Facility</t>
  </si>
  <si>
    <t>P2072</t>
  </si>
  <si>
    <t>Wheelabrator Falls Inc.</t>
  </si>
  <si>
    <t>P2082</t>
  </si>
  <si>
    <t>Essex County Resource Recovery</t>
  </si>
  <si>
    <t>C0506</t>
  </si>
  <si>
    <t>Camden Resource Recovery Facil</t>
  </si>
  <si>
    <t>G0518</t>
  </si>
  <si>
    <t>Delaware County Resource Recov</t>
  </si>
  <si>
    <t>G1244</t>
  </si>
  <si>
    <t>Montenay Montgomery L/P</t>
  </si>
  <si>
    <t>P2876</t>
  </si>
  <si>
    <t>OTHER</t>
  </si>
  <si>
    <t>DRMI</t>
  </si>
  <si>
    <t>P7842</t>
  </si>
  <si>
    <t>MMLP NUG</t>
  </si>
  <si>
    <t>P7846</t>
  </si>
  <si>
    <t>NUG</t>
  </si>
  <si>
    <t>Union County Resource Recovery</t>
  </si>
  <si>
    <t>X341</t>
  </si>
  <si>
    <t>Baltimore Refuse Energy System (BRESCO)</t>
  </si>
  <si>
    <t>G1602</t>
  </si>
  <si>
    <t>Deep Creek (MD)</t>
  </si>
  <si>
    <t>1567</t>
  </si>
  <si>
    <t>Holtwood</t>
  </si>
  <si>
    <t>3145</t>
  </si>
  <si>
    <t>Limerick (PA)</t>
  </si>
  <si>
    <t>6105</t>
  </si>
  <si>
    <t>NU</t>
  </si>
  <si>
    <t>URAN</t>
  </si>
  <si>
    <t>Susquehanna</t>
  </si>
  <si>
    <t>6103</t>
  </si>
  <si>
    <t>Peach Bottom</t>
  </si>
  <si>
    <t>3166</t>
  </si>
  <si>
    <t>Calvert Cliffs</t>
  </si>
  <si>
    <t>6011</t>
  </si>
  <si>
    <t>Three Mile Island</t>
  </si>
  <si>
    <t>8011</t>
  </si>
  <si>
    <t>Keystone (PA)</t>
  </si>
  <si>
    <t>3136</t>
  </si>
  <si>
    <t>COAL</t>
  </si>
  <si>
    <t>Hope Creek</t>
  </si>
  <si>
    <t>6118</t>
  </si>
  <si>
    <t>Oyster Creek</t>
  </si>
  <si>
    <t>2388</t>
  </si>
  <si>
    <t>Salem (NJ)</t>
  </si>
  <si>
    <t>2410</t>
  </si>
  <si>
    <t>Conemaugh</t>
  </si>
  <si>
    <t>3118</t>
  </si>
  <si>
    <t>Delaware City</t>
  </si>
  <si>
    <t>0592</t>
  </si>
  <si>
    <t>PC</t>
  </si>
  <si>
    <t>Homer City</t>
  </si>
  <si>
    <t>3122</t>
  </si>
  <si>
    <t>Montour</t>
  </si>
  <si>
    <t>3149</t>
  </si>
  <si>
    <t>Shawville</t>
  </si>
  <si>
    <t>3131</t>
  </si>
  <si>
    <t>Brunner Island</t>
  </si>
  <si>
    <t>3140</t>
  </si>
  <si>
    <t>Seward (PA)</t>
  </si>
  <si>
    <t>3130</t>
  </si>
  <si>
    <t>Homer City Modular - Nug</t>
  </si>
  <si>
    <t>X141</t>
  </si>
  <si>
    <t>Carneys Point</t>
  </si>
  <si>
    <t>10566</t>
  </si>
  <si>
    <t>ST1</t>
  </si>
  <si>
    <t>Logan Generating Plant</t>
  </si>
  <si>
    <t>10043</t>
  </si>
  <si>
    <t>Morgantown</t>
  </si>
  <si>
    <t>1573</t>
  </si>
  <si>
    <t>ST2</t>
  </si>
  <si>
    <t>Potomac River</t>
  </si>
  <si>
    <t>3788</t>
  </si>
  <si>
    <t>Eddystone</t>
  </si>
  <si>
    <t>3161</t>
  </si>
  <si>
    <t>Brandon Shores</t>
  </si>
  <si>
    <t>0602</t>
  </si>
  <si>
    <t>England</t>
  </si>
  <si>
    <t>2378</t>
  </si>
  <si>
    <t>Edge Moor</t>
  </si>
  <si>
    <t>0593</t>
  </si>
  <si>
    <t>Crane</t>
  </si>
  <si>
    <t>1552</t>
  </si>
  <si>
    <t>Hunlock Creek</t>
  </si>
  <si>
    <t>3176</t>
  </si>
  <si>
    <t>Mercer</t>
  </si>
  <si>
    <t>2408</t>
  </si>
  <si>
    <t>John B Rich Memorial Power St</t>
  </si>
  <si>
    <t>10113</t>
  </si>
  <si>
    <t>Colver Power Project</t>
  </si>
  <si>
    <t>10143</t>
  </si>
  <si>
    <t>Foster Wheeler Mt. Carmel Inc</t>
  </si>
  <si>
    <t>10343</t>
  </si>
  <si>
    <t>Cambria CoGen</t>
  </si>
  <si>
    <t>10641</t>
  </si>
  <si>
    <t>Northeastern Power Cogeneration</t>
  </si>
  <si>
    <t>50039</t>
  </si>
  <si>
    <t>Spring Grove Plant</t>
  </si>
  <si>
    <t>50397</t>
  </si>
  <si>
    <t>Westwood Energy Properties</t>
  </si>
  <si>
    <t>50611</t>
  </si>
  <si>
    <t>Wheelabrator Frackville Energy</t>
  </si>
  <si>
    <t>50879</t>
  </si>
  <si>
    <t>Northampton Generating Compan</t>
  </si>
  <si>
    <t>50888</t>
  </si>
  <si>
    <t>Scrubgrass Generating Co.</t>
  </si>
  <si>
    <t>50974</t>
  </si>
  <si>
    <t>Lock Haven Mill</t>
  </si>
  <si>
    <t>54089</t>
  </si>
  <si>
    <t>Piney Creek Project</t>
  </si>
  <si>
    <t>54144</t>
  </si>
  <si>
    <t>St Nicholas Cogeneration Proj</t>
  </si>
  <si>
    <t>54634</t>
  </si>
  <si>
    <t>Ebensburg Power Co.</t>
  </si>
  <si>
    <t>X139</t>
  </si>
  <si>
    <t>Panther Creek Energy Facility</t>
  </si>
  <si>
    <t>X149</t>
  </si>
  <si>
    <t>Frackville</t>
  </si>
  <si>
    <t>Z016</t>
  </si>
  <si>
    <t>Hammermill</t>
  </si>
  <si>
    <t>Z018</t>
  </si>
  <si>
    <t>Schuylkill Energy</t>
  </si>
  <si>
    <t>Z023</t>
  </si>
  <si>
    <t>General Foods</t>
  </si>
  <si>
    <t>Z003</t>
  </si>
  <si>
    <t>Indian River (DPLC)</t>
  </si>
  <si>
    <t>0594</t>
  </si>
  <si>
    <t>Martins Creek</t>
  </si>
  <si>
    <t>3148</t>
  </si>
  <si>
    <t>Sunbury</t>
  </si>
  <si>
    <t>3152</t>
  </si>
  <si>
    <t>H.M. Down</t>
  </si>
  <si>
    <t>2434</t>
  </si>
  <si>
    <t>OIL-H</t>
  </si>
  <si>
    <t>Benning</t>
  </si>
  <si>
    <t>0603</t>
  </si>
  <si>
    <t>15</t>
  </si>
  <si>
    <t>Delaware</t>
  </si>
  <si>
    <t>3160</t>
  </si>
  <si>
    <t>Gould Street</t>
  </si>
  <si>
    <t>1553</t>
  </si>
  <si>
    <t>16</t>
  </si>
  <si>
    <t>Schuylkill</t>
  </si>
  <si>
    <t>3169</t>
  </si>
  <si>
    <t>Croydon</t>
  </si>
  <si>
    <t>8012</t>
  </si>
  <si>
    <t>21</t>
  </si>
  <si>
    <t>OIL-L</t>
  </si>
  <si>
    <t>Schuylkill Station (Turbine Ge</t>
  </si>
  <si>
    <t>50607</t>
  </si>
  <si>
    <t>42</t>
  </si>
  <si>
    <t>32</t>
  </si>
  <si>
    <t>Van Sant</t>
  </si>
  <si>
    <t>7295</t>
  </si>
  <si>
    <t>McKee Run</t>
  </si>
  <si>
    <t>0599</t>
  </si>
  <si>
    <t>Vienna</t>
  </si>
  <si>
    <t>1564</t>
  </si>
  <si>
    <t>41</t>
  </si>
  <si>
    <t>22</t>
  </si>
  <si>
    <t>31</t>
  </si>
  <si>
    <t>Richmond (PA)</t>
  </si>
  <si>
    <t>3168</t>
  </si>
  <si>
    <t>91</t>
  </si>
  <si>
    <t>92</t>
  </si>
  <si>
    <t>National Park</t>
  </si>
  <si>
    <t>2409</t>
  </si>
  <si>
    <t>C9</t>
  </si>
  <si>
    <t>Wayne (PA)</t>
  </si>
  <si>
    <t>3134</t>
  </si>
  <si>
    <t>Middle</t>
  </si>
  <si>
    <t>2382</t>
  </si>
  <si>
    <t>Indiana University of Pennsylv</t>
  </si>
  <si>
    <t>Z005</t>
  </si>
  <si>
    <t>Missouri Avenue</t>
  </si>
  <si>
    <t>2383</t>
  </si>
  <si>
    <t>C</t>
  </si>
  <si>
    <t>Falls (PA)</t>
  </si>
  <si>
    <t>3162</t>
  </si>
  <si>
    <t>Moser</t>
  </si>
  <si>
    <t>3163</t>
  </si>
  <si>
    <t>Lock Haven</t>
  </si>
  <si>
    <t>3147</t>
  </si>
  <si>
    <t>West Shore</t>
  </si>
  <si>
    <t>3154</t>
  </si>
  <si>
    <t>CT1</t>
  </si>
  <si>
    <t>CT2</t>
  </si>
  <si>
    <t>Cedar (ACEC)</t>
  </si>
  <si>
    <t>2380</t>
  </si>
  <si>
    <t>D</t>
  </si>
  <si>
    <t>Tasley</t>
  </si>
  <si>
    <t>3785</t>
  </si>
  <si>
    <t>Chester</t>
  </si>
  <si>
    <t>3157</t>
  </si>
  <si>
    <t>Southwark</t>
  </si>
  <si>
    <t>3170</t>
  </si>
  <si>
    <t>Fishbach</t>
  </si>
  <si>
    <t>3142</t>
  </si>
  <si>
    <t>CT3</t>
  </si>
  <si>
    <t>CT4</t>
  </si>
  <si>
    <t>30</t>
  </si>
  <si>
    <t>40</t>
  </si>
  <si>
    <t>Williamsport</t>
  </si>
  <si>
    <t>3155</t>
  </si>
  <si>
    <t>Allentown</t>
  </si>
  <si>
    <t>3139</t>
  </si>
  <si>
    <t>Harwood (PA)</t>
  </si>
  <si>
    <t>3144</t>
  </si>
  <si>
    <t>Jenkins</t>
  </si>
  <si>
    <t>3146</t>
  </si>
  <si>
    <t>Christiana</t>
  </si>
  <si>
    <t>0591</t>
  </si>
  <si>
    <t>14</t>
  </si>
  <si>
    <t>20</t>
  </si>
  <si>
    <t>Harrisburg</t>
  </si>
  <si>
    <t>3143</t>
  </si>
  <si>
    <t>Philadelphia Road</t>
  </si>
  <si>
    <t>1557</t>
  </si>
  <si>
    <t>Bayonne</t>
  </si>
  <si>
    <t>2397</t>
  </si>
  <si>
    <t>Tolna</t>
  </si>
  <si>
    <t>3116</t>
  </si>
  <si>
    <t>Hamilton-Gt</t>
  </si>
  <si>
    <t>3109</t>
  </si>
  <si>
    <t>Orrtanna</t>
  </si>
  <si>
    <t>3112</t>
  </si>
  <si>
    <t>Buzzard Point</t>
  </si>
  <si>
    <t>0604</t>
  </si>
  <si>
    <t>EAST</t>
  </si>
  <si>
    <t>WEST</t>
  </si>
  <si>
    <t>West Substation</t>
  </si>
  <si>
    <t>0597</t>
  </si>
  <si>
    <t>Shawnee (PA)</t>
  </si>
  <si>
    <t>3114</t>
  </si>
  <si>
    <t>West Station</t>
  </si>
  <si>
    <t>6776</t>
  </si>
  <si>
    <t>Werner</t>
  </si>
  <si>
    <t>2385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</si>
</sst>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_);\(#,##0.0\)"/>
  </numFmts>
  <fonts count="4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3">
    <xf numFmtId="0" fontId="0" fillId="0" borderId="0" xfId="0"/>
    <xf numFmtId="0" fontId="2" fillId="0" borderId="1" xfId="2" applyFont="1" applyFill="1" applyBorder="1" applyAlignment="1">
      <alignment horizontal="left"/>
    </xf>
    <xf numFmtId="0" fontId="2" fillId="2" borderId="2" xfId="2" applyFont="1" applyFill="1" applyBorder="1" applyAlignment="1">
      <alignment horizontal="center" wrapText="1"/>
    </xf>
    <xf numFmtId="0" fontId="2" fillId="3" borderId="2" xfId="2" applyFont="1" applyFill="1" applyBorder="1" applyAlignment="1">
      <alignment horizontal="center" wrapText="1"/>
    </xf>
    <xf numFmtId="165" fontId="2" fillId="4" borderId="1" xfId="2" applyNumberFormat="1" applyFont="1" applyFill="1" applyBorder="1" applyAlignment="1">
      <alignment horizontal="right"/>
    </xf>
    <xf numFmtId="0" fontId="2" fillId="2" borderId="2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right"/>
    </xf>
    <xf numFmtId="0" fontId="2" fillId="0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center" wrapText="1"/>
    </xf>
    <xf numFmtId="0" fontId="2" fillId="5" borderId="2" xfId="2" applyFont="1" applyFill="1" applyBorder="1" applyAlignment="1">
      <alignment horizontal="center" wrapText="1"/>
    </xf>
    <xf numFmtId="165" fontId="2" fillId="6" borderId="1" xfId="2" applyNumberFormat="1" applyFont="1" applyFill="1" applyBorder="1" applyAlignment="1">
      <alignment horizontal="right"/>
    </xf>
    <xf numFmtId="0" fontId="0" fillId="5" borderId="0" xfId="0" applyFill="1"/>
    <xf numFmtId="0" fontId="2" fillId="5" borderId="2" xfId="1" applyFont="1" applyFill="1" applyBorder="1" applyAlignment="1">
      <alignment horizontal="center"/>
    </xf>
    <xf numFmtId="0" fontId="2" fillId="6" borderId="1" xfId="1" applyFont="1" applyFill="1" applyBorder="1" applyAlignment="1">
      <alignment horizontal="left"/>
    </xf>
    <xf numFmtId="0" fontId="2" fillId="5" borderId="2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6" borderId="1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165" fontId="2" fillId="4" borderId="1" xfId="2" applyNumberFormat="1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/>
    </xf>
    <xf numFmtId="165" fontId="2" fillId="6" borderId="1" xfId="2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3">
    <cellStyle name="Normal" xfId="0" builtinId="0"/>
    <cellStyle name="Normal_Sheet1" xfId="1"/>
    <cellStyle name="Normal_Sheet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December 2000 Dispatch Curve</a:t>
            </a:r>
          </a:p>
        </c:rich>
      </c:tx>
      <c:layout>
        <c:manualLayout>
          <c:xMode val="edge"/>
          <c:yMode val="edge"/>
          <c:x val="0.35306334371754933"/>
          <c:y val="2.01342281879194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112149532710276E-2"/>
          <c:y val="0.1087248322147651"/>
          <c:w val="0.84735202492211836"/>
          <c:h val="0.86308724832214767"/>
        </c:manualLayout>
      </c:layout>
      <c:areaChart>
        <c:grouping val="stacked"/>
        <c:varyColors val="0"/>
        <c:ser>
          <c:idx val="0"/>
          <c:order val="0"/>
          <c:tx>
            <c:v>Capability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Data!$T$2:$T$424</c:f>
              <c:numCache>
                <c:formatCode>#,##0.0_);\(#,##0.0\)</c:formatCode>
                <c:ptCount val="423"/>
                <c:pt idx="0">
                  <c:v>30</c:v>
                </c:pt>
                <c:pt idx="1">
                  <c:v>542</c:v>
                </c:pt>
                <c:pt idx="2">
                  <c:v>586</c:v>
                </c:pt>
                <c:pt idx="3">
                  <c:v>608</c:v>
                </c:pt>
                <c:pt idx="4">
                  <c:v>1455.2</c:v>
                </c:pt>
                <c:pt idx="5">
                  <c:v>1565.8</c:v>
                </c:pt>
                <c:pt idx="6">
                  <c:v>1584.8</c:v>
                </c:pt>
                <c:pt idx="7">
                  <c:v>1612.8</c:v>
                </c:pt>
                <c:pt idx="8">
                  <c:v>2492.8000000000002</c:v>
                </c:pt>
                <c:pt idx="9">
                  <c:v>2892.8</c:v>
                </c:pt>
                <c:pt idx="10">
                  <c:v>2909.9</c:v>
                </c:pt>
                <c:pt idx="11">
                  <c:v>3321.4</c:v>
                </c:pt>
                <c:pt idx="12">
                  <c:v>3339.4</c:v>
                </c:pt>
                <c:pt idx="13">
                  <c:v>3380.4</c:v>
                </c:pt>
                <c:pt idx="14">
                  <c:v>3398.8</c:v>
                </c:pt>
                <c:pt idx="15">
                  <c:v>3422.5</c:v>
                </c:pt>
                <c:pt idx="16">
                  <c:v>3475.8</c:v>
                </c:pt>
                <c:pt idx="17">
                  <c:v>3545.7000000000003</c:v>
                </c:pt>
                <c:pt idx="18">
                  <c:v>3568.7000000000003</c:v>
                </c:pt>
                <c:pt idx="19">
                  <c:v>3658.7000000000003</c:v>
                </c:pt>
                <c:pt idx="20">
                  <c:v>3690.9</c:v>
                </c:pt>
                <c:pt idx="21">
                  <c:v>3765.9</c:v>
                </c:pt>
                <c:pt idx="22">
                  <c:v>3793.9</c:v>
                </c:pt>
                <c:pt idx="23">
                  <c:v>3837.9</c:v>
                </c:pt>
                <c:pt idx="24">
                  <c:v>3894.9</c:v>
                </c:pt>
                <c:pt idx="25">
                  <c:v>3913.9</c:v>
                </c:pt>
                <c:pt idx="26">
                  <c:v>4015.1</c:v>
                </c:pt>
                <c:pt idx="27">
                  <c:v>4015.1</c:v>
                </c:pt>
                <c:pt idx="28">
                  <c:v>4015.1</c:v>
                </c:pt>
                <c:pt idx="29">
                  <c:v>5121.8</c:v>
                </c:pt>
                <c:pt idx="30">
                  <c:v>6231.8</c:v>
                </c:pt>
                <c:pt idx="31">
                  <c:v>7350.8</c:v>
                </c:pt>
                <c:pt idx="32">
                  <c:v>7350.8</c:v>
                </c:pt>
                <c:pt idx="33">
                  <c:v>8215.7999999999993</c:v>
                </c:pt>
                <c:pt idx="34">
                  <c:v>9080.7999999999993</c:v>
                </c:pt>
                <c:pt idx="35">
                  <c:v>9890.7999999999993</c:v>
                </c:pt>
                <c:pt idx="36">
                  <c:v>10740.8</c:v>
                </c:pt>
                <c:pt idx="37">
                  <c:v>11590.8</c:v>
                </c:pt>
                <c:pt idx="38">
                  <c:v>12440.8</c:v>
                </c:pt>
                <c:pt idx="39">
                  <c:v>13290.8</c:v>
                </c:pt>
                <c:pt idx="40">
                  <c:v>13940.8</c:v>
                </c:pt>
                <c:pt idx="41">
                  <c:v>14695.8</c:v>
                </c:pt>
                <c:pt idx="42">
                  <c:v>15545.8</c:v>
                </c:pt>
                <c:pt idx="43">
                  <c:v>16395.8</c:v>
                </c:pt>
                <c:pt idx="44">
                  <c:v>17245.8</c:v>
                </c:pt>
                <c:pt idx="45">
                  <c:v>18095.8</c:v>
                </c:pt>
                <c:pt idx="46">
                  <c:v>18745.8</c:v>
                </c:pt>
                <c:pt idx="47">
                  <c:v>19500.8</c:v>
                </c:pt>
                <c:pt idx="48">
                  <c:v>20114.8</c:v>
                </c:pt>
                <c:pt idx="49">
                  <c:v>20294.8</c:v>
                </c:pt>
                <c:pt idx="50">
                  <c:v>20684.8</c:v>
                </c:pt>
                <c:pt idx="51">
                  <c:v>20864.8</c:v>
                </c:pt>
                <c:pt idx="52">
                  <c:v>21484.799999999999</c:v>
                </c:pt>
                <c:pt idx="53">
                  <c:v>21621.8</c:v>
                </c:pt>
                <c:pt idx="54">
                  <c:v>21803.8</c:v>
                </c:pt>
                <c:pt idx="55">
                  <c:v>21931.8</c:v>
                </c:pt>
                <c:pt idx="56">
                  <c:v>22676.799999999999</c:v>
                </c:pt>
                <c:pt idx="57">
                  <c:v>23431.8</c:v>
                </c:pt>
                <c:pt idx="58">
                  <c:v>23765.8</c:v>
                </c:pt>
                <c:pt idx="59">
                  <c:v>23895.8</c:v>
                </c:pt>
                <c:pt idx="60">
                  <c:v>23912.799999999999</c:v>
                </c:pt>
                <c:pt idx="61">
                  <c:v>23974.799999999999</c:v>
                </c:pt>
                <c:pt idx="62">
                  <c:v>24259.8</c:v>
                </c:pt>
                <c:pt idx="63">
                  <c:v>24441.8</c:v>
                </c:pt>
                <c:pt idx="64">
                  <c:v>24623.8</c:v>
                </c:pt>
                <c:pt idx="65">
                  <c:v>24853.8</c:v>
                </c:pt>
                <c:pt idx="66">
                  <c:v>25436.799999999999</c:v>
                </c:pt>
                <c:pt idx="67">
                  <c:v>25538.799999999999</c:v>
                </c:pt>
                <c:pt idx="68">
                  <c:v>25781.8</c:v>
                </c:pt>
                <c:pt idx="69">
                  <c:v>26364.799999999999</c:v>
                </c:pt>
                <c:pt idx="70">
                  <c:v>26705.8</c:v>
                </c:pt>
                <c:pt idx="71">
                  <c:v>27048.799999999999</c:v>
                </c:pt>
                <c:pt idx="72">
                  <c:v>27204.8000044</c:v>
                </c:pt>
                <c:pt idx="73">
                  <c:v>27515.8000044</c:v>
                </c:pt>
                <c:pt idx="74">
                  <c:v>28185.8000044</c:v>
                </c:pt>
                <c:pt idx="75">
                  <c:v>28855.8000044</c:v>
                </c:pt>
                <c:pt idx="76">
                  <c:v>29187.8000044</c:v>
                </c:pt>
                <c:pt idx="77">
                  <c:v>29270.8000044</c:v>
                </c:pt>
                <c:pt idx="78">
                  <c:v>29311.8000044</c:v>
                </c:pt>
                <c:pt idx="79">
                  <c:v>29352.8000044</c:v>
                </c:pt>
                <c:pt idx="80">
                  <c:v>29481.8000044</c:v>
                </c:pt>
                <c:pt idx="81">
                  <c:v>29564.8000044</c:v>
                </c:pt>
                <c:pt idx="82">
                  <c:v>29647.8000044</c:v>
                </c:pt>
                <c:pt idx="83">
                  <c:v>29821.8000044</c:v>
                </c:pt>
                <c:pt idx="84">
                  <c:v>29976.8000044</c:v>
                </c:pt>
                <c:pt idx="85">
                  <c:v>30171.8000044</c:v>
                </c:pt>
                <c:pt idx="86">
                  <c:v>30273.8000044</c:v>
                </c:pt>
                <c:pt idx="87">
                  <c:v>30321.8000044</c:v>
                </c:pt>
                <c:pt idx="88">
                  <c:v>30646.8000044</c:v>
                </c:pt>
                <c:pt idx="89">
                  <c:v>30836.8000044</c:v>
                </c:pt>
                <c:pt idx="90">
                  <c:v>30877.8000044</c:v>
                </c:pt>
                <c:pt idx="91">
                  <c:v>30918.8000044</c:v>
                </c:pt>
                <c:pt idx="92">
                  <c:v>31022.3000044</c:v>
                </c:pt>
                <c:pt idx="93">
                  <c:v>31068.3000044</c:v>
                </c:pt>
                <c:pt idx="94">
                  <c:v>31117.3000044</c:v>
                </c:pt>
                <c:pt idx="95">
                  <c:v>31166.3000044</c:v>
                </c:pt>
                <c:pt idx="96">
                  <c:v>31216.3000044</c:v>
                </c:pt>
                <c:pt idx="97">
                  <c:v>31326.000004400001</c:v>
                </c:pt>
                <c:pt idx="98">
                  <c:v>31360.000004400001</c:v>
                </c:pt>
                <c:pt idx="99">
                  <c:v>31408.000004400001</c:v>
                </c:pt>
                <c:pt idx="100">
                  <c:v>31512.100004399999</c:v>
                </c:pt>
                <c:pt idx="101">
                  <c:v>31552.100004399999</c:v>
                </c:pt>
                <c:pt idx="102">
                  <c:v>31592.100004399999</c:v>
                </c:pt>
                <c:pt idx="103">
                  <c:v>31609.000004400001</c:v>
                </c:pt>
                <c:pt idx="104">
                  <c:v>31625.900004400002</c:v>
                </c:pt>
                <c:pt idx="105">
                  <c:v>31661.900004400002</c:v>
                </c:pt>
                <c:pt idx="106">
                  <c:v>31778.900004400002</c:v>
                </c:pt>
                <c:pt idx="107">
                  <c:v>31836.500004400001</c:v>
                </c:pt>
                <c:pt idx="108">
                  <c:v>31930.500004400001</c:v>
                </c:pt>
                <c:pt idx="109">
                  <c:v>31972.500004400001</c:v>
                </c:pt>
                <c:pt idx="110">
                  <c:v>31994.500004400001</c:v>
                </c:pt>
                <c:pt idx="111">
                  <c:v>32074.500004400001</c:v>
                </c:pt>
                <c:pt idx="112">
                  <c:v>32090.600004399999</c:v>
                </c:pt>
                <c:pt idx="113">
                  <c:v>32255.600004399999</c:v>
                </c:pt>
                <c:pt idx="114">
                  <c:v>32357.600004399999</c:v>
                </c:pt>
                <c:pt idx="115">
                  <c:v>32525.600004399999</c:v>
                </c:pt>
                <c:pt idx="116">
                  <c:v>33145.600004399996</c:v>
                </c:pt>
                <c:pt idx="117">
                  <c:v>33433.600004399996</c:v>
                </c:pt>
                <c:pt idx="118">
                  <c:v>33601.600004399996</c:v>
                </c:pt>
                <c:pt idx="119">
                  <c:v>33689.600004399996</c:v>
                </c:pt>
                <c:pt idx="120">
                  <c:v>33765.600004399996</c:v>
                </c:pt>
                <c:pt idx="121">
                  <c:v>33841.600004399996</c:v>
                </c:pt>
                <c:pt idx="122">
                  <c:v>33944.600004399996</c:v>
                </c:pt>
                <c:pt idx="123">
                  <c:v>34078.600004399996</c:v>
                </c:pt>
                <c:pt idx="124">
                  <c:v>34481.600004399996</c:v>
                </c:pt>
                <c:pt idx="125">
                  <c:v>34806.600004399996</c:v>
                </c:pt>
                <c:pt idx="126">
                  <c:v>34892.600004399996</c:v>
                </c:pt>
                <c:pt idx="127">
                  <c:v>34983.600004399996</c:v>
                </c:pt>
                <c:pt idx="128">
                  <c:v>35074.600004399996</c:v>
                </c:pt>
                <c:pt idx="129">
                  <c:v>35221.600004399996</c:v>
                </c:pt>
                <c:pt idx="130">
                  <c:v>35309.600004399996</c:v>
                </c:pt>
                <c:pt idx="131">
                  <c:v>35390.600004399996</c:v>
                </c:pt>
                <c:pt idx="132">
                  <c:v>35413.600004399996</c:v>
                </c:pt>
                <c:pt idx="133">
                  <c:v>35548.600004399996</c:v>
                </c:pt>
                <c:pt idx="134">
                  <c:v>35696.600004399996</c:v>
                </c:pt>
                <c:pt idx="135">
                  <c:v>36212.600004399996</c:v>
                </c:pt>
                <c:pt idx="136">
                  <c:v>36487.600004399996</c:v>
                </c:pt>
                <c:pt idx="137">
                  <c:v>36635.600004399996</c:v>
                </c:pt>
                <c:pt idx="138">
                  <c:v>37274.599959399995</c:v>
                </c:pt>
                <c:pt idx="139">
                  <c:v>37402.599959399995</c:v>
                </c:pt>
                <c:pt idx="140">
                  <c:v>37582.599959399995</c:v>
                </c:pt>
                <c:pt idx="141">
                  <c:v>37832.599959399995</c:v>
                </c:pt>
                <c:pt idx="142">
                  <c:v>38247.599959399995</c:v>
                </c:pt>
                <c:pt idx="143">
                  <c:v>38351.599959399995</c:v>
                </c:pt>
                <c:pt idx="144">
                  <c:v>38479.599959399995</c:v>
                </c:pt>
                <c:pt idx="145">
                  <c:v>38859.599959399995</c:v>
                </c:pt>
                <c:pt idx="146">
                  <c:v>39239.599959399995</c:v>
                </c:pt>
                <c:pt idx="147">
                  <c:v>39653.599959399995</c:v>
                </c:pt>
                <c:pt idx="148">
                  <c:v>40478.599959399995</c:v>
                </c:pt>
                <c:pt idx="149">
                  <c:v>40638.599959399995</c:v>
                </c:pt>
                <c:pt idx="150">
                  <c:v>41084.599959399995</c:v>
                </c:pt>
                <c:pt idx="151">
                  <c:v>41887.599959399995</c:v>
                </c:pt>
                <c:pt idx="152">
                  <c:v>42162.599959399995</c:v>
                </c:pt>
                <c:pt idx="153">
                  <c:v>42337.599959399995</c:v>
                </c:pt>
                <c:pt idx="154">
                  <c:v>42510.599959399995</c:v>
                </c:pt>
                <c:pt idx="155">
                  <c:v>42770.599959399995</c:v>
                </c:pt>
                <c:pt idx="156">
                  <c:v>42963.099959399995</c:v>
                </c:pt>
                <c:pt idx="157">
                  <c:v>43155.599959399995</c:v>
                </c:pt>
                <c:pt idx="158">
                  <c:v>43348.099959399995</c:v>
                </c:pt>
                <c:pt idx="159">
                  <c:v>43538.499959399996</c:v>
                </c:pt>
                <c:pt idx="160">
                  <c:v>43714.499959399996</c:v>
                </c:pt>
                <c:pt idx="161">
                  <c:v>43793.499959399996</c:v>
                </c:pt>
                <c:pt idx="162">
                  <c:v>43818.499959399996</c:v>
                </c:pt>
                <c:pt idx="163">
                  <c:v>43844.499959399996</c:v>
                </c:pt>
                <c:pt idx="164">
                  <c:v>43903.499959399996</c:v>
                </c:pt>
                <c:pt idx="165">
                  <c:v>44163.499959399996</c:v>
                </c:pt>
                <c:pt idx="166">
                  <c:v>44211.499959399996</c:v>
                </c:pt>
                <c:pt idx="167">
                  <c:v>44265.499959399996</c:v>
                </c:pt>
                <c:pt idx="168">
                  <c:v>44320.499959399996</c:v>
                </c:pt>
                <c:pt idx="169">
                  <c:v>44379.499959399996</c:v>
                </c:pt>
                <c:pt idx="170">
                  <c:v>44471.499959399996</c:v>
                </c:pt>
                <c:pt idx="171">
                  <c:v>44530.499959399996</c:v>
                </c:pt>
                <c:pt idx="172">
                  <c:v>44547.499959399996</c:v>
                </c:pt>
                <c:pt idx="173">
                  <c:v>44714.499959399996</c:v>
                </c:pt>
                <c:pt idx="174">
                  <c:v>44881.499959399996</c:v>
                </c:pt>
                <c:pt idx="175">
                  <c:v>44921.499959399996</c:v>
                </c:pt>
                <c:pt idx="176">
                  <c:v>45071.499959399996</c:v>
                </c:pt>
                <c:pt idx="177">
                  <c:v>45136.499959399996</c:v>
                </c:pt>
                <c:pt idx="178">
                  <c:v>45283.499959399996</c:v>
                </c:pt>
                <c:pt idx="179">
                  <c:v>45393.499959399996</c:v>
                </c:pt>
                <c:pt idx="180">
                  <c:v>45503.499959399996</c:v>
                </c:pt>
                <c:pt idx="181">
                  <c:v>45559.499959399996</c:v>
                </c:pt>
                <c:pt idx="182">
                  <c:v>45676.499959399996</c:v>
                </c:pt>
                <c:pt idx="183">
                  <c:v>45722.999959399996</c:v>
                </c:pt>
                <c:pt idx="184">
                  <c:v>45809.999959399996</c:v>
                </c:pt>
                <c:pt idx="185">
                  <c:v>45849.999959399996</c:v>
                </c:pt>
                <c:pt idx="186">
                  <c:v>45951.999959399996</c:v>
                </c:pt>
                <c:pt idx="187">
                  <c:v>46071.999959399996</c:v>
                </c:pt>
                <c:pt idx="188">
                  <c:v>46191.999959399996</c:v>
                </c:pt>
                <c:pt idx="189">
                  <c:v>46347.999959399996</c:v>
                </c:pt>
                <c:pt idx="190">
                  <c:v>46371.999959399996</c:v>
                </c:pt>
                <c:pt idx="191">
                  <c:v>46570.799959399999</c:v>
                </c:pt>
                <c:pt idx="192">
                  <c:v>46663.799959399999</c:v>
                </c:pt>
                <c:pt idx="193">
                  <c:v>46728.799959399999</c:v>
                </c:pt>
                <c:pt idx="194">
                  <c:v>46793.799959399999</c:v>
                </c:pt>
                <c:pt idx="195">
                  <c:v>46858.799959399999</c:v>
                </c:pt>
                <c:pt idx="196">
                  <c:v>46923.799959399999</c:v>
                </c:pt>
                <c:pt idx="197">
                  <c:v>47181.799959399999</c:v>
                </c:pt>
                <c:pt idx="198">
                  <c:v>47337.799959399999</c:v>
                </c:pt>
                <c:pt idx="199">
                  <c:v>47429.799959399999</c:v>
                </c:pt>
                <c:pt idx="200">
                  <c:v>47489.799959399999</c:v>
                </c:pt>
                <c:pt idx="201">
                  <c:v>47549.799959399999</c:v>
                </c:pt>
                <c:pt idx="202">
                  <c:v>47609.799959399999</c:v>
                </c:pt>
                <c:pt idx="203">
                  <c:v>47716.799959399999</c:v>
                </c:pt>
                <c:pt idx="204">
                  <c:v>47910.799959399999</c:v>
                </c:pt>
                <c:pt idx="205">
                  <c:v>47970.799959399999</c:v>
                </c:pt>
                <c:pt idx="206">
                  <c:v>48030.799959399999</c:v>
                </c:pt>
                <c:pt idx="207">
                  <c:v>48147.799959399999</c:v>
                </c:pt>
                <c:pt idx="208">
                  <c:v>48240.799959399999</c:v>
                </c:pt>
                <c:pt idx="209">
                  <c:v>48339.799959399999</c:v>
                </c:pt>
                <c:pt idx="210">
                  <c:v>48438.799959399999</c:v>
                </c:pt>
                <c:pt idx="211">
                  <c:v>48504.799959399999</c:v>
                </c:pt>
                <c:pt idx="212">
                  <c:v>48570.799959399999</c:v>
                </c:pt>
                <c:pt idx="213">
                  <c:v>49182.799959399999</c:v>
                </c:pt>
                <c:pt idx="214">
                  <c:v>49206.799959399999</c:v>
                </c:pt>
                <c:pt idx="215">
                  <c:v>49818.799959399999</c:v>
                </c:pt>
                <c:pt idx="216">
                  <c:v>49836.799959399999</c:v>
                </c:pt>
                <c:pt idx="217">
                  <c:v>49956.799959399999</c:v>
                </c:pt>
                <c:pt idx="218">
                  <c:v>50017.799959399999</c:v>
                </c:pt>
                <c:pt idx="219">
                  <c:v>50126.799959399999</c:v>
                </c:pt>
                <c:pt idx="220">
                  <c:v>50187.799959399999</c:v>
                </c:pt>
                <c:pt idx="221">
                  <c:v>50370.799959399999</c:v>
                </c:pt>
                <c:pt idx="222">
                  <c:v>50387.799959399999</c:v>
                </c:pt>
                <c:pt idx="223">
                  <c:v>50404.799959399999</c:v>
                </c:pt>
                <c:pt idx="224">
                  <c:v>50480.799959399999</c:v>
                </c:pt>
                <c:pt idx="225">
                  <c:v>50503.799959399999</c:v>
                </c:pt>
                <c:pt idx="226">
                  <c:v>50528.799959399999</c:v>
                </c:pt>
                <c:pt idx="227">
                  <c:v>50703.299959399999</c:v>
                </c:pt>
                <c:pt idx="228">
                  <c:v>50727.599959400002</c:v>
                </c:pt>
                <c:pt idx="229">
                  <c:v>50806.599959400002</c:v>
                </c:pt>
                <c:pt idx="230">
                  <c:v>50867.599959400002</c:v>
                </c:pt>
                <c:pt idx="231">
                  <c:v>50928.599959400002</c:v>
                </c:pt>
                <c:pt idx="232">
                  <c:v>50953.599959400002</c:v>
                </c:pt>
                <c:pt idx="233">
                  <c:v>51164.599959400002</c:v>
                </c:pt>
                <c:pt idx="234">
                  <c:v>51187.599959400002</c:v>
                </c:pt>
                <c:pt idx="235">
                  <c:v>51283.599959400002</c:v>
                </c:pt>
                <c:pt idx="236">
                  <c:v>51307.599959400002</c:v>
                </c:pt>
                <c:pt idx="237">
                  <c:v>51331.599959400002</c:v>
                </c:pt>
                <c:pt idx="238">
                  <c:v>51351.599959400002</c:v>
                </c:pt>
                <c:pt idx="239">
                  <c:v>51371.599959400002</c:v>
                </c:pt>
                <c:pt idx="240">
                  <c:v>51391.599959400002</c:v>
                </c:pt>
                <c:pt idx="241">
                  <c:v>51411.599959400002</c:v>
                </c:pt>
                <c:pt idx="242">
                  <c:v>51431.599959400002</c:v>
                </c:pt>
                <c:pt idx="243">
                  <c:v>51451.599959400002</c:v>
                </c:pt>
                <c:pt idx="244">
                  <c:v>51471.599959400002</c:v>
                </c:pt>
                <c:pt idx="245">
                  <c:v>51491.599959400002</c:v>
                </c:pt>
                <c:pt idx="246">
                  <c:v>51674.999959400004</c:v>
                </c:pt>
                <c:pt idx="247">
                  <c:v>51715.599959400002</c:v>
                </c:pt>
                <c:pt idx="248">
                  <c:v>51732.999959400004</c:v>
                </c:pt>
                <c:pt idx="249">
                  <c:v>51825.099959400002</c:v>
                </c:pt>
                <c:pt idx="250">
                  <c:v>51917.199959400001</c:v>
                </c:pt>
                <c:pt idx="251">
                  <c:v>51952.199959400001</c:v>
                </c:pt>
                <c:pt idx="252">
                  <c:v>52357.199959400001</c:v>
                </c:pt>
                <c:pt idx="253">
                  <c:v>52375.199959400001</c:v>
                </c:pt>
                <c:pt idx="254">
                  <c:v>52393.199959400001</c:v>
                </c:pt>
                <c:pt idx="255">
                  <c:v>52411.199959400001</c:v>
                </c:pt>
                <c:pt idx="256">
                  <c:v>52437.199959400001</c:v>
                </c:pt>
                <c:pt idx="257">
                  <c:v>52461.199959400001</c:v>
                </c:pt>
                <c:pt idx="258">
                  <c:v>52494.199959400001</c:v>
                </c:pt>
                <c:pt idx="259">
                  <c:v>52512.199959400001</c:v>
                </c:pt>
                <c:pt idx="260">
                  <c:v>52530.199959400001</c:v>
                </c:pt>
                <c:pt idx="261">
                  <c:v>52548.199959400001</c:v>
                </c:pt>
                <c:pt idx="262">
                  <c:v>52566.199959400001</c:v>
                </c:pt>
                <c:pt idx="263">
                  <c:v>52584.199959400001</c:v>
                </c:pt>
                <c:pt idx="264">
                  <c:v>52602.199959400001</c:v>
                </c:pt>
                <c:pt idx="265">
                  <c:v>52620.199959400001</c:v>
                </c:pt>
                <c:pt idx="266">
                  <c:v>52638.199959400001</c:v>
                </c:pt>
                <c:pt idx="267">
                  <c:v>52656.199959400001</c:v>
                </c:pt>
                <c:pt idx="268">
                  <c:v>52674.199959400001</c:v>
                </c:pt>
                <c:pt idx="269">
                  <c:v>52698.199959400001</c:v>
                </c:pt>
                <c:pt idx="270">
                  <c:v>52718.199959400001</c:v>
                </c:pt>
                <c:pt idx="271">
                  <c:v>52738.199959400001</c:v>
                </c:pt>
                <c:pt idx="272">
                  <c:v>52871.199959400001</c:v>
                </c:pt>
                <c:pt idx="273">
                  <c:v>52923.199959400001</c:v>
                </c:pt>
                <c:pt idx="274">
                  <c:v>53019.199959400001</c:v>
                </c:pt>
                <c:pt idx="275">
                  <c:v>53043.199959400001</c:v>
                </c:pt>
                <c:pt idx="276">
                  <c:v>53301.199959400001</c:v>
                </c:pt>
                <c:pt idx="277">
                  <c:v>53319.199959400001</c:v>
                </c:pt>
                <c:pt idx="278">
                  <c:v>53337.199959400001</c:v>
                </c:pt>
                <c:pt idx="279">
                  <c:v>53464.199959400001</c:v>
                </c:pt>
                <c:pt idx="280">
                  <c:v>53488.199959400001</c:v>
                </c:pt>
                <c:pt idx="281">
                  <c:v>53512.199959400001</c:v>
                </c:pt>
                <c:pt idx="282">
                  <c:v>53536.199959400001</c:v>
                </c:pt>
                <c:pt idx="283">
                  <c:v>53794.199959400001</c:v>
                </c:pt>
                <c:pt idx="284">
                  <c:v>53914.199959400001</c:v>
                </c:pt>
                <c:pt idx="285">
                  <c:v>53944.199959400001</c:v>
                </c:pt>
                <c:pt idx="286">
                  <c:v>53989.199959400001</c:v>
                </c:pt>
                <c:pt idx="287">
                  <c:v>54019.199959400001</c:v>
                </c:pt>
                <c:pt idx="288">
                  <c:v>54049.199959400001</c:v>
                </c:pt>
                <c:pt idx="289">
                  <c:v>54078.199959400001</c:v>
                </c:pt>
                <c:pt idx="290">
                  <c:v>54108.199959400001</c:v>
                </c:pt>
                <c:pt idx="291">
                  <c:v>54138.199959400001</c:v>
                </c:pt>
                <c:pt idx="292">
                  <c:v>54160.699959400001</c:v>
                </c:pt>
                <c:pt idx="293">
                  <c:v>54190.699959400001</c:v>
                </c:pt>
                <c:pt idx="294">
                  <c:v>54214.699959400001</c:v>
                </c:pt>
                <c:pt idx="295">
                  <c:v>54281.699959400001</c:v>
                </c:pt>
                <c:pt idx="296">
                  <c:v>54332.199959400001</c:v>
                </c:pt>
                <c:pt idx="297">
                  <c:v>54349.199959400001</c:v>
                </c:pt>
                <c:pt idx="298">
                  <c:v>54429.199959400001</c:v>
                </c:pt>
                <c:pt idx="299">
                  <c:v>54446.699959400001</c:v>
                </c:pt>
                <c:pt idx="300">
                  <c:v>54474.699959400001</c:v>
                </c:pt>
                <c:pt idx="301">
                  <c:v>54511.199959400001</c:v>
                </c:pt>
                <c:pt idx="302">
                  <c:v>54545.199959400001</c:v>
                </c:pt>
                <c:pt idx="303">
                  <c:v>54568.999959400004</c:v>
                </c:pt>
                <c:pt idx="304">
                  <c:v>54588.999959400004</c:v>
                </c:pt>
                <c:pt idx="305">
                  <c:v>54625.499959400004</c:v>
                </c:pt>
                <c:pt idx="306">
                  <c:v>54690.099959400002</c:v>
                </c:pt>
                <c:pt idx="307">
                  <c:v>54823.099959400002</c:v>
                </c:pt>
                <c:pt idx="308">
                  <c:v>54889.099959400002</c:v>
                </c:pt>
                <c:pt idx="309">
                  <c:v>54941.099959400002</c:v>
                </c:pt>
                <c:pt idx="310">
                  <c:v>55009.099959400002</c:v>
                </c:pt>
                <c:pt idx="311">
                  <c:v>55075.099959400002</c:v>
                </c:pt>
                <c:pt idx="312">
                  <c:v>55101.599959400002</c:v>
                </c:pt>
                <c:pt idx="313">
                  <c:v>55141.599959400002</c:v>
                </c:pt>
                <c:pt idx="314">
                  <c:v>55193.599959400002</c:v>
                </c:pt>
                <c:pt idx="315">
                  <c:v>55213.599959400002</c:v>
                </c:pt>
                <c:pt idx="316">
                  <c:v>55233.599959400002</c:v>
                </c:pt>
                <c:pt idx="317">
                  <c:v>55251.599959400002</c:v>
                </c:pt>
                <c:pt idx="318">
                  <c:v>55269.599959400002</c:v>
                </c:pt>
                <c:pt idx="319">
                  <c:v>55287.599959400002</c:v>
                </c:pt>
                <c:pt idx="320">
                  <c:v>55305.599959400002</c:v>
                </c:pt>
                <c:pt idx="321">
                  <c:v>55323.599959400002</c:v>
                </c:pt>
                <c:pt idx="322">
                  <c:v>55341.599959400002</c:v>
                </c:pt>
                <c:pt idx="323">
                  <c:v>55359.599959400002</c:v>
                </c:pt>
                <c:pt idx="324">
                  <c:v>55377.599959400002</c:v>
                </c:pt>
                <c:pt idx="325">
                  <c:v>55395.599959400002</c:v>
                </c:pt>
                <c:pt idx="326">
                  <c:v>55413.599959400002</c:v>
                </c:pt>
                <c:pt idx="327">
                  <c:v>55553.599959400002</c:v>
                </c:pt>
                <c:pt idx="328">
                  <c:v>55577.599959400002</c:v>
                </c:pt>
                <c:pt idx="329">
                  <c:v>55602.599959400002</c:v>
                </c:pt>
                <c:pt idx="330">
                  <c:v>55627.599959400002</c:v>
                </c:pt>
                <c:pt idx="331">
                  <c:v>55645.599959400002</c:v>
                </c:pt>
                <c:pt idx="332">
                  <c:v>55663.599959400002</c:v>
                </c:pt>
                <c:pt idx="333">
                  <c:v>55681.599959400002</c:v>
                </c:pt>
                <c:pt idx="334">
                  <c:v>55699.599959400002</c:v>
                </c:pt>
                <c:pt idx="335">
                  <c:v>55717.599959400002</c:v>
                </c:pt>
                <c:pt idx="336">
                  <c:v>55735.599959400002</c:v>
                </c:pt>
                <c:pt idx="337">
                  <c:v>55753.599959400002</c:v>
                </c:pt>
                <c:pt idx="338">
                  <c:v>55771.599959400002</c:v>
                </c:pt>
                <c:pt idx="339">
                  <c:v>55788.599959400002</c:v>
                </c:pt>
                <c:pt idx="340">
                  <c:v>55926.599959400002</c:v>
                </c:pt>
                <c:pt idx="341">
                  <c:v>55950.599959400002</c:v>
                </c:pt>
                <c:pt idx="342">
                  <c:v>55994.599959400002</c:v>
                </c:pt>
                <c:pt idx="343">
                  <c:v>56036.599959400002</c:v>
                </c:pt>
                <c:pt idx="344">
                  <c:v>56060.599959400002</c:v>
                </c:pt>
                <c:pt idx="345">
                  <c:v>56084.599959400002</c:v>
                </c:pt>
                <c:pt idx="346">
                  <c:v>56108.599959400002</c:v>
                </c:pt>
                <c:pt idx="347">
                  <c:v>56129.599959400002</c:v>
                </c:pt>
                <c:pt idx="348">
                  <c:v>56146.599959400002</c:v>
                </c:pt>
                <c:pt idx="349">
                  <c:v>56340.599959400002</c:v>
                </c:pt>
                <c:pt idx="350">
                  <c:v>56384.599959400002</c:v>
                </c:pt>
                <c:pt idx="351">
                  <c:v>56411.599959400002</c:v>
                </c:pt>
                <c:pt idx="352">
                  <c:v>56623.599959400002</c:v>
                </c:pt>
                <c:pt idx="353">
                  <c:v>56640.599959400002</c:v>
                </c:pt>
                <c:pt idx="354">
                  <c:v>56852.599959400002</c:v>
                </c:pt>
                <c:pt idx="355">
                  <c:v>56878.599959400002</c:v>
                </c:pt>
                <c:pt idx="356">
                  <c:v>57090.599959400002</c:v>
                </c:pt>
                <c:pt idx="357">
                  <c:v>57107.599959400002</c:v>
                </c:pt>
                <c:pt idx="358">
                  <c:v>57133.599959400002</c:v>
                </c:pt>
                <c:pt idx="359">
                  <c:v>57150.599959400002</c:v>
                </c:pt>
                <c:pt idx="360">
                  <c:v>57310.599959400002</c:v>
                </c:pt>
                <c:pt idx="361">
                  <c:v>57470.599959400002</c:v>
                </c:pt>
                <c:pt idx="362">
                  <c:v>57700.599959400002</c:v>
                </c:pt>
                <c:pt idx="363">
                  <c:v>57912.599959400002</c:v>
                </c:pt>
                <c:pt idx="364">
                  <c:v>57931.599959400002</c:v>
                </c:pt>
                <c:pt idx="365">
                  <c:v>57952.599959400002</c:v>
                </c:pt>
                <c:pt idx="366">
                  <c:v>58146.599959400002</c:v>
                </c:pt>
                <c:pt idx="367">
                  <c:v>58340.599959400002</c:v>
                </c:pt>
                <c:pt idx="368">
                  <c:v>58366.599959400002</c:v>
                </c:pt>
                <c:pt idx="369">
                  <c:v>58392.599959400002</c:v>
                </c:pt>
                <c:pt idx="370">
                  <c:v>58424.599959400002</c:v>
                </c:pt>
                <c:pt idx="371">
                  <c:v>58451.599959400002</c:v>
                </c:pt>
                <c:pt idx="372">
                  <c:v>58524.599959400002</c:v>
                </c:pt>
                <c:pt idx="373">
                  <c:v>58597.599959400002</c:v>
                </c:pt>
                <c:pt idx="374">
                  <c:v>58670.599959400002</c:v>
                </c:pt>
                <c:pt idx="375">
                  <c:v>58743.599959400002</c:v>
                </c:pt>
                <c:pt idx="376">
                  <c:v>58770.599959400002</c:v>
                </c:pt>
                <c:pt idx="377">
                  <c:v>58797.599959400002</c:v>
                </c:pt>
                <c:pt idx="378">
                  <c:v>58840.599959400002</c:v>
                </c:pt>
                <c:pt idx="379">
                  <c:v>58972.599959400002</c:v>
                </c:pt>
                <c:pt idx="380">
                  <c:v>59015.599959400002</c:v>
                </c:pt>
                <c:pt idx="381">
                  <c:v>59032.599959400002</c:v>
                </c:pt>
                <c:pt idx="382">
                  <c:v>59049.599959400002</c:v>
                </c:pt>
                <c:pt idx="383">
                  <c:v>59066.599959400002</c:v>
                </c:pt>
                <c:pt idx="384">
                  <c:v>59092.599959400002</c:v>
                </c:pt>
                <c:pt idx="385">
                  <c:v>59118.599959400002</c:v>
                </c:pt>
                <c:pt idx="386">
                  <c:v>59144.599959400002</c:v>
                </c:pt>
                <c:pt idx="387">
                  <c:v>59170.599959400002</c:v>
                </c:pt>
                <c:pt idx="388">
                  <c:v>59196.599959400002</c:v>
                </c:pt>
                <c:pt idx="389">
                  <c:v>59222.599959400002</c:v>
                </c:pt>
                <c:pt idx="390">
                  <c:v>59248.599959400002</c:v>
                </c:pt>
                <c:pt idx="391">
                  <c:v>59274.599959400002</c:v>
                </c:pt>
                <c:pt idx="392">
                  <c:v>59291.599959400002</c:v>
                </c:pt>
                <c:pt idx="393">
                  <c:v>59308.599959400002</c:v>
                </c:pt>
                <c:pt idx="394">
                  <c:v>59325.599959400002</c:v>
                </c:pt>
                <c:pt idx="395">
                  <c:v>59342.599959400002</c:v>
                </c:pt>
                <c:pt idx="396">
                  <c:v>59359.599959400002</c:v>
                </c:pt>
                <c:pt idx="397">
                  <c:v>59376.599959400002</c:v>
                </c:pt>
                <c:pt idx="398">
                  <c:v>59403.599959400002</c:v>
                </c:pt>
                <c:pt idx="399">
                  <c:v>59480.599959400002</c:v>
                </c:pt>
                <c:pt idx="400">
                  <c:v>59553.599959400002</c:v>
                </c:pt>
                <c:pt idx="401">
                  <c:v>59630.599959400002</c:v>
                </c:pt>
                <c:pt idx="402">
                  <c:v>59707.599959400002</c:v>
                </c:pt>
                <c:pt idx="403">
                  <c:v>59734.599959400002</c:v>
                </c:pt>
                <c:pt idx="404">
                  <c:v>59760.599959400002</c:v>
                </c:pt>
                <c:pt idx="405">
                  <c:v>59784.599959400002</c:v>
                </c:pt>
                <c:pt idx="406">
                  <c:v>59943.599959400002</c:v>
                </c:pt>
                <c:pt idx="407">
                  <c:v>60102.599959400002</c:v>
                </c:pt>
                <c:pt idx="408">
                  <c:v>60129.599959400002</c:v>
                </c:pt>
                <c:pt idx="409">
                  <c:v>60160.599959400002</c:v>
                </c:pt>
                <c:pt idx="410">
                  <c:v>60191.599959400002</c:v>
                </c:pt>
                <c:pt idx="411">
                  <c:v>60222.599959400002</c:v>
                </c:pt>
                <c:pt idx="412">
                  <c:v>60253.599959400002</c:v>
                </c:pt>
                <c:pt idx="413">
                  <c:v>60272.599959400002</c:v>
                </c:pt>
                <c:pt idx="414">
                  <c:v>60412.599959400002</c:v>
                </c:pt>
                <c:pt idx="415">
                  <c:v>60432.599959400002</c:v>
                </c:pt>
                <c:pt idx="416">
                  <c:v>60451.599959400002</c:v>
                </c:pt>
                <c:pt idx="417">
                  <c:v>60472.599959400002</c:v>
                </c:pt>
                <c:pt idx="418">
                  <c:v>60612.599959400002</c:v>
                </c:pt>
                <c:pt idx="419">
                  <c:v>60658.599959400002</c:v>
                </c:pt>
                <c:pt idx="420">
                  <c:v>60688.599959400002</c:v>
                </c:pt>
                <c:pt idx="421">
                  <c:v>60718.599959400002</c:v>
                </c:pt>
                <c:pt idx="422">
                  <c:v>60742.599959400002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Data!$S$2:$S$424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61360"/>
        <c:axId val="155107328"/>
      </c:areaChart>
      <c:lineChart>
        <c:grouping val="standard"/>
        <c:varyColors val="0"/>
        <c:ser>
          <c:idx val="1"/>
          <c:order val="1"/>
          <c:tx>
            <c:v>Dispatch Cost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Data!$U$2:$U$424</c:f>
              <c:numCache>
                <c:formatCode>#,##0.0_);\(#,##0.0\)</c:formatCode>
                <c:ptCount val="423"/>
                <c:pt idx="0">
                  <c:v>0</c:v>
                </c:pt>
                <c:pt idx="1">
                  <c:v>0.745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0.93100000000000005</c:v>
                </c:pt>
                <c:pt idx="12">
                  <c:v>1.377</c:v>
                </c:pt>
                <c:pt idx="13">
                  <c:v>1.377</c:v>
                </c:pt>
                <c:pt idx="14">
                  <c:v>1.377</c:v>
                </c:pt>
                <c:pt idx="15">
                  <c:v>1.377</c:v>
                </c:pt>
                <c:pt idx="16">
                  <c:v>1.377</c:v>
                </c:pt>
                <c:pt idx="17">
                  <c:v>1.377</c:v>
                </c:pt>
                <c:pt idx="18">
                  <c:v>1.377</c:v>
                </c:pt>
                <c:pt idx="19">
                  <c:v>1.377</c:v>
                </c:pt>
                <c:pt idx="20">
                  <c:v>1.377</c:v>
                </c:pt>
                <c:pt idx="21">
                  <c:v>1.377</c:v>
                </c:pt>
                <c:pt idx="22">
                  <c:v>1.377</c:v>
                </c:pt>
                <c:pt idx="23">
                  <c:v>1.377</c:v>
                </c:pt>
                <c:pt idx="24">
                  <c:v>1.377</c:v>
                </c:pt>
                <c:pt idx="25">
                  <c:v>1.47</c:v>
                </c:pt>
                <c:pt idx="26">
                  <c:v>1.532</c:v>
                </c:pt>
                <c:pt idx="27">
                  <c:v>7.6923150000000007</c:v>
                </c:pt>
                <c:pt idx="28">
                  <c:v>7.6923150000000007</c:v>
                </c:pt>
                <c:pt idx="29">
                  <c:v>7.879760000000001</c:v>
                </c:pt>
                <c:pt idx="30">
                  <c:v>7.879760000000001</c:v>
                </c:pt>
                <c:pt idx="31">
                  <c:v>8.0357599999999998</c:v>
                </c:pt>
                <c:pt idx="32">
                  <c:v>8.0357599999999998</c:v>
                </c:pt>
                <c:pt idx="33">
                  <c:v>8.2644950000000001</c:v>
                </c:pt>
                <c:pt idx="34">
                  <c:v>8.2644950000000001</c:v>
                </c:pt>
                <c:pt idx="35">
                  <c:v>8.4714949999999991</c:v>
                </c:pt>
                <c:pt idx="36">
                  <c:v>9.2150537250000006</c:v>
                </c:pt>
                <c:pt idx="37">
                  <c:v>9.6118400000000008</c:v>
                </c:pt>
                <c:pt idx="38">
                  <c:v>9.9265177299999987</c:v>
                </c:pt>
                <c:pt idx="39">
                  <c:v>10.121500000000001</c:v>
                </c:pt>
                <c:pt idx="40">
                  <c:v>10.301760000000002</c:v>
                </c:pt>
                <c:pt idx="41">
                  <c:v>10.301760000000002</c:v>
                </c:pt>
                <c:pt idx="42">
                  <c:v>10.6535998</c:v>
                </c:pt>
                <c:pt idx="43">
                  <c:v>10.741687199999999</c:v>
                </c:pt>
                <c:pt idx="44">
                  <c:v>10.981402000000001</c:v>
                </c:pt>
                <c:pt idx="45">
                  <c:v>10.981402000000001</c:v>
                </c:pt>
                <c:pt idx="46">
                  <c:v>11.820052863000001</c:v>
                </c:pt>
                <c:pt idx="47">
                  <c:v>12.633139847999999</c:v>
                </c:pt>
                <c:pt idx="48">
                  <c:v>12.685094969999998</c:v>
                </c:pt>
                <c:pt idx="49">
                  <c:v>12.846321359999997</c:v>
                </c:pt>
                <c:pt idx="50">
                  <c:v>12.940332736</c:v>
                </c:pt>
                <c:pt idx="51">
                  <c:v>13.023684799999998</c:v>
                </c:pt>
                <c:pt idx="52">
                  <c:v>13.4885275</c:v>
                </c:pt>
                <c:pt idx="53">
                  <c:v>13.77069674</c:v>
                </c:pt>
                <c:pt idx="54">
                  <c:v>13.799849276</c:v>
                </c:pt>
                <c:pt idx="55">
                  <c:v>13.929358399999998</c:v>
                </c:pt>
                <c:pt idx="56">
                  <c:v>14.065124381</c:v>
                </c:pt>
                <c:pt idx="57">
                  <c:v>14.202315520000001</c:v>
                </c:pt>
                <c:pt idx="58">
                  <c:v>14.265722171</c:v>
                </c:pt>
                <c:pt idx="59">
                  <c:v>14.712783999999997</c:v>
                </c:pt>
                <c:pt idx="60">
                  <c:v>15.051050000000002</c:v>
                </c:pt>
                <c:pt idx="61">
                  <c:v>15.604604000000002</c:v>
                </c:pt>
                <c:pt idx="62">
                  <c:v>15.637688000000001</c:v>
                </c:pt>
                <c:pt idx="63">
                  <c:v>15.7744214</c:v>
                </c:pt>
                <c:pt idx="64">
                  <c:v>15.888537040000001</c:v>
                </c:pt>
                <c:pt idx="65">
                  <c:v>16.771288000000002</c:v>
                </c:pt>
                <c:pt idx="66">
                  <c:v>17.010361727999999</c:v>
                </c:pt>
                <c:pt idx="67">
                  <c:v>17.036476751999999</c:v>
                </c:pt>
                <c:pt idx="68">
                  <c:v>17.037305293000003</c:v>
                </c:pt>
                <c:pt idx="69">
                  <c:v>17.131637519999995</c:v>
                </c:pt>
                <c:pt idx="70">
                  <c:v>17.302246369999999</c:v>
                </c:pt>
                <c:pt idx="71">
                  <c:v>17.34431567</c:v>
                </c:pt>
                <c:pt idx="72">
                  <c:v>17.400160387</c:v>
                </c:pt>
                <c:pt idx="73">
                  <c:v>18.031666049999998</c:v>
                </c:pt>
                <c:pt idx="74">
                  <c:v>18.040459600000002</c:v>
                </c:pt>
                <c:pt idx="75">
                  <c:v>18.08520944</c:v>
                </c:pt>
                <c:pt idx="76">
                  <c:v>18.429084939999996</c:v>
                </c:pt>
                <c:pt idx="77">
                  <c:v>18.449248799999999</c:v>
                </c:pt>
                <c:pt idx="78">
                  <c:v>18.463082</c:v>
                </c:pt>
                <c:pt idx="79">
                  <c:v>18.463082</c:v>
                </c:pt>
                <c:pt idx="80">
                  <c:v>18.93545417</c:v>
                </c:pt>
                <c:pt idx="81">
                  <c:v>18.974626560000001</c:v>
                </c:pt>
                <c:pt idx="82">
                  <c:v>19.04624768</c:v>
                </c:pt>
                <c:pt idx="83">
                  <c:v>19.137623999999999</c:v>
                </c:pt>
                <c:pt idx="84">
                  <c:v>19.386657929999998</c:v>
                </c:pt>
                <c:pt idx="85">
                  <c:v>19.57834278</c:v>
                </c:pt>
                <c:pt idx="86">
                  <c:v>19.651144320000004</c:v>
                </c:pt>
                <c:pt idx="87">
                  <c:v>19.678723999999999</c:v>
                </c:pt>
                <c:pt idx="88">
                  <c:v>19.916509747000003</c:v>
                </c:pt>
                <c:pt idx="89">
                  <c:v>20.107639469999995</c:v>
                </c:pt>
                <c:pt idx="90">
                  <c:v>20.305285999999999</c:v>
                </c:pt>
                <c:pt idx="91">
                  <c:v>20.305285999999999</c:v>
                </c:pt>
                <c:pt idx="92">
                  <c:v>20.305285999999999</c:v>
                </c:pt>
                <c:pt idx="93">
                  <c:v>20.305285999999999</c:v>
                </c:pt>
                <c:pt idx="94">
                  <c:v>20.305285999999999</c:v>
                </c:pt>
                <c:pt idx="95">
                  <c:v>20.305285999999999</c:v>
                </c:pt>
                <c:pt idx="96">
                  <c:v>20.305285999999999</c:v>
                </c:pt>
                <c:pt idx="97">
                  <c:v>20.305285999999999</c:v>
                </c:pt>
                <c:pt idx="98">
                  <c:v>20.305285999999999</c:v>
                </c:pt>
                <c:pt idx="99">
                  <c:v>20.305285999999999</c:v>
                </c:pt>
                <c:pt idx="100">
                  <c:v>20.305285999999999</c:v>
                </c:pt>
                <c:pt idx="101">
                  <c:v>20.305285999999999</c:v>
                </c:pt>
                <c:pt idx="102">
                  <c:v>20.305285999999999</c:v>
                </c:pt>
                <c:pt idx="103">
                  <c:v>20.305285999999999</c:v>
                </c:pt>
                <c:pt idx="104">
                  <c:v>20.305285999999999</c:v>
                </c:pt>
                <c:pt idx="105">
                  <c:v>20.305285999999999</c:v>
                </c:pt>
                <c:pt idx="106">
                  <c:v>20.305285999999999</c:v>
                </c:pt>
                <c:pt idx="107">
                  <c:v>20.305285999999999</c:v>
                </c:pt>
                <c:pt idx="108">
                  <c:v>20.305285999999999</c:v>
                </c:pt>
                <c:pt idx="109">
                  <c:v>20.305285999999999</c:v>
                </c:pt>
                <c:pt idx="110">
                  <c:v>20.305285999999999</c:v>
                </c:pt>
                <c:pt idx="111">
                  <c:v>20.305285999999999</c:v>
                </c:pt>
                <c:pt idx="112">
                  <c:v>20.305285999999999</c:v>
                </c:pt>
                <c:pt idx="113">
                  <c:v>20.342986539999998</c:v>
                </c:pt>
                <c:pt idx="114">
                  <c:v>20.596365480000003</c:v>
                </c:pt>
                <c:pt idx="115">
                  <c:v>21.109693650000001</c:v>
                </c:pt>
                <c:pt idx="116">
                  <c:v>21.31522867</c:v>
                </c:pt>
                <c:pt idx="117">
                  <c:v>21.381236229999999</c:v>
                </c:pt>
                <c:pt idx="118">
                  <c:v>21.58290122</c:v>
                </c:pt>
                <c:pt idx="119">
                  <c:v>21.691480440000007</c:v>
                </c:pt>
                <c:pt idx="120">
                  <c:v>21.708801999999999</c:v>
                </c:pt>
                <c:pt idx="121">
                  <c:v>21.708801999999999</c:v>
                </c:pt>
                <c:pt idx="122">
                  <c:v>21.708801999999999</c:v>
                </c:pt>
                <c:pt idx="123">
                  <c:v>21.708801999999999</c:v>
                </c:pt>
                <c:pt idx="124">
                  <c:v>22.03424064</c:v>
                </c:pt>
                <c:pt idx="125">
                  <c:v>22.085512990000002</c:v>
                </c:pt>
                <c:pt idx="126">
                  <c:v>22.192679999999999</c:v>
                </c:pt>
                <c:pt idx="127">
                  <c:v>22.279263199999999</c:v>
                </c:pt>
                <c:pt idx="128">
                  <c:v>22.508803749999998</c:v>
                </c:pt>
                <c:pt idx="129">
                  <c:v>22.783234299999997</c:v>
                </c:pt>
                <c:pt idx="130">
                  <c:v>23.681547200000001</c:v>
                </c:pt>
                <c:pt idx="131">
                  <c:v>23.762416229999996</c:v>
                </c:pt>
                <c:pt idx="132">
                  <c:v>25.078499999999998</c:v>
                </c:pt>
                <c:pt idx="133">
                  <c:v>26.398364439999995</c:v>
                </c:pt>
                <c:pt idx="134">
                  <c:v>37.985115</c:v>
                </c:pt>
                <c:pt idx="135">
                  <c:v>39.302999999999997</c:v>
                </c:pt>
                <c:pt idx="136">
                  <c:v>39.700299999999999</c:v>
                </c:pt>
                <c:pt idx="137">
                  <c:v>39.812400000000004</c:v>
                </c:pt>
                <c:pt idx="138">
                  <c:v>39.985999999999997</c:v>
                </c:pt>
                <c:pt idx="139">
                  <c:v>41.439074999999995</c:v>
                </c:pt>
                <c:pt idx="140">
                  <c:v>41.92</c:v>
                </c:pt>
                <c:pt idx="141">
                  <c:v>41.92</c:v>
                </c:pt>
                <c:pt idx="142">
                  <c:v>43.429675000000003</c:v>
                </c:pt>
                <c:pt idx="143">
                  <c:v>43.717612500000001</c:v>
                </c:pt>
                <c:pt idx="144">
                  <c:v>44.105325000000001</c:v>
                </c:pt>
                <c:pt idx="145">
                  <c:v>44.525449999999992</c:v>
                </c:pt>
                <c:pt idx="146">
                  <c:v>45.390912499999999</c:v>
                </c:pt>
                <c:pt idx="147">
                  <c:v>45.403999999999996</c:v>
                </c:pt>
                <c:pt idx="148">
                  <c:v>46.058400000000006</c:v>
                </c:pt>
                <c:pt idx="149">
                  <c:v>46.212037499999994</c:v>
                </c:pt>
                <c:pt idx="150">
                  <c:v>46.269424999999998</c:v>
                </c:pt>
                <c:pt idx="151">
                  <c:v>46.358887500000002</c:v>
                </c:pt>
                <c:pt idx="152">
                  <c:v>47.139812499999991</c:v>
                </c:pt>
                <c:pt idx="153">
                  <c:v>47.264837500000006</c:v>
                </c:pt>
                <c:pt idx="154">
                  <c:v>56.805999999999997</c:v>
                </c:pt>
                <c:pt idx="155">
                  <c:v>48.368000000000002</c:v>
                </c:pt>
                <c:pt idx="156">
                  <c:v>48.554000000000002</c:v>
                </c:pt>
                <c:pt idx="157">
                  <c:v>48.554000000000002</c:v>
                </c:pt>
                <c:pt idx="158">
                  <c:v>48.554000000000002</c:v>
                </c:pt>
                <c:pt idx="159">
                  <c:v>48.74</c:v>
                </c:pt>
                <c:pt idx="160">
                  <c:v>48.74</c:v>
                </c:pt>
                <c:pt idx="161">
                  <c:v>48.790490000000005</c:v>
                </c:pt>
                <c:pt idx="162">
                  <c:v>49.627000000000002</c:v>
                </c:pt>
                <c:pt idx="163">
                  <c:v>49.627000000000002</c:v>
                </c:pt>
                <c:pt idx="164">
                  <c:v>49.765855999999999</c:v>
                </c:pt>
                <c:pt idx="165">
                  <c:v>51.314</c:v>
                </c:pt>
                <c:pt idx="166">
                  <c:v>51.469500000000004</c:v>
                </c:pt>
                <c:pt idx="167">
                  <c:v>51.469500000000004</c:v>
                </c:pt>
                <c:pt idx="168">
                  <c:v>51.469500000000004</c:v>
                </c:pt>
                <c:pt idx="169">
                  <c:v>51.666823999999998</c:v>
                </c:pt>
                <c:pt idx="170">
                  <c:v>52.638155999999995</c:v>
                </c:pt>
                <c:pt idx="171">
                  <c:v>52.824937999999996</c:v>
                </c:pt>
                <c:pt idx="172">
                  <c:v>53.502000000000002</c:v>
                </c:pt>
                <c:pt idx="173">
                  <c:v>53.617000000000004</c:v>
                </c:pt>
                <c:pt idx="174">
                  <c:v>53.617000000000004</c:v>
                </c:pt>
                <c:pt idx="175">
                  <c:v>53.925000000000004</c:v>
                </c:pt>
                <c:pt idx="176">
                  <c:v>53.925000000000004</c:v>
                </c:pt>
                <c:pt idx="177">
                  <c:v>53.925000000000004</c:v>
                </c:pt>
                <c:pt idx="178">
                  <c:v>53.925000000000004</c:v>
                </c:pt>
                <c:pt idx="179">
                  <c:v>53.925000000000004</c:v>
                </c:pt>
                <c:pt idx="180">
                  <c:v>53.925000000000004</c:v>
                </c:pt>
                <c:pt idx="181">
                  <c:v>53.925000000000004</c:v>
                </c:pt>
                <c:pt idx="182">
                  <c:v>53.925000000000004</c:v>
                </c:pt>
                <c:pt idx="183">
                  <c:v>53.925000000000004</c:v>
                </c:pt>
                <c:pt idx="184">
                  <c:v>53.967399999999998</c:v>
                </c:pt>
                <c:pt idx="185">
                  <c:v>54.075000000000003</c:v>
                </c:pt>
                <c:pt idx="186">
                  <c:v>54.109275000000004</c:v>
                </c:pt>
                <c:pt idx="187">
                  <c:v>54.584000000000003</c:v>
                </c:pt>
                <c:pt idx="188">
                  <c:v>54.584000000000003</c:v>
                </c:pt>
                <c:pt idx="189">
                  <c:v>54.776000000000003</c:v>
                </c:pt>
                <c:pt idx="190">
                  <c:v>54.876000000000005</c:v>
                </c:pt>
                <c:pt idx="191">
                  <c:v>55.500000000000007</c:v>
                </c:pt>
                <c:pt idx="192">
                  <c:v>55.581000000000003</c:v>
                </c:pt>
                <c:pt idx="193">
                  <c:v>55.618554000000003</c:v>
                </c:pt>
                <c:pt idx="194">
                  <c:v>55.618554000000003</c:v>
                </c:pt>
                <c:pt idx="195">
                  <c:v>55.618554000000003</c:v>
                </c:pt>
                <c:pt idx="196">
                  <c:v>55.618554000000003</c:v>
                </c:pt>
                <c:pt idx="197">
                  <c:v>55.69700000000001</c:v>
                </c:pt>
                <c:pt idx="198">
                  <c:v>57.377575</c:v>
                </c:pt>
                <c:pt idx="199">
                  <c:v>57.614999999999995</c:v>
                </c:pt>
                <c:pt idx="200">
                  <c:v>57.766531999999998</c:v>
                </c:pt>
                <c:pt idx="201">
                  <c:v>58.361738000000003</c:v>
                </c:pt>
                <c:pt idx="202">
                  <c:v>58.361738000000003</c:v>
                </c:pt>
                <c:pt idx="203">
                  <c:v>58.384749999999997</c:v>
                </c:pt>
                <c:pt idx="204">
                  <c:v>58.515000000000001</c:v>
                </c:pt>
                <c:pt idx="205">
                  <c:v>58.601666000000002</c:v>
                </c:pt>
                <c:pt idx="206">
                  <c:v>58.601666000000002</c:v>
                </c:pt>
                <c:pt idx="207">
                  <c:v>58.867100000000001</c:v>
                </c:pt>
                <c:pt idx="208">
                  <c:v>59.030999999999999</c:v>
                </c:pt>
                <c:pt idx="209">
                  <c:v>59.279000000000003</c:v>
                </c:pt>
                <c:pt idx="210">
                  <c:v>59.279000000000003</c:v>
                </c:pt>
                <c:pt idx="211">
                  <c:v>59.326666000000003</c:v>
                </c:pt>
                <c:pt idx="212">
                  <c:v>59.326666000000003</c:v>
                </c:pt>
                <c:pt idx="213">
                  <c:v>59.820550000000004</c:v>
                </c:pt>
                <c:pt idx="214">
                  <c:v>59.852661999999995</c:v>
                </c:pt>
                <c:pt idx="215">
                  <c:v>59.971800000000002</c:v>
                </c:pt>
                <c:pt idx="216">
                  <c:v>60.717193999999999</c:v>
                </c:pt>
                <c:pt idx="217">
                  <c:v>60.942300000000003</c:v>
                </c:pt>
                <c:pt idx="218">
                  <c:v>61.012911999999993</c:v>
                </c:pt>
                <c:pt idx="219">
                  <c:v>61.702800000000003</c:v>
                </c:pt>
                <c:pt idx="220">
                  <c:v>62.014149999999994</c:v>
                </c:pt>
                <c:pt idx="221">
                  <c:v>62.016452000000001</c:v>
                </c:pt>
                <c:pt idx="222">
                  <c:v>62.262000000000008</c:v>
                </c:pt>
                <c:pt idx="223">
                  <c:v>62.262000000000008</c:v>
                </c:pt>
                <c:pt idx="224">
                  <c:v>62.338603999999989</c:v>
                </c:pt>
                <c:pt idx="225">
                  <c:v>62.468799999999995</c:v>
                </c:pt>
                <c:pt idx="226">
                  <c:v>62.473414000000005</c:v>
                </c:pt>
                <c:pt idx="227">
                  <c:v>62.953999999999994</c:v>
                </c:pt>
                <c:pt idx="228">
                  <c:v>63.010812000000001</c:v>
                </c:pt>
                <c:pt idx="229">
                  <c:v>63.014000000000003</c:v>
                </c:pt>
                <c:pt idx="230">
                  <c:v>63.015388000000002</c:v>
                </c:pt>
                <c:pt idx="231">
                  <c:v>63.204562000000003</c:v>
                </c:pt>
                <c:pt idx="232">
                  <c:v>64.07908599999999</c:v>
                </c:pt>
                <c:pt idx="233">
                  <c:v>64.664649999999995</c:v>
                </c:pt>
                <c:pt idx="234">
                  <c:v>64.77579999999999</c:v>
                </c:pt>
                <c:pt idx="235">
                  <c:v>64.894000000000005</c:v>
                </c:pt>
                <c:pt idx="236">
                  <c:v>65.237200000000001</c:v>
                </c:pt>
                <c:pt idx="237">
                  <c:v>65.237200000000001</c:v>
                </c:pt>
                <c:pt idx="238">
                  <c:v>65.297182000000006</c:v>
                </c:pt>
                <c:pt idx="239">
                  <c:v>65.297182000000006</c:v>
                </c:pt>
                <c:pt idx="240">
                  <c:v>65.297182000000006</c:v>
                </c:pt>
                <c:pt idx="241">
                  <c:v>65.297182000000006</c:v>
                </c:pt>
                <c:pt idx="242">
                  <c:v>65.297182000000006</c:v>
                </c:pt>
                <c:pt idx="243">
                  <c:v>65.297182000000006</c:v>
                </c:pt>
                <c:pt idx="244">
                  <c:v>65.297182000000006</c:v>
                </c:pt>
                <c:pt idx="245">
                  <c:v>65.297182000000006</c:v>
                </c:pt>
                <c:pt idx="246">
                  <c:v>65.478999999999999</c:v>
                </c:pt>
                <c:pt idx="247">
                  <c:v>65.830999999999989</c:v>
                </c:pt>
                <c:pt idx="248">
                  <c:v>65.830999999999989</c:v>
                </c:pt>
                <c:pt idx="249">
                  <c:v>65.830999999999989</c:v>
                </c:pt>
                <c:pt idx="250">
                  <c:v>65.830999999999989</c:v>
                </c:pt>
                <c:pt idx="251">
                  <c:v>65.903329999999997</c:v>
                </c:pt>
                <c:pt idx="252">
                  <c:v>65.924800000000005</c:v>
                </c:pt>
                <c:pt idx="253">
                  <c:v>66.16</c:v>
                </c:pt>
                <c:pt idx="254">
                  <c:v>66.16</c:v>
                </c:pt>
                <c:pt idx="255">
                  <c:v>66.16</c:v>
                </c:pt>
                <c:pt idx="256">
                  <c:v>66.16</c:v>
                </c:pt>
                <c:pt idx="257">
                  <c:v>66.16</c:v>
                </c:pt>
                <c:pt idx="258">
                  <c:v>66.33886600000001</c:v>
                </c:pt>
                <c:pt idx="259">
                  <c:v>66.399927999999989</c:v>
                </c:pt>
                <c:pt idx="260">
                  <c:v>66.399927999999989</c:v>
                </c:pt>
                <c:pt idx="261">
                  <c:v>66.399927999999989</c:v>
                </c:pt>
                <c:pt idx="262">
                  <c:v>66.399927999999989</c:v>
                </c:pt>
                <c:pt idx="263">
                  <c:v>66.399927999999989</c:v>
                </c:pt>
                <c:pt idx="264">
                  <c:v>66.399927999999989</c:v>
                </c:pt>
                <c:pt idx="265">
                  <c:v>66.399927999999989</c:v>
                </c:pt>
                <c:pt idx="266">
                  <c:v>66.399927999999989</c:v>
                </c:pt>
                <c:pt idx="267">
                  <c:v>66.399927999999989</c:v>
                </c:pt>
                <c:pt idx="268">
                  <c:v>66.399927999999989</c:v>
                </c:pt>
                <c:pt idx="269">
                  <c:v>66.529119999999992</c:v>
                </c:pt>
                <c:pt idx="270">
                  <c:v>66.549120000000002</c:v>
                </c:pt>
                <c:pt idx="271">
                  <c:v>66.549120000000002</c:v>
                </c:pt>
                <c:pt idx="272">
                  <c:v>66.551000000000002</c:v>
                </c:pt>
                <c:pt idx="273">
                  <c:v>67.082799999999992</c:v>
                </c:pt>
                <c:pt idx="274">
                  <c:v>67.138000000000005</c:v>
                </c:pt>
                <c:pt idx="275">
                  <c:v>67.179693999999998</c:v>
                </c:pt>
                <c:pt idx="276">
                  <c:v>67.472166000000001</c:v>
                </c:pt>
                <c:pt idx="277">
                  <c:v>67.557000000000002</c:v>
                </c:pt>
                <c:pt idx="278">
                  <c:v>67.557000000000002</c:v>
                </c:pt>
                <c:pt idx="279">
                  <c:v>67.608549999999994</c:v>
                </c:pt>
                <c:pt idx="280">
                  <c:v>67.774900000000002</c:v>
                </c:pt>
                <c:pt idx="281">
                  <c:v>67.774900000000002</c:v>
                </c:pt>
                <c:pt idx="282">
                  <c:v>67.774900000000002</c:v>
                </c:pt>
                <c:pt idx="283">
                  <c:v>68.028493999999995</c:v>
                </c:pt>
                <c:pt idx="284">
                  <c:v>68.167000000000002</c:v>
                </c:pt>
                <c:pt idx="285">
                  <c:v>68.167000000000002</c:v>
                </c:pt>
                <c:pt idx="286">
                  <c:v>68.167000000000002</c:v>
                </c:pt>
                <c:pt idx="287">
                  <c:v>68.167000000000002</c:v>
                </c:pt>
                <c:pt idx="288">
                  <c:v>68.167000000000002</c:v>
                </c:pt>
                <c:pt idx="289">
                  <c:v>68.167000000000002</c:v>
                </c:pt>
                <c:pt idx="290">
                  <c:v>68.167000000000002</c:v>
                </c:pt>
                <c:pt idx="291">
                  <c:v>68.167000000000002</c:v>
                </c:pt>
                <c:pt idx="292">
                  <c:v>68.167000000000002</c:v>
                </c:pt>
                <c:pt idx="293">
                  <c:v>68.167000000000002</c:v>
                </c:pt>
                <c:pt idx="294">
                  <c:v>68.167000000000002</c:v>
                </c:pt>
                <c:pt idx="295">
                  <c:v>68.167000000000002</c:v>
                </c:pt>
                <c:pt idx="296">
                  <c:v>68.167000000000002</c:v>
                </c:pt>
                <c:pt idx="297">
                  <c:v>68.167000000000002</c:v>
                </c:pt>
                <c:pt idx="298">
                  <c:v>68.167000000000002</c:v>
                </c:pt>
                <c:pt idx="299">
                  <c:v>68.167000000000002</c:v>
                </c:pt>
                <c:pt idx="300">
                  <c:v>68.167000000000002</c:v>
                </c:pt>
                <c:pt idx="301">
                  <c:v>68.167000000000002</c:v>
                </c:pt>
                <c:pt idx="302">
                  <c:v>68.167000000000002</c:v>
                </c:pt>
                <c:pt idx="303">
                  <c:v>68.167000000000002</c:v>
                </c:pt>
                <c:pt idx="304">
                  <c:v>68.167000000000002</c:v>
                </c:pt>
                <c:pt idx="305">
                  <c:v>68.167000000000002</c:v>
                </c:pt>
                <c:pt idx="306">
                  <c:v>68.167000000000002</c:v>
                </c:pt>
                <c:pt idx="307">
                  <c:v>68.167000000000002</c:v>
                </c:pt>
                <c:pt idx="308">
                  <c:v>68.167000000000002</c:v>
                </c:pt>
                <c:pt idx="309">
                  <c:v>68.167000000000002</c:v>
                </c:pt>
                <c:pt idx="310">
                  <c:v>68.167000000000002</c:v>
                </c:pt>
                <c:pt idx="311">
                  <c:v>68.167000000000002</c:v>
                </c:pt>
                <c:pt idx="312">
                  <c:v>68.167000000000002</c:v>
                </c:pt>
                <c:pt idx="313">
                  <c:v>68.167000000000002</c:v>
                </c:pt>
                <c:pt idx="314">
                  <c:v>68.167000000000002</c:v>
                </c:pt>
                <c:pt idx="315">
                  <c:v>68.174182000000002</c:v>
                </c:pt>
                <c:pt idx="316">
                  <c:v>68.174182000000002</c:v>
                </c:pt>
                <c:pt idx="317">
                  <c:v>68.384</c:v>
                </c:pt>
                <c:pt idx="318">
                  <c:v>68.384</c:v>
                </c:pt>
                <c:pt idx="319">
                  <c:v>68.466999999999999</c:v>
                </c:pt>
                <c:pt idx="320">
                  <c:v>68.466999999999999</c:v>
                </c:pt>
                <c:pt idx="321">
                  <c:v>68.466999999999999</c:v>
                </c:pt>
                <c:pt idx="322">
                  <c:v>68.466999999999999</c:v>
                </c:pt>
                <c:pt idx="323">
                  <c:v>68.466999999999999</c:v>
                </c:pt>
                <c:pt idx="324">
                  <c:v>68.466999999999999</c:v>
                </c:pt>
                <c:pt idx="325">
                  <c:v>68.466999999999999</c:v>
                </c:pt>
                <c:pt idx="326">
                  <c:v>68.466999999999999</c:v>
                </c:pt>
                <c:pt idx="327">
                  <c:v>68.591577999999984</c:v>
                </c:pt>
                <c:pt idx="328">
                  <c:v>68.650000000000006</c:v>
                </c:pt>
                <c:pt idx="329">
                  <c:v>68.696672000000007</c:v>
                </c:pt>
                <c:pt idx="330">
                  <c:v>68.696672000000007</c:v>
                </c:pt>
                <c:pt idx="331">
                  <c:v>69.276927999999998</c:v>
                </c:pt>
                <c:pt idx="332">
                  <c:v>69.276927999999998</c:v>
                </c:pt>
                <c:pt idx="333">
                  <c:v>69.698999999999998</c:v>
                </c:pt>
                <c:pt idx="334">
                  <c:v>69.698999999999998</c:v>
                </c:pt>
                <c:pt idx="335">
                  <c:v>69.698999999999998</c:v>
                </c:pt>
                <c:pt idx="336">
                  <c:v>69.698999999999998</c:v>
                </c:pt>
                <c:pt idx="337">
                  <c:v>69.731235999999996</c:v>
                </c:pt>
                <c:pt idx="338">
                  <c:v>69.823515999999998</c:v>
                </c:pt>
                <c:pt idx="339">
                  <c:v>69.851199999999992</c:v>
                </c:pt>
                <c:pt idx="340">
                  <c:v>70.0167</c:v>
                </c:pt>
                <c:pt idx="341">
                  <c:v>70.095741999999987</c:v>
                </c:pt>
                <c:pt idx="342">
                  <c:v>70.31</c:v>
                </c:pt>
                <c:pt idx="343">
                  <c:v>70.31</c:v>
                </c:pt>
                <c:pt idx="344">
                  <c:v>70.367967999999991</c:v>
                </c:pt>
                <c:pt idx="345">
                  <c:v>70.806899999999999</c:v>
                </c:pt>
                <c:pt idx="346">
                  <c:v>70.806899999999999</c:v>
                </c:pt>
                <c:pt idx="347">
                  <c:v>70.81468799999999</c:v>
                </c:pt>
                <c:pt idx="348">
                  <c:v>70.829368000000002</c:v>
                </c:pt>
                <c:pt idx="349">
                  <c:v>71.375</c:v>
                </c:pt>
                <c:pt idx="350">
                  <c:v>71.696799999999996</c:v>
                </c:pt>
                <c:pt idx="351">
                  <c:v>71.873998</c:v>
                </c:pt>
                <c:pt idx="352">
                  <c:v>72.051901999999984</c:v>
                </c:pt>
                <c:pt idx="353">
                  <c:v>72.162813999999997</c:v>
                </c:pt>
                <c:pt idx="354">
                  <c:v>72.411000000000001</c:v>
                </c:pt>
                <c:pt idx="355">
                  <c:v>72.639059999999986</c:v>
                </c:pt>
                <c:pt idx="356">
                  <c:v>72.716317999999987</c:v>
                </c:pt>
                <c:pt idx="357">
                  <c:v>72.859527999999997</c:v>
                </c:pt>
                <c:pt idx="358">
                  <c:v>72.903611999999995</c:v>
                </c:pt>
                <c:pt idx="359">
                  <c:v>73.069242000000003</c:v>
                </c:pt>
                <c:pt idx="360">
                  <c:v>73.249392</c:v>
                </c:pt>
                <c:pt idx="361">
                  <c:v>73.249392</c:v>
                </c:pt>
                <c:pt idx="362">
                  <c:v>73.317300000000003</c:v>
                </c:pt>
                <c:pt idx="363">
                  <c:v>73.400999999999996</c:v>
                </c:pt>
                <c:pt idx="364">
                  <c:v>73.570083999999994</c:v>
                </c:pt>
                <c:pt idx="365">
                  <c:v>73.706316000000001</c:v>
                </c:pt>
                <c:pt idx="366">
                  <c:v>74.69</c:v>
                </c:pt>
                <c:pt idx="367">
                  <c:v>74.741</c:v>
                </c:pt>
                <c:pt idx="368">
                  <c:v>75.487049999999996</c:v>
                </c:pt>
                <c:pt idx="369">
                  <c:v>75.793000000000006</c:v>
                </c:pt>
                <c:pt idx="370">
                  <c:v>76.139399999999995</c:v>
                </c:pt>
                <c:pt idx="371">
                  <c:v>77.49799999999999</c:v>
                </c:pt>
                <c:pt idx="372">
                  <c:v>77.750367999999995</c:v>
                </c:pt>
                <c:pt idx="373">
                  <c:v>77.750367999999995</c:v>
                </c:pt>
                <c:pt idx="374">
                  <c:v>77.750367999999995</c:v>
                </c:pt>
                <c:pt idx="375">
                  <c:v>77.750367999999995</c:v>
                </c:pt>
                <c:pt idx="376">
                  <c:v>77.842999999999989</c:v>
                </c:pt>
                <c:pt idx="377">
                  <c:v>77.887999999999991</c:v>
                </c:pt>
                <c:pt idx="378">
                  <c:v>77.938000000000002</c:v>
                </c:pt>
                <c:pt idx="379">
                  <c:v>77.998000000000005</c:v>
                </c:pt>
                <c:pt idx="380">
                  <c:v>78.438000000000002</c:v>
                </c:pt>
                <c:pt idx="381">
                  <c:v>78.753</c:v>
                </c:pt>
                <c:pt idx="382">
                  <c:v>78.978000000000009</c:v>
                </c:pt>
                <c:pt idx="383">
                  <c:v>79.353000000000009</c:v>
                </c:pt>
                <c:pt idx="384">
                  <c:v>79.468000000000004</c:v>
                </c:pt>
                <c:pt idx="385">
                  <c:v>79.468000000000004</c:v>
                </c:pt>
                <c:pt idx="386">
                  <c:v>79.468000000000004</c:v>
                </c:pt>
                <c:pt idx="387">
                  <c:v>79.468000000000004</c:v>
                </c:pt>
                <c:pt idx="388">
                  <c:v>79.468000000000004</c:v>
                </c:pt>
                <c:pt idx="389">
                  <c:v>79.468000000000004</c:v>
                </c:pt>
                <c:pt idx="390">
                  <c:v>79.468000000000004</c:v>
                </c:pt>
                <c:pt idx="391">
                  <c:v>79.468000000000004</c:v>
                </c:pt>
                <c:pt idx="392">
                  <c:v>79.503</c:v>
                </c:pt>
                <c:pt idx="393">
                  <c:v>79.723000000000013</c:v>
                </c:pt>
                <c:pt idx="394">
                  <c:v>79.873000000000005</c:v>
                </c:pt>
                <c:pt idx="395">
                  <c:v>79.873000000000005</c:v>
                </c:pt>
                <c:pt idx="396">
                  <c:v>79.948000000000008</c:v>
                </c:pt>
                <c:pt idx="397">
                  <c:v>80.024758000000006</c:v>
                </c:pt>
                <c:pt idx="398">
                  <c:v>81.918000000000006</c:v>
                </c:pt>
                <c:pt idx="399">
                  <c:v>82.456000000000003</c:v>
                </c:pt>
                <c:pt idx="400">
                  <c:v>82.456000000000003</c:v>
                </c:pt>
                <c:pt idx="401">
                  <c:v>82.456000000000003</c:v>
                </c:pt>
                <c:pt idx="402">
                  <c:v>82.456000000000003</c:v>
                </c:pt>
                <c:pt idx="403">
                  <c:v>82.652301999999992</c:v>
                </c:pt>
                <c:pt idx="404">
                  <c:v>83.690999999999988</c:v>
                </c:pt>
                <c:pt idx="405">
                  <c:v>84.201999999999998</c:v>
                </c:pt>
                <c:pt idx="406">
                  <c:v>84.542000000000016</c:v>
                </c:pt>
                <c:pt idx="407">
                  <c:v>84.606999999999999</c:v>
                </c:pt>
                <c:pt idx="408">
                  <c:v>84.917999999999978</c:v>
                </c:pt>
                <c:pt idx="409">
                  <c:v>85.394000000000005</c:v>
                </c:pt>
                <c:pt idx="410">
                  <c:v>85.394000000000005</c:v>
                </c:pt>
                <c:pt idx="411">
                  <c:v>85.394000000000005</c:v>
                </c:pt>
                <c:pt idx="412">
                  <c:v>85.394000000000005</c:v>
                </c:pt>
                <c:pt idx="413">
                  <c:v>86.870999999999995</c:v>
                </c:pt>
                <c:pt idx="414">
                  <c:v>87.97960599999999</c:v>
                </c:pt>
                <c:pt idx="415">
                  <c:v>91.760999999999996</c:v>
                </c:pt>
                <c:pt idx="416">
                  <c:v>94.830999999999989</c:v>
                </c:pt>
                <c:pt idx="417">
                  <c:v>97.816000000000003</c:v>
                </c:pt>
                <c:pt idx="418">
                  <c:v>127.429306</c:v>
                </c:pt>
                <c:pt idx="419">
                  <c:v>134.687128</c:v>
                </c:pt>
                <c:pt idx="420">
                  <c:v>153.19999999999999</c:v>
                </c:pt>
                <c:pt idx="421">
                  <c:v>160.815</c:v>
                </c:pt>
                <c:pt idx="422">
                  <c:v>167.83500000000001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Data!$S$2:$S$424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5760"/>
        <c:axId val="153055200"/>
      </c:lineChart>
      <c:catAx>
        <c:axId val="1530613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07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510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42263759086189E-2"/>
              <c:y val="0.5208053691275167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61360"/>
        <c:crosses val="autoZero"/>
        <c:crossBetween val="midCat"/>
      </c:valAx>
      <c:catAx>
        <c:axId val="1530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153055200"/>
        <c:crosses val="autoZero"/>
        <c:auto val="0"/>
        <c:lblAlgn val="ctr"/>
        <c:lblOffset val="100"/>
        <c:noMultiLvlLbl val="0"/>
      </c:catAx>
      <c:valAx>
        <c:axId val="153055200"/>
        <c:scaling>
          <c:orientation val="minMax"/>
          <c:max val="18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9646936656282451"/>
              <c:y val="0.50738255033557045"/>
            </c:manualLayout>
          </c:layout>
          <c:overlay val="0"/>
          <c:spPr>
            <a:noFill/>
            <a:ln w="25400">
              <a:noFill/>
            </a:ln>
          </c:spPr>
        </c:title>
        <c:numFmt formatCode="0_);\(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5760"/>
        <c:crosses val="max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007268951194185"/>
          <c:y val="0.15704697986577182"/>
          <c:w val="0.10903426791277258"/>
          <c:h val="5.2348993288590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December 2000 Dispatch Curve</a:t>
            </a:r>
          </a:p>
        </c:rich>
      </c:tx>
      <c:layout>
        <c:manualLayout>
          <c:xMode val="edge"/>
          <c:yMode val="edge"/>
          <c:x val="0.35306334371754933"/>
          <c:y val="2.01342281879194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804776739356178E-2"/>
          <c:y val="0.10738255033557047"/>
          <c:w val="0.88888888888888884"/>
          <c:h val="0.8040268456375838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DispatchCost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Data!$T$2:$T$424</c:f>
              <c:numCache>
                <c:formatCode>#,##0.0_);\(#,##0.0\)</c:formatCode>
                <c:ptCount val="423"/>
                <c:pt idx="0">
                  <c:v>30</c:v>
                </c:pt>
                <c:pt idx="1">
                  <c:v>542</c:v>
                </c:pt>
                <c:pt idx="2">
                  <c:v>586</c:v>
                </c:pt>
                <c:pt idx="3">
                  <c:v>608</c:v>
                </c:pt>
                <c:pt idx="4">
                  <c:v>1455.2</c:v>
                </c:pt>
                <c:pt idx="5">
                  <c:v>1565.8</c:v>
                </c:pt>
                <c:pt idx="6">
                  <c:v>1584.8</c:v>
                </c:pt>
                <c:pt idx="7">
                  <c:v>1612.8</c:v>
                </c:pt>
                <c:pt idx="8">
                  <c:v>2492.8000000000002</c:v>
                </c:pt>
                <c:pt idx="9">
                  <c:v>2892.8</c:v>
                </c:pt>
                <c:pt idx="10">
                  <c:v>2909.9</c:v>
                </c:pt>
                <c:pt idx="11">
                  <c:v>3321.4</c:v>
                </c:pt>
                <c:pt idx="12">
                  <c:v>3339.4</c:v>
                </c:pt>
                <c:pt idx="13">
                  <c:v>3380.4</c:v>
                </c:pt>
                <c:pt idx="14">
                  <c:v>3398.8</c:v>
                </c:pt>
                <c:pt idx="15">
                  <c:v>3422.5</c:v>
                </c:pt>
                <c:pt idx="16">
                  <c:v>3475.8</c:v>
                </c:pt>
                <c:pt idx="17">
                  <c:v>3545.7000000000003</c:v>
                </c:pt>
                <c:pt idx="18">
                  <c:v>3568.7000000000003</c:v>
                </c:pt>
                <c:pt idx="19">
                  <c:v>3658.7000000000003</c:v>
                </c:pt>
                <c:pt idx="20">
                  <c:v>3690.9</c:v>
                </c:pt>
                <c:pt idx="21">
                  <c:v>3765.9</c:v>
                </c:pt>
                <c:pt idx="22">
                  <c:v>3793.9</c:v>
                </c:pt>
                <c:pt idx="23">
                  <c:v>3837.9</c:v>
                </c:pt>
                <c:pt idx="24">
                  <c:v>3894.9</c:v>
                </c:pt>
                <c:pt idx="25">
                  <c:v>3913.9</c:v>
                </c:pt>
                <c:pt idx="26">
                  <c:v>4015.1</c:v>
                </c:pt>
                <c:pt idx="27">
                  <c:v>4015.1</c:v>
                </c:pt>
                <c:pt idx="28">
                  <c:v>4015.1</c:v>
                </c:pt>
                <c:pt idx="29">
                  <c:v>5121.8</c:v>
                </c:pt>
                <c:pt idx="30">
                  <c:v>6231.8</c:v>
                </c:pt>
                <c:pt idx="31">
                  <c:v>7350.8</c:v>
                </c:pt>
                <c:pt idx="32">
                  <c:v>7350.8</c:v>
                </c:pt>
                <c:pt idx="33">
                  <c:v>8215.7999999999993</c:v>
                </c:pt>
                <c:pt idx="34">
                  <c:v>9080.7999999999993</c:v>
                </c:pt>
                <c:pt idx="35">
                  <c:v>9890.7999999999993</c:v>
                </c:pt>
                <c:pt idx="36">
                  <c:v>10740.8</c:v>
                </c:pt>
                <c:pt idx="37">
                  <c:v>11590.8</c:v>
                </c:pt>
                <c:pt idx="38">
                  <c:v>12440.8</c:v>
                </c:pt>
                <c:pt idx="39">
                  <c:v>13290.8</c:v>
                </c:pt>
                <c:pt idx="40">
                  <c:v>13940.8</c:v>
                </c:pt>
                <c:pt idx="41">
                  <c:v>14695.8</c:v>
                </c:pt>
                <c:pt idx="42">
                  <c:v>15545.8</c:v>
                </c:pt>
                <c:pt idx="43">
                  <c:v>16395.8</c:v>
                </c:pt>
                <c:pt idx="44">
                  <c:v>17245.8</c:v>
                </c:pt>
                <c:pt idx="45">
                  <c:v>18095.8</c:v>
                </c:pt>
                <c:pt idx="46">
                  <c:v>18745.8</c:v>
                </c:pt>
                <c:pt idx="47">
                  <c:v>19500.8</c:v>
                </c:pt>
                <c:pt idx="48">
                  <c:v>20114.8</c:v>
                </c:pt>
                <c:pt idx="49">
                  <c:v>20294.8</c:v>
                </c:pt>
                <c:pt idx="50">
                  <c:v>20684.8</c:v>
                </c:pt>
                <c:pt idx="51">
                  <c:v>20864.8</c:v>
                </c:pt>
                <c:pt idx="52">
                  <c:v>21484.799999999999</c:v>
                </c:pt>
                <c:pt idx="53">
                  <c:v>21621.8</c:v>
                </c:pt>
                <c:pt idx="54">
                  <c:v>21803.8</c:v>
                </c:pt>
                <c:pt idx="55">
                  <c:v>21931.8</c:v>
                </c:pt>
                <c:pt idx="56">
                  <c:v>22676.799999999999</c:v>
                </c:pt>
                <c:pt idx="57">
                  <c:v>23431.8</c:v>
                </c:pt>
                <c:pt idx="58">
                  <c:v>23765.8</c:v>
                </c:pt>
                <c:pt idx="59">
                  <c:v>23895.8</c:v>
                </c:pt>
                <c:pt idx="60">
                  <c:v>23912.799999999999</c:v>
                </c:pt>
                <c:pt idx="61">
                  <c:v>23974.799999999999</c:v>
                </c:pt>
                <c:pt idx="62">
                  <c:v>24259.8</c:v>
                </c:pt>
                <c:pt idx="63">
                  <c:v>24441.8</c:v>
                </c:pt>
                <c:pt idx="64">
                  <c:v>24623.8</c:v>
                </c:pt>
                <c:pt idx="65">
                  <c:v>24853.8</c:v>
                </c:pt>
                <c:pt idx="66">
                  <c:v>25436.799999999999</c:v>
                </c:pt>
                <c:pt idx="67">
                  <c:v>25538.799999999999</c:v>
                </c:pt>
                <c:pt idx="68">
                  <c:v>25781.8</c:v>
                </c:pt>
                <c:pt idx="69">
                  <c:v>26364.799999999999</c:v>
                </c:pt>
                <c:pt idx="70">
                  <c:v>26705.8</c:v>
                </c:pt>
                <c:pt idx="71">
                  <c:v>27048.799999999999</c:v>
                </c:pt>
                <c:pt idx="72">
                  <c:v>27204.8000044</c:v>
                </c:pt>
                <c:pt idx="73">
                  <c:v>27515.8000044</c:v>
                </c:pt>
                <c:pt idx="74">
                  <c:v>28185.8000044</c:v>
                </c:pt>
                <c:pt idx="75">
                  <c:v>28855.8000044</c:v>
                </c:pt>
                <c:pt idx="76">
                  <c:v>29187.8000044</c:v>
                </c:pt>
                <c:pt idx="77">
                  <c:v>29270.8000044</c:v>
                </c:pt>
                <c:pt idx="78">
                  <c:v>29311.8000044</c:v>
                </c:pt>
                <c:pt idx="79">
                  <c:v>29352.8000044</c:v>
                </c:pt>
                <c:pt idx="80">
                  <c:v>29481.8000044</c:v>
                </c:pt>
                <c:pt idx="81">
                  <c:v>29564.8000044</c:v>
                </c:pt>
                <c:pt idx="82">
                  <c:v>29647.8000044</c:v>
                </c:pt>
                <c:pt idx="83">
                  <c:v>29821.8000044</c:v>
                </c:pt>
                <c:pt idx="84">
                  <c:v>29976.8000044</c:v>
                </c:pt>
                <c:pt idx="85">
                  <c:v>30171.8000044</c:v>
                </c:pt>
                <c:pt idx="86">
                  <c:v>30273.8000044</c:v>
                </c:pt>
                <c:pt idx="87">
                  <c:v>30321.8000044</c:v>
                </c:pt>
                <c:pt idx="88">
                  <c:v>30646.8000044</c:v>
                </c:pt>
                <c:pt idx="89">
                  <c:v>30836.8000044</c:v>
                </c:pt>
                <c:pt idx="90">
                  <c:v>30877.8000044</c:v>
                </c:pt>
                <c:pt idx="91">
                  <c:v>30918.8000044</c:v>
                </c:pt>
                <c:pt idx="92">
                  <c:v>31022.3000044</c:v>
                </c:pt>
                <c:pt idx="93">
                  <c:v>31068.3000044</c:v>
                </c:pt>
                <c:pt idx="94">
                  <c:v>31117.3000044</c:v>
                </c:pt>
                <c:pt idx="95">
                  <c:v>31166.3000044</c:v>
                </c:pt>
                <c:pt idx="96">
                  <c:v>31216.3000044</c:v>
                </c:pt>
                <c:pt idx="97">
                  <c:v>31326.000004400001</c:v>
                </c:pt>
                <c:pt idx="98">
                  <c:v>31360.000004400001</c:v>
                </c:pt>
                <c:pt idx="99">
                  <c:v>31408.000004400001</c:v>
                </c:pt>
                <c:pt idx="100">
                  <c:v>31512.100004399999</c:v>
                </c:pt>
                <c:pt idx="101">
                  <c:v>31552.100004399999</c:v>
                </c:pt>
                <c:pt idx="102">
                  <c:v>31592.100004399999</c:v>
                </c:pt>
                <c:pt idx="103">
                  <c:v>31609.000004400001</c:v>
                </c:pt>
                <c:pt idx="104">
                  <c:v>31625.900004400002</c:v>
                </c:pt>
                <c:pt idx="105">
                  <c:v>31661.900004400002</c:v>
                </c:pt>
                <c:pt idx="106">
                  <c:v>31778.900004400002</c:v>
                </c:pt>
                <c:pt idx="107">
                  <c:v>31836.500004400001</c:v>
                </c:pt>
                <c:pt idx="108">
                  <c:v>31930.500004400001</c:v>
                </c:pt>
                <c:pt idx="109">
                  <c:v>31972.500004400001</c:v>
                </c:pt>
                <c:pt idx="110">
                  <c:v>31994.500004400001</c:v>
                </c:pt>
                <c:pt idx="111">
                  <c:v>32074.500004400001</c:v>
                </c:pt>
                <c:pt idx="112">
                  <c:v>32090.600004399999</c:v>
                </c:pt>
                <c:pt idx="113">
                  <c:v>32255.600004399999</c:v>
                </c:pt>
                <c:pt idx="114">
                  <c:v>32357.600004399999</c:v>
                </c:pt>
                <c:pt idx="115">
                  <c:v>32525.600004399999</c:v>
                </c:pt>
                <c:pt idx="116">
                  <c:v>33145.600004399996</c:v>
                </c:pt>
                <c:pt idx="117">
                  <c:v>33433.600004399996</c:v>
                </c:pt>
                <c:pt idx="118">
                  <c:v>33601.600004399996</c:v>
                </c:pt>
                <c:pt idx="119">
                  <c:v>33689.600004399996</c:v>
                </c:pt>
                <c:pt idx="120">
                  <c:v>33765.600004399996</c:v>
                </c:pt>
                <c:pt idx="121">
                  <c:v>33841.600004399996</c:v>
                </c:pt>
                <c:pt idx="122">
                  <c:v>33944.600004399996</c:v>
                </c:pt>
                <c:pt idx="123">
                  <c:v>34078.600004399996</c:v>
                </c:pt>
                <c:pt idx="124">
                  <c:v>34481.600004399996</c:v>
                </c:pt>
                <c:pt idx="125">
                  <c:v>34806.600004399996</c:v>
                </c:pt>
                <c:pt idx="126">
                  <c:v>34892.600004399996</c:v>
                </c:pt>
                <c:pt idx="127">
                  <c:v>34983.600004399996</c:v>
                </c:pt>
                <c:pt idx="128">
                  <c:v>35074.600004399996</c:v>
                </c:pt>
                <c:pt idx="129">
                  <c:v>35221.600004399996</c:v>
                </c:pt>
                <c:pt idx="130">
                  <c:v>35309.600004399996</c:v>
                </c:pt>
                <c:pt idx="131">
                  <c:v>35390.600004399996</c:v>
                </c:pt>
                <c:pt idx="132">
                  <c:v>35413.600004399996</c:v>
                </c:pt>
                <c:pt idx="133">
                  <c:v>35548.600004399996</c:v>
                </c:pt>
                <c:pt idx="134">
                  <c:v>35696.600004399996</c:v>
                </c:pt>
                <c:pt idx="135">
                  <c:v>36212.600004399996</c:v>
                </c:pt>
                <c:pt idx="136">
                  <c:v>36487.600004399996</c:v>
                </c:pt>
                <c:pt idx="137">
                  <c:v>36635.600004399996</c:v>
                </c:pt>
                <c:pt idx="138">
                  <c:v>37274.599959399995</c:v>
                </c:pt>
                <c:pt idx="139">
                  <c:v>37402.599959399995</c:v>
                </c:pt>
                <c:pt idx="140">
                  <c:v>37582.599959399995</c:v>
                </c:pt>
                <c:pt idx="141">
                  <c:v>37832.599959399995</c:v>
                </c:pt>
                <c:pt idx="142">
                  <c:v>38247.599959399995</c:v>
                </c:pt>
                <c:pt idx="143">
                  <c:v>38351.599959399995</c:v>
                </c:pt>
                <c:pt idx="144">
                  <c:v>38479.599959399995</c:v>
                </c:pt>
                <c:pt idx="145">
                  <c:v>38859.599959399995</c:v>
                </c:pt>
                <c:pt idx="146">
                  <c:v>39239.599959399995</c:v>
                </c:pt>
                <c:pt idx="147">
                  <c:v>39653.599959399995</c:v>
                </c:pt>
                <c:pt idx="148">
                  <c:v>40478.599959399995</c:v>
                </c:pt>
                <c:pt idx="149">
                  <c:v>40638.599959399995</c:v>
                </c:pt>
                <c:pt idx="150">
                  <c:v>41084.599959399995</c:v>
                </c:pt>
                <c:pt idx="151">
                  <c:v>41887.599959399995</c:v>
                </c:pt>
                <c:pt idx="152">
                  <c:v>42162.599959399995</c:v>
                </c:pt>
                <c:pt idx="153">
                  <c:v>42337.599959399995</c:v>
                </c:pt>
                <c:pt idx="154">
                  <c:v>42510.599959399995</c:v>
                </c:pt>
                <c:pt idx="155">
                  <c:v>42770.599959399995</c:v>
                </c:pt>
                <c:pt idx="156">
                  <c:v>42963.099959399995</c:v>
                </c:pt>
                <c:pt idx="157">
                  <c:v>43155.599959399995</c:v>
                </c:pt>
                <c:pt idx="158">
                  <c:v>43348.099959399995</c:v>
                </c:pt>
                <c:pt idx="159">
                  <c:v>43538.499959399996</c:v>
                </c:pt>
                <c:pt idx="160">
                  <c:v>43714.499959399996</c:v>
                </c:pt>
                <c:pt idx="161">
                  <c:v>43793.499959399996</c:v>
                </c:pt>
                <c:pt idx="162">
                  <c:v>43818.499959399996</c:v>
                </c:pt>
                <c:pt idx="163">
                  <c:v>43844.499959399996</c:v>
                </c:pt>
                <c:pt idx="164">
                  <c:v>43903.499959399996</c:v>
                </c:pt>
                <c:pt idx="165">
                  <c:v>44163.499959399996</c:v>
                </c:pt>
                <c:pt idx="166">
                  <c:v>44211.499959399996</c:v>
                </c:pt>
                <c:pt idx="167">
                  <c:v>44265.499959399996</c:v>
                </c:pt>
                <c:pt idx="168">
                  <c:v>44320.499959399996</c:v>
                </c:pt>
                <c:pt idx="169">
                  <c:v>44379.499959399996</c:v>
                </c:pt>
                <c:pt idx="170">
                  <c:v>44471.499959399996</c:v>
                </c:pt>
                <c:pt idx="171">
                  <c:v>44530.499959399996</c:v>
                </c:pt>
                <c:pt idx="172">
                  <c:v>44547.499959399996</c:v>
                </c:pt>
                <c:pt idx="173">
                  <c:v>44714.499959399996</c:v>
                </c:pt>
                <c:pt idx="174">
                  <c:v>44881.499959399996</c:v>
                </c:pt>
                <c:pt idx="175">
                  <c:v>44921.499959399996</c:v>
                </c:pt>
                <c:pt idx="176">
                  <c:v>45071.499959399996</c:v>
                </c:pt>
                <c:pt idx="177">
                  <c:v>45136.499959399996</c:v>
                </c:pt>
                <c:pt idx="178">
                  <c:v>45283.499959399996</c:v>
                </c:pt>
                <c:pt idx="179">
                  <c:v>45393.499959399996</c:v>
                </c:pt>
                <c:pt idx="180">
                  <c:v>45503.499959399996</c:v>
                </c:pt>
                <c:pt idx="181">
                  <c:v>45559.499959399996</c:v>
                </c:pt>
                <c:pt idx="182">
                  <c:v>45676.499959399996</c:v>
                </c:pt>
                <c:pt idx="183">
                  <c:v>45722.999959399996</c:v>
                </c:pt>
                <c:pt idx="184">
                  <c:v>45809.999959399996</c:v>
                </c:pt>
                <c:pt idx="185">
                  <c:v>45849.999959399996</c:v>
                </c:pt>
                <c:pt idx="186">
                  <c:v>45951.999959399996</c:v>
                </c:pt>
                <c:pt idx="187">
                  <c:v>46071.999959399996</c:v>
                </c:pt>
                <c:pt idx="188">
                  <c:v>46191.999959399996</c:v>
                </c:pt>
                <c:pt idx="189">
                  <c:v>46347.999959399996</c:v>
                </c:pt>
                <c:pt idx="190">
                  <c:v>46371.999959399996</c:v>
                </c:pt>
                <c:pt idx="191">
                  <c:v>46570.799959399999</c:v>
                </c:pt>
                <c:pt idx="192">
                  <c:v>46663.799959399999</c:v>
                </c:pt>
                <c:pt idx="193">
                  <c:v>46728.799959399999</c:v>
                </c:pt>
                <c:pt idx="194">
                  <c:v>46793.799959399999</c:v>
                </c:pt>
                <c:pt idx="195">
                  <c:v>46858.799959399999</c:v>
                </c:pt>
                <c:pt idx="196">
                  <c:v>46923.799959399999</c:v>
                </c:pt>
                <c:pt idx="197">
                  <c:v>47181.799959399999</c:v>
                </c:pt>
                <c:pt idx="198">
                  <c:v>47337.799959399999</c:v>
                </c:pt>
                <c:pt idx="199">
                  <c:v>47429.799959399999</c:v>
                </c:pt>
                <c:pt idx="200">
                  <c:v>47489.799959399999</c:v>
                </c:pt>
                <c:pt idx="201">
                  <c:v>47549.799959399999</c:v>
                </c:pt>
                <c:pt idx="202">
                  <c:v>47609.799959399999</c:v>
                </c:pt>
                <c:pt idx="203">
                  <c:v>47716.799959399999</c:v>
                </c:pt>
                <c:pt idx="204">
                  <c:v>47910.799959399999</c:v>
                </c:pt>
                <c:pt idx="205">
                  <c:v>47970.799959399999</c:v>
                </c:pt>
                <c:pt idx="206">
                  <c:v>48030.799959399999</c:v>
                </c:pt>
                <c:pt idx="207">
                  <c:v>48147.799959399999</c:v>
                </c:pt>
                <c:pt idx="208">
                  <c:v>48240.799959399999</c:v>
                </c:pt>
                <c:pt idx="209">
                  <c:v>48339.799959399999</c:v>
                </c:pt>
                <c:pt idx="210">
                  <c:v>48438.799959399999</c:v>
                </c:pt>
                <c:pt idx="211">
                  <c:v>48504.799959399999</c:v>
                </c:pt>
                <c:pt idx="212">
                  <c:v>48570.799959399999</c:v>
                </c:pt>
                <c:pt idx="213">
                  <c:v>49182.799959399999</c:v>
                </c:pt>
                <c:pt idx="214">
                  <c:v>49206.799959399999</c:v>
                </c:pt>
                <c:pt idx="215">
                  <c:v>49818.799959399999</c:v>
                </c:pt>
                <c:pt idx="216">
                  <c:v>49836.799959399999</c:v>
                </c:pt>
                <c:pt idx="217">
                  <c:v>49956.799959399999</c:v>
                </c:pt>
                <c:pt idx="218">
                  <c:v>50017.799959399999</c:v>
                </c:pt>
                <c:pt idx="219">
                  <c:v>50126.799959399999</c:v>
                </c:pt>
                <c:pt idx="220">
                  <c:v>50187.799959399999</c:v>
                </c:pt>
                <c:pt idx="221">
                  <c:v>50370.799959399999</c:v>
                </c:pt>
                <c:pt idx="222">
                  <c:v>50387.799959399999</c:v>
                </c:pt>
                <c:pt idx="223">
                  <c:v>50404.799959399999</c:v>
                </c:pt>
                <c:pt idx="224">
                  <c:v>50480.799959399999</c:v>
                </c:pt>
                <c:pt idx="225">
                  <c:v>50503.799959399999</c:v>
                </c:pt>
                <c:pt idx="226">
                  <c:v>50528.799959399999</c:v>
                </c:pt>
                <c:pt idx="227">
                  <c:v>50703.299959399999</c:v>
                </c:pt>
                <c:pt idx="228">
                  <c:v>50727.599959400002</c:v>
                </c:pt>
                <c:pt idx="229">
                  <c:v>50806.599959400002</c:v>
                </c:pt>
                <c:pt idx="230">
                  <c:v>50867.599959400002</c:v>
                </c:pt>
                <c:pt idx="231">
                  <c:v>50928.599959400002</c:v>
                </c:pt>
                <c:pt idx="232">
                  <c:v>50953.599959400002</c:v>
                </c:pt>
                <c:pt idx="233">
                  <c:v>51164.599959400002</c:v>
                </c:pt>
                <c:pt idx="234">
                  <c:v>51187.599959400002</c:v>
                </c:pt>
                <c:pt idx="235">
                  <c:v>51283.599959400002</c:v>
                </c:pt>
                <c:pt idx="236">
                  <c:v>51307.599959400002</c:v>
                </c:pt>
                <c:pt idx="237">
                  <c:v>51331.599959400002</c:v>
                </c:pt>
                <c:pt idx="238">
                  <c:v>51351.599959400002</c:v>
                </c:pt>
                <c:pt idx="239">
                  <c:v>51371.599959400002</c:v>
                </c:pt>
                <c:pt idx="240">
                  <c:v>51391.599959400002</c:v>
                </c:pt>
                <c:pt idx="241">
                  <c:v>51411.599959400002</c:v>
                </c:pt>
                <c:pt idx="242">
                  <c:v>51431.599959400002</c:v>
                </c:pt>
                <c:pt idx="243">
                  <c:v>51451.599959400002</c:v>
                </c:pt>
                <c:pt idx="244">
                  <c:v>51471.599959400002</c:v>
                </c:pt>
                <c:pt idx="245">
                  <c:v>51491.599959400002</c:v>
                </c:pt>
                <c:pt idx="246">
                  <c:v>51674.999959400004</c:v>
                </c:pt>
                <c:pt idx="247">
                  <c:v>51715.599959400002</c:v>
                </c:pt>
                <c:pt idx="248">
                  <c:v>51732.999959400004</c:v>
                </c:pt>
                <c:pt idx="249">
                  <c:v>51825.099959400002</c:v>
                </c:pt>
                <c:pt idx="250">
                  <c:v>51917.199959400001</c:v>
                </c:pt>
                <c:pt idx="251">
                  <c:v>51952.199959400001</c:v>
                </c:pt>
                <c:pt idx="252">
                  <c:v>52357.199959400001</c:v>
                </c:pt>
                <c:pt idx="253">
                  <c:v>52375.199959400001</c:v>
                </c:pt>
                <c:pt idx="254">
                  <c:v>52393.199959400001</c:v>
                </c:pt>
                <c:pt idx="255">
                  <c:v>52411.199959400001</c:v>
                </c:pt>
                <c:pt idx="256">
                  <c:v>52437.199959400001</c:v>
                </c:pt>
                <c:pt idx="257">
                  <c:v>52461.199959400001</c:v>
                </c:pt>
                <c:pt idx="258">
                  <c:v>52494.199959400001</c:v>
                </c:pt>
                <c:pt idx="259">
                  <c:v>52512.199959400001</c:v>
                </c:pt>
                <c:pt idx="260">
                  <c:v>52530.199959400001</c:v>
                </c:pt>
                <c:pt idx="261">
                  <c:v>52548.199959400001</c:v>
                </c:pt>
                <c:pt idx="262">
                  <c:v>52566.199959400001</c:v>
                </c:pt>
                <c:pt idx="263">
                  <c:v>52584.199959400001</c:v>
                </c:pt>
                <c:pt idx="264">
                  <c:v>52602.199959400001</c:v>
                </c:pt>
                <c:pt idx="265">
                  <c:v>52620.199959400001</c:v>
                </c:pt>
                <c:pt idx="266">
                  <c:v>52638.199959400001</c:v>
                </c:pt>
                <c:pt idx="267">
                  <c:v>52656.199959400001</c:v>
                </c:pt>
                <c:pt idx="268">
                  <c:v>52674.199959400001</c:v>
                </c:pt>
                <c:pt idx="269">
                  <c:v>52698.199959400001</c:v>
                </c:pt>
                <c:pt idx="270">
                  <c:v>52718.199959400001</c:v>
                </c:pt>
                <c:pt idx="271">
                  <c:v>52738.199959400001</c:v>
                </c:pt>
                <c:pt idx="272">
                  <c:v>52871.199959400001</c:v>
                </c:pt>
                <c:pt idx="273">
                  <c:v>52923.199959400001</c:v>
                </c:pt>
                <c:pt idx="274">
                  <c:v>53019.199959400001</c:v>
                </c:pt>
                <c:pt idx="275">
                  <c:v>53043.199959400001</c:v>
                </c:pt>
                <c:pt idx="276">
                  <c:v>53301.199959400001</c:v>
                </c:pt>
                <c:pt idx="277">
                  <c:v>53319.199959400001</c:v>
                </c:pt>
                <c:pt idx="278">
                  <c:v>53337.199959400001</c:v>
                </c:pt>
                <c:pt idx="279">
                  <c:v>53464.199959400001</c:v>
                </c:pt>
                <c:pt idx="280">
                  <c:v>53488.199959400001</c:v>
                </c:pt>
                <c:pt idx="281">
                  <c:v>53512.199959400001</c:v>
                </c:pt>
                <c:pt idx="282">
                  <c:v>53536.199959400001</c:v>
                </c:pt>
                <c:pt idx="283">
                  <c:v>53794.199959400001</c:v>
                </c:pt>
                <c:pt idx="284">
                  <c:v>53914.199959400001</c:v>
                </c:pt>
                <c:pt idx="285">
                  <c:v>53944.199959400001</c:v>
                </c:pt>
                <c:pt idx="286">
                  <c:v>53989.199959400001</c:v>
                </c:pt>
                <c:pt idx="287">
                  <c:v>54019.199959400001</c:v>
                </c:pt>
                <c:pt idx="288">
                  <c:v>54049.199959400001</c:v>
                </c:pt>
                <c:pt idx="289">
                  <c:v>54078.199959400001</c:v>
                </c:pt>
                <c:pt idx="290">
                  <c:v>54108.199959400001</c:v>
                </c:pt>
                <c:pt idx="291">
                  <c:v>54138.199959400001</c:v>
                </c:pt>
                <c:pt idx="292">
                  <c:v>54160.699959400001</c:v>
                </c:pt>
                <c:pt idx="293">
                  <c:v>54190.699959400001</c:v>
                </c:pt>
                <c:pt idx="294">
                  <c:v>54214.699959400001</c:v>
                </c:pt>
                <c:pt idx="295">
                  <c:v>54281.699959400001</c:v>
                </c:pt>
                <c:pt idx="296">
                  <c:v>54332.199959400001</c:v>
                </c:pt>
                <c:pt idx="297">
                  <c:v>54349.199959400001</c:v>
                </c:pt>
                <c:pt idx="298">
                  <c:v>54429.199959400001</c:v>
                </c:pt>
                <c:pt idx="299">
                  <c:v>54446.699959400001</c:v>
                </c:pt>
                <c:pt idx="300">
                  <c:v>54474.699959400001</c:v>
                </c:pt>
                <c:pt idx="301">
                  <c:v>54511.199959400001</c:v>
                </c:pt>
                <c:pt idx="302">
                  <c:v>54545.199959400001</c:v>
                </c:pt>
                <c:pt idx="303">
                  <c:v>54568.999959400004</c:v>
                </c:pt>
                <c:pt idx="304">
                  <c:v>54588.999959400004</c:v>
                </c:pt>
                <c:pt idx="305">
                  <c:v>54625.499959400004</c:v>
                </c:pt>
                <c:pt idx="306">
                  <c:v>54690.099959400002</c:v>
                </c:pt>
                <c:pt idx="307">
                  <c:v>54823.099959400002</c:v>
                </c:pt>
                <c:pt idx="308">
                  <c:v>54889.099959400002</c:v>
                </c:pt>
                <c:pt idx="309">
                  <c:v>54941.099959400002</c:v>
                </c:pt>
                <c:pt idx="310">
                  <c:v>55009.099959400002</c:v>
                </c:pt>
                <c:pt idx="311">
                  <c:v>55075.099959400002</c:v>
                </c:pt>
                <c:pt idx="312">
                  <c:v>55101.599959400002</c:v>
                </c:pt>
                <c:pt idx="313">
                  <c:v>55141.599959400002</c:v>
                </c:pt>
                <c:pt idx="314">
                  <c:v>55193.599959400002</c:v>
                </c:pt>
                <c:pt idx="315">
                  <c:v>55213.599959400002</c:v>
                </c:pt>
                <c:pt idx="316">
                  <c:v>55233.599959400002</c:v>
                </c:pt>
                <c:pt idx="317">
                  <c:v>55251.599959400002</c:v>
                </c:pt>
                <c:pt idx="318">
                  <c:v>55269.599959400002</c:v>
                </c:pt>
                <c:pt idx="319">
                  <c:v>55287.599959400002</c:v>
                </c:pt>
                <c:pt idx="320">
                  <c:v>55305.599959400002</c:v>
                </c:pt>
                <c:pt idx="321">
                  <c:v>55323.599959400002</c:v>
                </c:pt>
                <c:pt idx="322">
                  <c:v>55341.599959400002</c:v>
                </c:pt>
                <c:pt idx="323">
                  <c:v>55359.599959400002</c:v>
                </c:pt>
                <c:pt idx="324">
                  <c:v>55377.599959400002</c:v>
                </c:pt>
                <c:pt idx="325">
                  <c:v>55395.599959400002</c:v>
                </c:pt>
                <c:pt idx="326">
                  <c:v>55413.599959400002</c:v>
                </c:pt>
                <c:pt idx="327">
                  <c:v>55553.599959400002</c:v>
                </c:pt>
                <c:pt idx="328">
                  <c:v>55577.599959400002</c:v>
                </c:pt>
                <c:pt idx="329">
                  <c:v>55602.599959400002</c:v>
                </c:pt>
                <c:pt idx="330">
                  <c:v>55627.599959400002</c:v>
                </c:pt>
                <c:pt idx="331">
                  <c:v>55645.599959400002</c:v>
                </c:pt>
                <c:pt idx="332">
                  <c:v>55663.599959400002</c:v>
                </c:pt>
                <c:pt idx="333">
                  <c:v>55681.599959400002</c:v>
                </c:pt>
                <c:pt idx="334">
                  <c:v>55699.599959400002</c:v>
                </c:pt>
                <c:pt idx="335">
                  <c:v>55717.599959400002</c:v>
                </c:pt>
                <c:pt idx="336">
                  <c:v>55735.599959400002</c:v>
                </c:pt>
                <c:pt idx="337">
                  <c:v>55753.599959400002</c:v>
                </c:pt>
                <c:pt idx="338">
                  <c:v>55771.599959400002</c:v>
                </c:pt>
                <c:pt idx="339">
                  <c:v>55788.599959400002</c:v>
                </c:pt>
                <c:pt idx="340">
                  <c:v>55926.599959400002</c:v>
                </c:pt>
                <c:pt idx="341">
                  <c:v>55950.599959400002</c:v>
                </c:pt>
                <c:pt idx="342">
                  <c:v>55994.599959400002</c:v>
                </c:pt>
                <c:pt idx="343">
                  <c:v>56036.599959400002</c:v>
                </c:pt>
                <c:pt idx="344">
                  <c:v>56060.599959400002</c:v>
                </c:pt>
                <c:pt idx="345">
                  <c:v>56084.599959400002</c:v>
                </c:pt>
                <c:pt idx="346">
                  <c:v>56108.599959400002</c:v>
                </c:pt>
                <c:pt idx="347">
                  <c:v>56129.599959400002</c:v>
                </c:pt>
                <c:pt idx="348">
                  <c:v>56146.599959400002</c:v>
                </c:pt>
                <c:pt idx="349">
                  <c:v>56340.599959400002</c:v>
                </c:pt>
                <c:pt idx="350">
                  <c:v>56384.599959400002</c:v>
                </c:pt>
                <c:pt idx="351">
                  <c:v>56411.599959400002</c:v>
                </c:pt>
                <c:pt idx="352">
                  <c:v>56623.599959400002</c:v>
                </c:pt>
                <c:pt idx="353">
                  <c:v>56640.599959400002</c:v>
                </c:pt>
                <c:pt idx="354">
                  <c:v>56852.599959400002</c:v>
                </c:pt>
                <c:pt idx="355">
                  <c:v>56878.599959400002</c:v>
                </c:pt>
                <c:pt idx="356">
                  <c:v>57090.599959400002</c:v>
                </c:pt>
                <c:pt idx="357">
                  <c:v>57107.599959400002</c:v>
                </c:pt>
                <c:pt idx="358">
                  <c:v>57133.599959400002</c:v>
                </c:pt>
                <c:pt idx="359">
                  <c:v>57150.599959400002</c:v>
                </c:pt>
                <c:pt idx="360">
                  <c:v>57310.599959400002</c:v>
                </c:pt>
                <c:pt idx="361">
                  <c:v>57470.599959400002</c:v>
                </c:pt>
                <c:pt idx="362">
                  <c:v>57700.599959400002</c:v>
                </c:pt>
                <c:pt idx="363">
                  <c:v>57912.599959400002</c:v>
                </c:pt>
                <c:pt idx="364">
                  <c:v>57931.599959400002</c:v>
                </c:pt>
                <c:pt idx="365">
                  <c:v>57952.599959400002</c:v>
                </c:pt>
                <c:pt idx="366">
                  <c:v>58146.599959400002</c:v>
                </c:pt>
                <c:pt idx="367">
                  <c:v>58340.599959400002</c:v>
                </c:pt>
                <c:pt idx="368">
                  <c:v>58366.599959400002</c:v>
                </c:pt>
                <c:pt idx="369">
                  <c:v>58392.599959400002</c:v>
                </c:pt>
                <c:pt idx="370">
                  <c:v>58424.599959400002</c:v>
                </c:pt>
                <c:pt idx="371">
                  <c:v>58451.599959400002</c:v>
                </c:pt>
                <c:pt idx="372">
                  <c:v>58524.599959400002</c:v>
                </c:pt>
                <c:pt idx="373">
                  <c:v>58597.599959400002</c:v>
                </c:pt>
                <c:pt idx="374">
                  <c:v>58670.599959400002</c:v>
                </c:pt>
                <c:pt idx="375">
                  <c:v>58743.599959400002</c:v>
                </c:pt>
                <c:pt idx="376">
                  <c:v>58770.599959400002</c:v>
                </c:pt>
                <c:pt idx="377">
                  <c:v>58797.599959400002</c:v>
                </c:pt>
                <c:pt idx="378">
                  <c:v>58840.599959400002</c:v>
                </c:pt>
                <c:pt idx="379">
                  <c:v>58972.599959400002</c:v>
                </c:pt>
                <c:pt idx="380">
                  <c:v>59015.599959400002</c:v>
                </c:pt>
                <c:pt idx="381">
                  <c:v>59032.599959400002</c:v>
                </c:pt>
                <c:pt idx="382">
                  <c:v>59049.599959400002</c:v>
                </c:pt>
                <c:pt idx="383">
                  <c:v>59066.599959400002</c:v>
                </c:pt>
                <c:pt idx="384">
                  <c:v>59092.599959400002</c:v>
                </c:pt>
                <c:pt idx="385">
                  <c:v>59118.599959400002</c:v>
                </c:pt>
                <c:pt idx="386">
                  <c:v>59144.599959400002</c:v>
                </c:pt>
                <c:pt idx="387">
                  <c:v>59170.599959400002</c:v>
                </c:pt>
                <c:pt idx="388">
                  <c:v>59196.599959400002</c:v>
                </c:pt>
                <c:pt idx="389">
                  <c:v>59222.599959400002</c:v>
                </c:pt>
                <c:pt idx="390">
                  <c:v>59248.599959400002</c:v>
                </c:pt>
                <c:pt idx="391">
                  <c:v>59274.599959400002</c:v>
                </c:pt>
                <c:pt idx="392">
                  <c:v>59291.599959400002</c:v>
                </c:pt>
                <c:pt idx="393">
                  <c:v>59308.599959400002</c:v>
                </c:pt>
                <c:pt idx="394">
                  <c:v>59325.599959400002</c:v>
                </c:pt>
                <c:pt idx="395">
                  <c:v>59342.599959400002</c:v>
                </c:pt>
                <c:pt idx="396">
                  <c:v>59359.599959400002</c:v>
                </c:pt>
                <c:pt idx="397">
                  <c:v>59376.599959400002</c:v>
                </c:pt>
                <c:pt idx="398">
                  <c:v>59403.599959400002</c:v>
                </c:pt>
                <c:pt idx="399">
                  <c:v>59480.599959400002</c:v>
                </c:pt>
                <c:pt idx="400">
                  <c:v>59553.599959400002</c:v>
                </c:pt>
                <c:pt idx="401">
                  <c:v>59630.599959400002</c:v>
                </c:pt>
                <c:pt idx="402">
                  <c:v>59707.599959400002</c:v>
                </c:pt>
                <c:pt idx="403">
                  <c:v>59734.599959400002</c:v>
                </c:pt>
                <c:pt idx="404">
                  <c:v>59760.599959400002</c:v>
                </c:pt>
                <c:pt idx="405">
                  <c:v>59784.599959400002</c:v>
                </c:pt>
                <c:pt idx="406">
                  <c:v>59943.599959400002</c:v>
                </c:pt>
                <c:pt idx="407">
                  <c:v>60102.599959400002</c:v>
                </c:pt>
                <c:pt idx="408">
                  <c:v>60129.599959400002</c:v>
                </c:pt>
                <c:pt idx="409">
                  <c:v>60160.599959400002</c:v>
                </c:pt>
                <c:pt idx="410">
                  <c:v>60191.599959400002</c:v>
                </c:pt>
                <c:pt idx="411">
                  <c:v>60222.599959400002</c:v>
                </c:pt>
                <c:pt idx="412">
                  <c:v>60253.599959400002</c:v>
                </c:pt>
                <c:pt idx="413">
                  <c:v>60272.599959400002</c:v>
                </c:pt>
                <c:pt idx="414">
                  <c:v>60412.599959400002</c:v>
                </c:pt>
                <c:pt idx="415">
                  <c:v>60432.599959400002</c:v>
                </c:pt>
                <c:pt idx="416">
                  <c:v>60451.599959400002</c:v>
                </c:pt>
                <c:pt idx="417">
                  <c:v>60472.599959400002</c:v>
                </c:pt>
                <c:pt idx="418">
                  <c:v>60612.599959400002</c:v>
                </c:pt>
                <c:pt idx="419">
                  <c:v>60658.599959400002</c:v>
                </c:pt>
                <c:pt idx="420">
                  <c:v>60688.599959400002</c:v>
                </c:pt>
                <c:pt idx="421">
                  <c:v>60718.599959400002</c:v>
                </c:pt>
                <c:pt idx="422">
                  <c:v>60742.599959400002</c:v>
                </c:pt>
              </c:numCache>
            </c:numRef>
          </c:xVal>
          <c:yVal>
            <c:numRef>
              <c:f>Data!$U$2:$U$424</c:f>
              <c:numCache>
                <c:formatCode>#,##0.0_);\(#,##0.0\)</c:formatCode>
                <c:ptCount val="423"/>
                <c:pt idx="0">
                  <c:v>0</c:v>
                </c:pt>
                <c:pt idx="1">
                  <c:v>0.745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0.93100000000000005</c:v>
                </c:pt>
                <c:pt idx="12">
                  <c:v>1.377</c:v>
                </c:pt>
                <c:pt idx="13">
                  <c:v>1.377</c:v>
                </c:pt>
                <c:pt idx="14">
                  <c:v>1.377</c:v>
                </c:pt>
                <c:pt idx="15">
                  <c:v>1.377</c:v>
                </c:pt>
                <c:pt idx="16">
                  <c:v>1.377</c:v>
                </c:pt>
                <c:pt idx="17">
                  <c:v>1.377</c:v>
                </c:pt>
                <c:pt idx="18">
                  <c:v>1.377</c:v>
                </c:pt>
                <c:pt idx="19">
                  <c:v>1.377</c:v>
                </c:pt>
                <c:pt idx="20">
                  <c:v>1.377</c:v>
                </c:pt>
                <c:pt idx="21">
                  <c:v>1.377</c:v>
                </c:pt>
                <c:pt idx="22">
                  <c:v>1.377</c:v>
                </c:pt>
                <c:pt idx="23">
                  <c:v>1.377</c:v>
                </c:pt>
                <c:pt idx="24">
                  <c:v>1.377</c:v>
                </c:pt>
                <c:pt idx="25">
                  <c:v>1.47</c:v>
                </c:pt>
                <c:pt idx="26">
                  <c:v>1.532</c:v>
                </c:pt>
                <c:pt idx="27">
                  <c:v>7.6923150000000007</c:v>
                </c:pt>
                <c:pt idx="28">
                  <c:v>7.6923150000000007</c:v>
                </c:pt>
                <c:pt idx="29">
                  <c:v>7.879760000000001</c:v>
                </c:pt>
                <c:pt idx="30">
                  <c:v>7.879760000000001</c:v>
                </c:pt>
                <c:pt idx="31">
                  <c:v>8.0357599999999998</c:v>
                </c:pt>
                <c:pt idx="32">
                  <c:v>8.0357599999999998</c:v>
                </c:pt>
                <c:pt idx="33">
                  <c:v>8.2644950000000001</c:v>
                </c:pt>
                <c:pt idx="34">
                  <c:v>8.2644950000000001</c:v>
                </c:pt>
                <c:pt idx="35">
                  <c:v>8.4714949999999991</c:v>
                </c:pt>
                <c:pt idx="36">
                  <c:v>9.2150537250000006</c:v>
                </c:pt>
                <c:pt idx="37">
                  <c:v>9.6118400000000008</c:v>
                </c:pt>
                <c:pt idx="38">
                  <c:v>9.9265177299999987</c:v>
                </c:pt>
                <c:pt idx="39">
                  <c:v>10.121500000000001</c:v>
                </c:pt>
                <c:pt idx="40">
                  <c:v>10.301760000000002</c:v>
                </c:pt>
                <c:pt idx="41">
                  <c:v>10.301760000000002</c:v>
                </c:pt>
                <c:pt idx="42">
                  <c:v>10.6535998</c:v>
                </c:pt>
                <c:pt idx="43">
                  <c:v>10.741687199999999</c:v>
                </c:pt>
                <c:pt idx="44">
                  <c:v>10.981402000000001</c:v>
                </c:pt>
                <c:pt idx="45">
                  <c:v>10.981402000000001</c:v>
                </c:pt>
                <c:pt idx="46">
                  <c:v>11.820052863000001</c:v>
                </c:pt>
                <c:pt idx="47">
                  <c:v>12.633139847999999</c:v>
                </c:pt>
                <c:pt idx="48">
                  <c:v>12.685094969999998</c:v>
                </c:pt>
                <c:pt idx="49">
                  <c:v>12.846321359999997</c:v>
                </c:pt>
                <c:pt idx="50">
                  <c:v>12.940332736</c:v>
                </c:pt>
                <c:pt idx="51">
                  <c:v>13.023684799999998</c:v>
                </c:pt>
                <c:pt idx="52">
                  <c:v>13.4885275</c:v>
                </c:pt>
                <c:pt idx="53">
                  <c:v>13.77069674</c:v>
                </c:pt>
                <c:pt idx="54">
                  <c:v>13.799849276</c:v>
                </c:pt>
                <c:pt idx="55">
                  <c:v>13.929358399999998</c:v>
                </c:pt>
                <c:pt idx="56">
                  <c:v>14.065124381</c:v>
                </c:pt>
                <c:pt idx="57">
                  <c:v>14.202315520000001</c:v>
                </c:pt>
                <c:pt idx="58">
                  <c:v>14.265722171</c:v>
                </c:pt>
                <c:pt idx="59">
                  <c:v>14.712783999999997</c:v>
                </c:pt>
                <c:pt idx="60">
                  <c:v>15.051050000000002</c:v>
                </c:pt>
                <c:pt idx="61">
                  <c:v>15.604604000000002</c:v>
                </c:pt>
                <c:pt idx="62">
                  <c:v>15.637688000000001</c:v>
                </c:pt>
                <c:pt idx="63">
                  <c:v>15.7744214</c:v>
                </c:pt>
                <c:pt idx="64">
                  <c:v>15.888537040000001</c:v>
                </c:pt>
                <c:pt idx="65">
                  <c:v>16.771288000000002</c:v>
                </c:pt>
                <c:pt idx="66">
                  <c:v>17.010361727999999</c:v>
                </c:pt>
                <c:pt idx="67">
                  <c:v>17.036476751999999</c:v>
                </c:pt>
                <c:pt idx="68">
                  <c:v>17.037305293000003</c:v>
                </c:pt>
                <c:pt idx="69">
                  <c:v>17.131637519999995</c:v>
                </c:pt>
                <c:pt idx="70">
                  <c:v>17.302246369999999</c:v>
                </c:pt>
                <c:pt idx="71">
                  <c:v>17.34431567</c:v>
                </c:pt>
                <c:pt idx="72">
                  <c:v>17.400160387</c:v>
                </c:pt>
                <c:pt idx="73">
                  <c:v>18.031666049999998</c:v>
                </c:pt>
                <c:pt idx="74">
                  <c:v>18.040459600000002</c:v>
                </c:pt>
                <c:pt idx="75">
                  <c:v>18.08520944</c:v>
                </c:pt>
                <c:pt idx="76">
                  <c:v>18.429084939999996</c:v>
                </c:pt>
                <c:pt idx="77">
                  <c:v>18.449248799999999</c:v>
                </c:pt>
                <c:pt idx="78">
                  <c:v>18.463082</c:v>
                </c:pt>
                <c:pt idx="79">
                  <c:v>18.463082</c:v>
                </c:pt>
                <c:pt idx="80">
                  <c:v>18.93545417</c:v>
                </c:pt>
                <c:pt idx="81">
                  <c:v>18.974626560000001</c:v>
                </c:pt>
                <c:pt idx="82">
                  <c:v>19.04624768</c:v>
                </c:pt>
                <c:pt idx="83">
                  <c:v>19.137623999999999</c:v>
                </c:pt>
                <c:pt idx="84">
                  <c:v>19.386657929999998</c:v>
                </c:pt>
                <c:pt idx="85">
                  <c:v>19.57834278</c:v>
                </c:pt>
                <c:pt idx="86">
                  <c:v>19.651144320000004</c:v>
                </c:pt>
                <c:pt idx="87">
                  <c:v>19.678723999999999</c:v>
                </c:pt>
                <c:pt idx="88">
                  <c:v>19.916509747000003</c:v>
                </c:pt>
                <c:pt idx="89">
                  <c:v>20.107639469999995</c:v>
                </c:pt>
                <c:pt idx="90">
                  <c:v>20.305285999999999</c:v>
                </c:pt>
                <c:pt idx="91">
                  <c:v>20.305285999999999</c:v>
                </c:pt>
                <c:pt idx="92">
                  <c:v>20.305285999999999</c:v>
                </c:pt>
                <c:pt idx="93">
                  <c:v>20.305285999999999</c:v>
                </c:pt>
                <c:pt idx="94">
                  <c:v>20.305285999999999</c:v>
                </c:pt>
                <c:pt idx="95">
                  <c:v>20.305285999999999</c:v>
                </c:pt>
                <c:pt idx="96">
                  <c:v>20.305285999999999</c:v>
                </c:pt>
                <c:pt idx="97">
                  <c:v>20.305285999999999</c:v>
                </c:pt>
                <c:pt idx="98">
                  <c:v>20.305285999999999</c:v>
                </c:pt>
                <c:pt idx="99">
                  <c:v>20.305285999999999</c:v>
                </c:pt>
                <c:pt idx="100">
                  <c:v>20.305285999999999</c:v>
                </c:pt>
                <c:pt idx="101">
                  <c:v>20.305285999999999</c:v>
                </c:pt>
                <c:pt idx="102">
                  <c:v>20.305285999999999</c:v>
                </c:pt>
                <c:pt idx="103">
                  <c:v>20.305285999999999</c:v>
                </c:pt>
                <c:pt idx="104">
                  <c:v>20.305285999999999</c:v>
                </c:pt>
                <c:pt idx="105">
                  <c:v>20.305285999999999</c:v>
                </c:pt>
                <c:pt idx="106">
                  <c:v>20.305285999999999</c:v>
                </c:pt>
                <c:pt idx="107">
                  <c:v>20.305285999999999</c:v>
                </c:pt>
                <c:pt idx="108">
                  <c:v>20.305285999999999</c:v>
                </c:pt>
                <c:pt idx="109">
                  <c:v>20.305285999999999</c:v>
                </c:pt>
                <c:pt idx="110">
                  <c:v>20.305285999999999</c:v>
                </c:pt>
                <c:pt idx="111">
                  <c:v>20.305285999999999</c:v>
                </c:pt>
                <c:pt idx="112">
                  <c:v>20.305285999999999</c:v>
                </c:pt>
                <c:pt idx="113">
                  <c:v>20.342986539999998</c:v>
                </c:pt>
                <c:pt idx="114">
                  <c:v>20.596365480000003</c:v>
                </c:pt>
                <c:pt idx="115">
                  <c:v>21.109693650000001</c:v>
                </c:pt>
                <c:pt idx="116">
                  <c:v>21.31522867</c:v>
                </c:pt>
                <c:pt idx="117">
                  <c:v>21.381236229999999</c:v>
                </c:pt>
                <c:pt idx="118">
                  <c:v>21.58290122</c:v>
                </c:pt>
                <c:pt idx="119">
                  <c:v>21.691480440000007</c:v>
                </c:pt>
                <c:pt idx="120">
                  <c:v>21.708801999999999</c:v>
                </c:pt>
                <c:pt idx="121">
                  <c:v>21.708801999999999</c:v>
                </c:pt>
                <c:pt idx="122">
                  <c:v>21.708801999999999</c:v>
                </c:pt>
                <c:pt idx="123">
                  <c:v>21.708801999999999</c:v>
                </c:pt>
                <c:pt idx="124">
                  <c:v>22.03424064</c:v>
                </c:pt>
                <c:pt idx="125">
                  <c:v>22.085512990000002</c:v>
                </c:pt>
                <c:pt idx="126">
                  <c:v>22.192679999999999</c:v>
                </c:pt>
                <c:pt idx="127">
                  <c:v>22.279263199999999</c:v>
                </c:pt>
                <c:pt idx="128">
                  <c:v>22.508803749999998</c:v>
                </c:pt>
                <c:pt idx="129">
                  <c:v>22.783234299999997</c:v>
                </c:pt>
                <c:pt idx="130">
                  <c:v>23.681547200000001</c:v>
                </c:pt>
                <c:pt idx="131">
                  <c:v>23.762416229999996</c:v>
                </c:pt>
                <c:pt idx="132">
                  <c:v>25.078499999999998</c:v>
                </c:pt>
                <c:pt idx="133">
                  <c:v>26.398364439999995</c:v>
                </c:pt>
                <c:pt idx="134">
                  <c:v>37.985115</c:v>
                </c:pt>
                <c:pt idx="135">
                  <c:v>39.302999999999997</c:v>
                </c:pt>
                <c:pt idx="136">
                  <c:v>39.700299999999999</c:v>
                </c:pt>
                <c:pt idx="137">
                  <c:v>39.812400000000004</c:v>
                </c:pt>
                <c:pt idx="138">
                  <c:v>39.985999999999997</c:v>
                </c:pt>
                <c:pt idx="139">
                  <c:v>41.439074999999995</c:v>
                </c:pt>
                <c:pt idx="140">
                  <c:v>41.92</c:v>
                </c:pt>
                <c:pt idx="141">
                  <c:v>41.92</c:v>
                </c:pt>
                <c:pt idx="142">
                  <c:v>43.429675000000003</c:v>
                </c:pt>
                <c:pt idx="143">
                  <c:v>43.717612500000001</c:v>
                </c:pt>
                <c:pt idx="144">
                  <c:v>44.105325000000001</c:v>
                </c:pt>
                <c:pt idx="145">
                  <c:v>44.525449999999992</c:v>
                </c:pt>
                <c:pt idx="146">
                  <c:v>45.390912499999999</c:v>
                </c:pt>
                <c:pt idx="147">
                  <c:v>45.403999999999996</c:v>
                </c:pt>
                <c:pt idx="148">
                  <c:v>46.058400000000006</c:v>
                </c:pt>
                <c:pt idx="149">
                  <c:v>46.212037499999994</c:v>
                </c:pt>
                <c:pt idx="150">
                  <c:v>46.269424999999998</c:v>
                </c:pt>
                <c:pt idx="151">
                  <c:v>46.358887500000002</c:v>
                </c:pt>
                <c:pt idx="152">
                  <c:v>47.139812499999991</c:v>
                </c:pt>
                <c:pt idx="153">
                  <c:v>47.264837500000006</c:v>
                </c:pt>
                <c:pt idx="154">
                  <c:v>56.805999999999997</c:v>
                </c:pt>
                <c:pt idx="155">
                  <c:v>48.368000000000002</c:v>
                </c:pt>
                <c:pt idx="156">
                  <c:v>48.554000000000002</c:v>
                </c:pt>
                <c:pt idx="157">
                  <c:v>48.554000000000002</c:v>
                </c:pt>
                <c:pt idx="158">
                  <c:v>48.554000000000002</c:v>
                </c:pt>
                <c:pt idx="159">
                  <c:v>48.74</c:v>
                </c:pt>
                <c:pt idx="160">
                  <c:v>48.74</c:v>
                </c:pt>
                <c:pt idx="161">
                  <c:v>48.790490000000005</c:v>
                </c:pt>
                <c:pt idx="162">
                  <c:v>49.627000000000002</c:v>
                </c:pt>
                <c:pt idx="163">
                  <c:v>49.627000000000002</c:v>
                </c:pt>
                <c:pt idx="164">
                  <c:v>49.765855999999999</c:v>
                </c:pt>
                <c:pt idx="165">
                  <c:v>51.314</c:v>
                </c:pt>
                <c:pt idx="166">
                  <c:v>51.469500000000004</c:v>
                </c:pt>
                <c:pt idx="167">
                  <c:v>51.469500000000004</c:v>
                </c:pt>
                <c:pt idx="168">
                  <c:v>51.469500000000004</c:v>
                </c:pt>
                <c:pt idx="169">
                  <c:v>51.666823999999998</c:v>
                </c:pt>
                <c:pt idx="170">
                  <c:v>52.638155999999995</c:v>
                </c:pt>
                <c:pt idx="171">
                  <c:v>52.824937999999996</c:v>
                </c:pt>
                <c:pt idx="172">
                  <c:v>53.502000000000002</c:v>
                </c:pt>
                <c:pt idx="173">
                  <c:v>53.617000000000004</c:v>
                </c:pt>
                <c:pt idx="174">
                  <c:v>53.617000000000004</c:v>
                </c:pt>
                <c:pt idx="175">
                  <c:v>53.925000000000004</c:v>
                </c:pt>
                <c:pt idx="176">
                  <c:v>53.925000000000004</c:v>
                </c:pt>
                <c:pt idx="177">
                  <c:v>53.925000000000004</c:v>
                </c:pt>
                <c:pt idx="178">
                  <c:v>53.925000000000004</c:v>
                </c:pt>
                <c:pt idx="179">
                  <c:v>53.925000000000004</c:v>
                </c:pt>
                <c:pt idx="180">
                  <c:v>53.925000000000004</c:v>
                </c:pt>
                <c:pt idx="181">
                  <c:v>53.925000000000004</c:v>
                </c:pt>
                <c:pt idx="182">
                  <c:v>53.925000000000004</c:v>
                </c:pt>
                <c:pt idx="183">
                  <c:v>53.925000000000004</c:v>
                </c:pt>
                <c:pt idx="184">
                  <c:v>53.967399999999998</c:v>
                </c:pt>
                <c:pt idx="185">
                  <c:v>54.075000000000003</c:v>
                </c:pt>
                <c:pt idx="186">
                  <c:v>54.109275000000004</c:v>
                </c:pt>
                <c:pt idx="187">
                  <c:v>54.584000000000003</c:v>
                </c:pt>
                <c:pt idx="188">
                  <c:v>54.584000000000003</c:v>
                </c:pt>
                <c:pt idx="189">
                  <c:v>54.776000000000003</c:v>
                </c:pt>
                <c:pt idx="190">
                  <c:v>54.876000000000005</c:v>
                </c:pt>
                <c:pt idx="191">
                  <c:v>55.500000000000007</c:v>
                </c:pt>
                <c:pt idx="192">
                  <c:v>55.581000000000003</c:v>
                </c:pt>
                <c:pt idx="193">
                  <c:v>55.618554000000003</c:v>
                </c:pt>
                <c:pt idx="194">
                  <c:v>55.618554000000003</c:v>
                </c:pt>
                <c:pt idx="195">
                  <c:v>55.618554000000003</c:v>
                </c:pt>
                <c:pt idx="196">
                  <c:v>55.618554000000003</c:v>
                </c:pt>
                <c:pt idx="197">
                  <c:v>55.69700000000001</c:v>
                </c:pt>
                <c:pt idx="198">
                  <c:v>57.377575</c:v>
                </c:pt>
                <c:pt idx="199">
                  <c:v>57.614999999999995</c:v>
                </c:pt>
                <c:pt idx="200">
                  <c:v>57.766531999999998</c:v>
                </c:pt>
                <c:pt idx="201">
                  <c:v>58.361738000000003</c:v>
                </c:pt>
                <c:pt idx="202">
                  <c:v>58.361738000000003</c:v>
                </c:pt>
                <c:pt idx="203">
                  <c:v>58.384749999999997</c:v>
                </c:pt>
                <c:pt idx="204">
                  <c:v>58.515000000000001</c:v>
                </c:pt>
                <c:pt idx="205">
                  <c:v>58.601666000000002</c:v>
                </c:pt>
                <c:pt idx="206">
                  <c:v>58.601666000000002</c:v>
                </c:pt>
                <c:pt idx="207">
                  <c:v>58.867100000000001</c:v>
                </c:pt>
                <c:pt idx="208">
                  <c:v>59.030999999999999</c:v>
                </c:pt>
                <c:pt idx="209">
                  <c:v>59.279000000000003</c:v>
                </c:pt>
                <c:pt idx="210">
                  <c:v>59.279000000000003</c:v>
                </c:pt>
                <c:pt idx="211">
                  <c:v>59.326666000000003</c:v>
                </c:pt>
                <c:pt idx="212">
                  <c:v>59.326666000000003</c:v>
                </c:pt>
                <c:pt idx="213">
                  <c:v>59.820550000000004</c:v>
                </c:pt>
                <c:pt idx="214">
                  <c:v>59.852661999999995</c:v>
                </c:pt>
                <c:pt idx="215">
                  <c:v>59.971800000000002</c:v>
                </c:pt>
                <c:pt idx="216">
                  <c:v>60.717193999999999</c:v>
                </c:pt>
                <c:pt idx="217">
                  <c:v>60.942300000000003</c:v>
                </c:pt>
                <c:pt idx="218">
                  <c:v>61.012911999999993</c:v>
                </c:pt>
                <c:pt idx="219">
                  <c:v>61.702800000000003</c:v>
                </c:pt>
                <c:pt idx="220">
                  <c:v>62.014149999999994</c:v>
                </c:pt>
                <c:pt idx="221">
                  <c:v>62.016452000000001</c:v>
                </c:pt>
                <c:pt idx="222">
                  <c:v>62.262000000000008</c:v>
                </c:pt>
                <c:pt idx="223">
                  <c:v>62.262000000000008</c:v>
                </c:pt>
                <c:pt idx="224">
                  <c:v>62.338603999999989</c:v>
                </c:pt>
                <c:pt idx="225">
                  <c:v>62.468799999999995</c:v>
                </c:pt>
                <c:pt idx="226">
                  <c:v>62.473414000000005</c:v>
                </c:pt>
                <c:pt idx="227">
                  <c:v>62.953999999999994</c:v>
                </c:pt>
                <c:pt idx="228">
                  <c:v>63.010812000000001</c:v>
                </c:pt>
                <c:pt idx="229">
                  <c:v>63.014000000000003</c:v>
                </c:pt>
                <c:pt idx="230">
                  <c:v>63.015388000000002</c:v>
                </c:pt>
                <c:pt idx="231">
                  <c:v>63.204562000000003</c:v>
                </c:pt>
                <c:pt idx="232">
                  <c:v>64.07908599999999</c:v>
                </c:pt>
                <c:pt idx="233">
                  <c:v>64.664649999999995</c:v>
                </c:pt>
                <c:pt idx="234">
                  <c:v>64.77579999999999</c:v>
                </c:pt>
                <c:pt idx="235">
                  <c:v>64.894000000000005</c:v>
                </c:pt>
                <c:pt idx="236">
                  <c:v>65.237200000000001</c:v>
                </c:pt>
                <c:pt idx="237">
                  <c:v>65.237200000000001</c:v>
                </c:pt>
                <c:pt idx="238">
                  <c:v>65.297182000000006</c:v>
                </c:pt>
                <c:pt idx="239">
                  <c:v>65.297182000000006</c:v>
                </c:pt>
                <c:pt idx="240">
                  <c:v>65.297182000000006</c:v>
                </c:pt>
                <c:pt idx="241">
                  <c:v>65.297182000000006</c:v>
                </c:pt>
                <c:pt idx="242">
                  <c:v>65.297182000000006</c:v>
                </c:pt>
                <c:pt idx="243">
                  <c:v>65.297182000000006</c:v>
                </c:pt>
                <c:pt idx="244">
                  <c:v>65.297182000000006</c:v>
                </c:pt>
                <c:pt idx="245">
                  <c:v>65.297182000000006</c:v>
                </c:pt>
                <c:pt idx="246">
                  <c:v>65.478999999999999</c:v>
                </c:pt>
                <c:pt idx="247">
                  <c:v>65.830999999999989</c:v>
                </c:pt>
                <c:pt idx="248">
                  <c:v>65.830999999999989</c:v>
                </c:pt>
                <c:pt idx="249">
                  <c:v>65.830999999999989</c:v>
                </c:pt>
                <c:pt idx="250">
                  <c:v>65.830999999999989</c:v>
                </c:pt>
                <c:pt idx="251">
                  <c:v>65.903329999999997</c:v>
                </c:pt>
                <c:pt idx="252">
                  <c:v>65.924800000000005</c:v>
                </c:pt>
                <c:pt idx="253">
                  <c:v>66.16</c:v>
                </c:pt>
                <c:pt idx="254">
                  <c:v>66.16</c:v>
                </c:pt>
                <c:pt idx="255">
                  <c:v>66.16</c:v>
                </c:pt>
                <c:pt idx="256">
                  <c:v>66.16</c:v>
                </c:pt>
                <c:pt idx="257">
                  <c:v>66.16</c:v>
                </c:pt>
                <c:pt idx="258">
                  <c:v>66.33886600000001</c:v>
                </c:pt>
                <c:pt idx="259">
                  <c:v>66.399927999999989</c:v>
                </c:pt>
                <c:pt idx="260">
                  <c:v>66.399927999999989</c:v>
                </c:pt>
                <c:pt idx="261">
                  <c:v>66.399927999999989</c:v>
                </c:pt>
                <c:pt idx="262">
                  <c:v>66.399927999999989</c:v>
                </c:pt>
                <c:pt idx="263">
                  <c:v>66.399927999999989</c:v>
                </c:pt>
                <c:pt idx="264">
                  <c:v>66.399927999999989</c:v>
                </c:pt>
                <c:pt idx="265">
                  <c:v>66.399927999999989</c:v>
                </c:pt>
                <c:pt idx="266">
                  <c:v>66.399927999999989</c:v>
                </c:pt>
                <c:pt idx="267">
                  <c:v>66.399927999999989</c:v>
                </c:pt>
                <c:pt idx="268">
                  <c:v>66.399927999999989</c:v>
                </c:pt>
                <c:pt idx="269">
                  <c:v>66.529119999999992</c:v>
                </c:pt>
                <c:pt idx="270">
                  <c:v>66.549120000000002</c:v>
                </c:pt>
                <c:pt idx="271">
                  <c:v>66.549120000000002</c:v>
                </c:pt>
                <c:pt idx="272">
                  <c:v>66.551000000000002</c:v>
                </c:pt>
                <c:pt idx="273">
                  <c:v>67.082799999999992</c:v>
                </c:pt>
                <c:pt idx="274">
                  <c:v>67.138000000000005</c:v>
                </c:pt>
                <c:pt idx="275">
                  <c:v>67.179693999999998</c:v>
                </c:pt>
                <c:pt idx="276">
                  <c:v>67.472166000000001</c:v>
                </c:pt>
                <c:pt idx="277">
                  <c:v>67.557000000000002</c:v>
                </c:pt>
                <c:pt idx="278">
                  <c:v>67.557000000000002</c:v>
                </c:pt>
                <c:pt idx="279">
                  <c:v>67.608549999999994</c:v>
                </c:pt>
                <c:pt idx="280">
                  <c:v>67.774900000000002</c:v>
                </c:pt>
                <c:pt idx="281">
                  <c:v>67.774900000000002</c:v>
                </c:pt>
                <c:pt idx="282">
                  <c:v>67.774900000000002</c:v>
                </c:pt>
                <c:pt idx="283">
                  <c:v>68.028493999999995</c:v>
                </c:pt>
                <c:pt idx="284">
                  <c:v>68.167000000000002</c:v>
                </c:pt>
                <c:pt idx="285">
                  <c:v>68.167000000000002</c:v>
                </c:pt>
                <c:pt idx="286">
                  <c:v>68.167000000000002</c:v>
                </c:pt>
                <c:pt idx="287">
                  <c:v>68.167000000000002</c:v>
                </c:pt>
                <c:pt idx="288">
                  <c:v>68.167000000000002</c:v>
                </c:pt>
                <c:pt idx="289">
                  <c:v>68.167000000000002</c:v>
                </c:pt>
                <c:pt idx="290">
                  <c:v>68.167000000000002</c:v>
                </c:pt>
                <c:pt idx="291">
                  <c:v>68.167000000000002</c:v>
                </c:pt>
                <c:pt idx="292">
                  <c:v>68.167000000000002</c:v>
                </c:pt>
                <c:pt idx="293">
                  <c:v>68.167000000000002</c:v>
                </c:pt>
                <c:pt idx="294">
                  <c:v>68.167000000000002</c:v>
                </c:pt>
                <c:pt idx="295">
                  <c:v>68.167000000000002</c:v>
                </c:pt>
                <c:pt idx="296">
                  <c:v>68.167000000000002</c:v>
                </c:pt>
                <c:pt idx="297">
                  <c:v>68.167000000000002</c:v>
                </c:pt>
                <c:pt idx="298">
                  <c:v>68.167000000000002</c:v>
                </c:pt>
                <c:pt idx="299">
                  <c:v>68.167000000000002</c:v>
                </c:pt>
                <c:pt idx="300">
                  <c:v>68.167000000000002</c:v>
                </c:pt>
                <c:pt idx="301">
                  <c:v>68.167000000000002</c:v>
                </c:pt>
                <c:pt idx="302">
                  <c:v>68.167000000000002</c:v>
                </c:pt>
                <c:pt idx="303">
                  <c:v>68.167000000000002</c:v>
                </c:pt>
                <c:pt idx="304">
                  <c:v>68.167000000000002</c:v>
                </c:pt>
                <c:pt idx="305">
                  <c:v>68.167000000000002</c:v>
                </c:pt>
                <c:pt idx="306">
                  <c:v>68.167000000000002</c:v>
                </c:pt>
                <c:pt idx="307">
                  <c:v>68.167000000000002</c:v>
                </c:pt>
                <c:pt idx="308">
                  <c:v>68.167000000000002</c:v>
                </c:pt>
                <c:pt idx="309">
                  <c:v>68.167000000000002</c:v>
                </c:pt>
                <c:pt idx="310">
                  <c:v>68.167000000000002</c:v>
                </c:pt>
                <c:pt idx="311">
                  <c:v>68.167000000000002</c:v>
                </c:pt>
                <c:pt idx="312">
                  <c:v>68.167000000000002</c:v>
                </c:pt>
                <c:pt idx="313">
                  <c:v>68.167000000000002</c:v>
                </c:pt>
                <c:pt idx="314">
                  <c:v>68.167000000000002</c:v>
                </c:pt>
                <c:pt idx="315">
                  <c:v>68.174182000000002</c:v>
                </c:pt>
                <c:pt idx="316">
                  <c:v>68.174182000000002</c:v>
                </c:pt>
                <c:pt idx="317">
                  <c:v>68.384</c:v>
                </c:pt>
                <c:pt idx="318">
                  <c:v>68.384</c:v>
                </c:pt>
                <c:pt idx="319">
                  <c:v>68.466999999999999</c:v>
                </c:pt>
                <c:pt idx="320">
                  <c:v>68.466999999999999</c:v>
                </c:pt>
                <c:pt idx="321">
                  <c:v>68.466999999999999</c:v>
                </c:pt>
                <c:pt idx="322">
                  <c:v>68.466999999999999</c:v>
                </c:pt>
                <c:pt idx="323">
                  <c:v>68.466999999999999</c:v>
                </c:pt>
                <c:pt idx="324">
                  <c:v>68.466999999999999</c:v>
                </c:pt>
                <c:pt idx="325">
                  <c:v>68.466999999999999</c:v>
                </c:pt>
                <c:pt idx="326">
                  <c:v>68.466999999999999</c:v>
                </c:pt>
                <c:pt idx="327">
                  <c:v>68.591577999999984</c:v>
                </c:pt>
                <c:pt idx="328">
                  <c:v>68.650000000000006</c:v>
                </c:pt>
                <c:pt idx="329">
                  <c:v>68.696672000000007</c:v>
                </c:pt>
                <c:pt idx="330">
                  <c:v>68.696672000000007</c:v>
                </c:pt>
                <c:pt idx="331">
                  <c:v>69.276927999999998</c:v>
                </c:pt>
                <c:pt idx="332">
                  <c:v>69.276927999999998</c:v>
                </c:pt>
                <c:pt idx="333">
                  <c:v>69.698999999999998</c:v>
                </c:pt>
                <c:pt idx="334">
                  <c:v>69.698999999999998</c:v>
                </c:pt>
                <c:pt idx="335">
                  <c:v>69.698999999999998</c:v>
                </c:pt>
                <c:pt idx="336">
                  <c:v>69.698999999999998</c:v>
                </c:pt>
                <c:pt idx="337">
                  <c:v>69.731235999999996</c:v>
                </c:pt>
                <c:pt idx="338">
                  <c:v>69.823515999999998</c:v>
                </c:pt>
                <c:pt idx="339">
                  <c:v>69.851199999999992</c:v>
                </c:pt>
                <c:pt idx="340">
                  <c:v>70.0167</c:v>
                </c:pt>
                <c:pt idx="341">
                  <c:v>70.095741999999987</c:v>
                </c:pt>
                <c:pt idx="342">
                  <c:v>70.31</c:v>
                </c:pt>
                <c:pt idx="343">
                  <c:v>70.31</c:v>
                </c:pt>
                <c:pt idx="344">
                  <c:v>70.367967999999991</c:v>
                </c:pt>
                <c:pt idx="345">
                  <c:v>70.806899999999999</c:v>
                </c:pt>
                <c:pt idx="346">
                  <c:v>70.806899999999999</c:v>
                </c:pt>
                <c:pt idx="347">
                  <c:v>70.81468799999999</c:v>
                </c:pt>
                <c:pt idx="348">
                  <c:v>70.829368000000002</c:v>
                </c:pt>
                <c:pt idx="349">
                  <c:v>71.375</c:v>
                </c:pt>
                <c:pt idx="350">
                  <c:v>71.696799999999996</c:v>
                </c:pt>
                <c:pt idx="351">
                  <c:v>71.873998</c:v>
                </c:pt>
                <c:pt idx="352">
                  <c:v>72.051901999999984</c:v>
                </c:pt>
                <c:pt idx="353">
                  <c:v>72.162813999999997</c:v>
                </c:pt>
                <c:pt idx="354">
                  <c:v>72.411000000000001</c:v>
                </c:pt>
                <c:pt idx="355">
                  <c:v>72.639059999999986</c:v>
                </c:pt>
                <c:pt idx="356">
                  <c:v>72.716317999999987</c:v>
                </c:pt>
                <c:pt idx="357">
                  <c:v>72.859527999999997</c:v>
                </c:pt>
                <c:pt idx="358">
                  <c:v>72.903611999999995</c:v>
                </c:pt>
                <c:pt idx="359">
                  <c:v>73.069242000000003</c:v>
                </c:pt>
                <c:pt idx="360">
                  <c:v>73.249392</c:v>
                </c:pt>
                <c:pt idx="361">
                  <c:v>73.249392</c:v>
                </c:pt>
                <c:pt idx="362">
                  <c:v>73.317300000000003</c:v>
                </c:pt>
                <c:pt idx="363">
                  <c:v>73.400999999999996</c:v>
                </c:pt>
                <c:pt idx="364">
                  <c:v>73.570083999999994</c:v>
                </c:pt>
                <c:pt idx="365">
                  <c:v>73.706316000000001</c:v>
                </c:pt>
                <c:pt idx="366">
                  <c:v>74.69</c:v>
                </c:pt>
                <c:pt idx="367">
                  <c:v>74.741</c:v>
                </c:pt>
                <c:pt idx="368">
                  <c:v>75.487049999999996</c:v>
                </c:pt>
                <c:pt idx="369">
                  <c:v>75.793000000000006</c:v>
                </c:pt>
                <c:pt idx="370">
                  <c:v>76.139399999999995</c:v>
                </c:pt>
                <c:pt idx="371">
                  <c:v>77.49799999999999</c:v>
                </c:pt>
                <c:pt idx="372">
                  <c:v>77.750367999999995</c:v>
                </c:pt>
                <c:pt idx="373">
                  <c:v>77.750367999999995</c:v>
                </c:pt>
                <c:pt idx="374">
                  <c:v>77.750367999999995</c:v>
                </c:pt>
                <c:pt idx="375">
                  <c:v>77.750367999999995</c:v>
                </c:pt>
                <c:pt idx="376">
                  <c:v>77.842999999999989</c:v>
                </c:pt>
                <c:pt idx="377">
                  <c:v>77.887999999999991</c:v>
                </c:pt>
                <c:pt idx="378">
                  <c:v>77.938000000000002</c:v>
                </c:pt>
                <c:pt idx="379">
                  <c:v>77.998000000000005</c:v>
                </c:pt>
                <c:pt idx="380">
                  <c:v>78.438000000000002</c:v>
                </c:pt>
                <c:pt idx="381">
                  <c:v>78.753</c:v>
                </c:pt>
                <c:pt idx="382">
                  <c:v>78.978000000000009</c:v>
                </c:pt>
                <c:pt idx="383">
                  <c:v>79.353000000000009</c:v>
                </c:pt>
                <c:pt idx="384">
                  <c:v>79.468000000000004</c:v>
                </c:pt>
                <c:pt idx="385">
                  <c:v>79.468000000000004</c:v>
                </c:pt>
                <c:pt idx="386">
                  <c:v>79.468000000000004</c:v>
                </c:pt>
                <c:pt idx="387">
                  <c:v>79.468000000000004</c:v>
                </c:pt>
                <c:pt idx="388">
                  <c:v>79.468000000000004</c:v>
                </c:pt>
                <c:pt idx="389">
                  <c:v>79.468000000000004</c:v>
                </c:pt>
                <c:pt idx="390">
                  <c:v>79.468000000000004</c:v>
                </c:pt>
                <c:pt idx="391">
                  <c:v>79.468000000000004</c:v>
                </c:pt>
                <c:pt idx="392">
                  <c:v>79.503</c:v>
                </c:pt>
                <c:pt idx="393">
                  <c:v>79.723000000000013</c:v>
                </c:pt>
                <c:pt idx="394">
                  <c:v>79.873000000000005</c:v>
                </c:pt>
                <c:pt idx="395">
                  <c:v>79.873000000000005</c:v>
                </c:pt>
                <c:pt idx="396">
                  <c:v>79.948000000000008</c:v>
                </c:pt>
                <c:pt idx="397">
                  <c:v>80.024758000000006</c:v>
                </c:pt>
                <c:pt idx="398">
                  <c:v>81.918000000000006</c:v>
                </c:pt>
                <c:pt idx="399">
                  <c:v>82.456000000000003</c:v>
                </c:pt>
                <c:pt idx="400">
                  <c:v>82.456000000000003</c:v>
                </c:pt>
                <c:pt idx="401">
                  <c:v>82.456000000000003</c:v>
                </c:pt>
                <c:pt idx="402">
                  <c:v>82.456000000000003</c:v>
                </c:pt>
                <c:pt idx="403">
                  <c:v>82.652301999999992</c:v>
                </c:pt>
                <c:pt idx="404">
                  <c:v>83.690999999999988</c:v>
                </c:pt>
                <c:pt idx="405">
                  <c:v>84.201999999999998</c:v>
                </c:pt>
                <c:pt idx="406">
                  <c:v>84.542000000000016</c:v>
                </c:pt>
                <c:pt idx="407">
                  <c:v>84.606999999999999</c:v>
                </c:pt>
                <c:pt idx="408">
                  <c:v>84.917999999999978</c:v>
                </c:pt>
                <c:pt idx="409">
                  <c:v>85.394000000000005</c:v>
                </c:pt>
                <c:pt idx="410">
                  <c:v>85.394000000000005</c:v>
                </c:pt>
                <c:pt idx="411">
                  <c:v>85.394000000000005</c:v>
                </c:pt>
                <c:pt idx="412">
                  <c:v>85.394000000000005</c:v>
                </c:pt>
                <c:pt idx="413">
                  <c:v>86.870999999999995</c:v>
                </c:pt>
                <c:pt idx="414">
                  <c:v>87.97960599999999</c:v>
                </c:pt>
                <c:pt idx="415">
                  <c:v>91.760999999999996</c:v>
                </c:pt>
                <c:pt idx="416">
                  <c:v>94.830999999999989</c:v>
                </c:pt>
                <c:pt idx="417">
                  <c:v>97.816000000000003</c:v>
                </c:pt>
                <c:pt idx="418">
                  <c:v>127.429306</c:v>
                </c:pt>
                <c:pt idx="419">
                  <c:v>134.687128</c:v>
                </c:pt>
                <c:pt idx="420">
                  <c:v>153.19999999999999</c:v>
                </c:pt>
                <c:pt idx="421">
                  <c:v>160.815</c:v>
                </c:pt>
                <c:pt idx="422">
                  <c:v>167.83500000000001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08448"/>
        <c:axId val="155109008"/>
      </c:scatterChart>
      <c:valAx>
        <c:axId val="155108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MW</a:t>
                </a:r>
              </a:p>
            </c:rich>
          </c:tx>
          <c:layout>
            <c:manualLayout>
              <c:xMode val="edge"/>
              <c:yMode val="edge"/>
              <c:x val="0.46625129802699894"/>
              <c:y val="0.953020134228187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09008"/>
        <c:crosses val="autoZero"/>
        <c:crossBetween val="midCat"/>
      </c:valAx>
      <c:valAx>
        <c:axId val="155109008"/>
        <c:scaling>
          <c:orientation val="minMax"/>
          <c:max val="1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3499480789200415E-2"/>
              <c:y val="0.476510067114093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0844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25" right="0.25" top="0.25" bottom="0.25" header="0" footer="0"/>
  <pageSetup orientation="landscape" horizontalDpi="409" r:id="rId1"/>
  <headerFooter alignWithMargins="0">
    <oddFooter>&amp;L&amp;F
&amp;A&amp;RCTAG-PPF
April 24, 2000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25" right="0.25" top="0.25" bottom="0.25" header="0" footer="0"/>
  <pageSetup orientation="landscape" horizontalDpi="409" r:id="rId1"/>
  <headerFooter alignWithMargins="0">
    <oddFooter>&amp;L&amp;F
&amp;A&amp;RCTAG-PPF
April 24, 2000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72575" cy="70961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72575" cy="70961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workbookViewId="0">
      <selection activeCell="A2" sqref="A2"/>
    </sheetView>
  </sheetViews>
  <sheetFormatPr defaultRowHeight="12.75" x14ac:dyDescent="0.2"/>
  <cols>
    <col min="1" max="1" width="6.140625" customWidth="1"/>
    <col min="4" max="5" width="0.140625" customWidth="1"/>
    <col min="6" max="7" width="9.140625" style="11"/>
    <col min="8" max="8" width="8.85546875" customWidth="1"/>
    <col min="9" max="10" width="0" hidden="1" customWidth="1"/>
    <col min="12" max="12" width="0" hidden="1" customWidth="1"/>
    <col min="16" max="16" width="0.140625" customWidth="1"/>
    <col min="17" max="19" width="0" hidden="1" customWidth="1"/>
    <col min="20" max="20" width="10.28515625" style="11" customWidth="1"/>
    <col min="21" max="21" width="9.140625" style="11"/>
  </cols>
  <sheetData>
    <row r="1" spans="1:21" ht="38.25" x14ac:dyDescent="0.2">
      <c r="A1" s="5" t="s">
        <v>0</v>
      </c>
      <c r="B1" s="8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12" t="s">
        <v>6</v>
      </c>
      <c r="H1" s="5" t="s">
        <v>7</v>
      </c>
      <c r="I1" s="3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Q1" s="2" t="s">
        <v>2</v>
      </c>
      <c r="R1" s="2" t="s">
        <v>4</v>
      </c>
      <c r="S1" s="2" t="s">
        <v>15</v>
      </c>
      <c r="T1" s="9" t="s">
        <v>16</v>
      </c>
      <c r="U1" s="9" t="s">
        <v>17</v>
      </c>
    </row>
    <row r="2" spans="1:21" x14ac:dyDescent="0.2">
      <c r="A2" s="6">
        <v>2000</v>
      </c>
      <c r="B2" s="7" t="s">
        <v>18</v>
      </c>
      <c r="C2" s="7" t="s">
        <v>19</v>
      </c>
      <c r="D2" s="7" t="s">
        <v>20</v>
      </c>
      <c r="E2" s="7" t="s">
        <v>21</v>
      </c>
      <c r="F2" s="13" t="s">
        <v>22</v>
      </c>
      <c r="G2" s="13" t="s">
        <v>23</v>
      </c>
      <c r="H2" s="6">
        <v>516</v>
      </c>
      <c r="I2" s="4">
        <v>516</v>
      </c>
      <c r="J2" s="6">
        <v>100</v>
      </c>
      <c r="K2" s="6">
        <v>7577</v>
      </c>
      <c r="L2" s="6">
        <v>1.4179999999999999</v>
      </c>
      <c r="M2" s="6">
        <v>4.5</v>
      </c>
      <c r="N2" s="6">
        <f t="shared" ref="N2:N17" si="0">I2*J2/100</f>
        <v>516</v>
      </c>
      <c r="O2" s="6">
        <f t="shared" ref="O2:O17" si="1">L2+K2/1000*M2</f>
        <v>35.514499999999998</v>
      </c>
      <c r="Q2" s="1" t="str">
        <f t="shared" ref="Q2:Q33" si="2">C2</f>
        <v>Hay Road</v>
      </c>
      <c r="R2" s="1" t="str">
        <f t="shared" ref="R2:R33" si="3">E2</f>
        <v>CC1</v>
      </c>
      <c r="S2" s="1" t="str">
        <f t="shared" ref="S2:S17" si="4">CONCATENATE(Q2," ",R2)</f>
        <v>Hay Road CC1</v>
      </c>
      <c r="T2" s="10">
        <v>38795.600004399996</v>
      </c>
      <c r="U2" s="10">
        <f t="shared" ref="U2:U33" si="5">O2</f>
        <v>35.514499999999998</v>
      </c>
    </row>
    <row r="3" spans="1:21" x14ac:dyDescent="0.2">
      <c r="A3" s="6">
        <v>2000</v>
      </c>
      <c r="B3" s="7" t="s">
        <v>18</v>
      </c>
      <c r="C3" s="7" t="s">
        <v>24</v>
      </c>
      <c r="D3" s="7" t="s">
        <v>25</v>
      </c>
      <c r="E3" s="7" t="s">
        <v>26</v>
      </c>
      <c r="F3" s="13" t="s">
        <v>22</v>
      </c>
      <c r="G3" s="13" t="s">
        <v>23</v>
      </c>
      <c r="H3" s="6">
        <v>675</v>
      </c>
      <c r="I3" s="4">
        <v>675</v>
      </c>
      <c r="J3" s="6">
        <v>94.666659999999993</v>
      </c>
      <c r="K3" s="6">
        <v>7782</v>
      </c>
      <c r="L3" s="6">
        <v>1.0760000000000001</v>
      </c>
      <c r="M3" s="6">
        <v>4.5</v>
      </c>
      <c r="N3" s="6">
        <f t="shared" si="0"/>
        <v>638.999955</v>
      </c>
      <c r="O3" s="6">
        <f t="shared" si="1"/>
        <v>36.094999999999999</v>
      </c>
      <c r="Q3" s="1" t="str">
        <f t="shared" si="2"/>
        <v>Bergen</v>
      </c>
      <c r="R3" s="1" t="str">
        <f t="shared" si="3"/>
        <v>6</v>
      </c>
      <c r="S3" s="1" t="str">
        <f t="shared" si="4"/>
        <v>Bergen 6</v>
      </c>
      <c r="T3" s="10">
        <v>39434.599959399995</v>
      </c>
      <c r="U3" s="10">
        <f t="shared" si="5"/>
        <v>36.094999999999999</v>
      </c>
    </row>
    <row r="4" spans="1:21" x14ac:dyDescent="0.2">
      <c r="A4" s="6">
        <v>2000</v>
      </c>
      <c r="B4" s="7" t="s">
        <v>18</v>
      </c>
      <c r="C4" s="7" t="s">
        <v>27</v>
      </c>
      <c r="D4" s="7" t="s">
        <v>28</v>
      </c>
      <c r="E4" s="7" t="s">
        <v>29</v>
      </c>
      <c r="F4" s="13" t="s">
        <v>22</v>
      </c>
      <c r="G4" s="13" t="s">
        <v>23</v>
      </c>
      <c r="H4" s="6">
        <v>414</v>
      </c>
      <c r="I4" s="4">
        <v>414</v>
      </c>
      <c r="J4" s="6">
        <v>100</v>
      </c>
      <c r="K4" s="6">
        <v>8791</v>
      </c>
      <c r="L4" s="6">
        <v>1.4490000000000001</v>
      </c>
      <c r="M4" s="6">
        <v>4.5</v>
      </c>
      <c r="N4" s="6">
        <f t="shared" si="0"/>
        <v>414</v>
      </c>
      <c r="O4" s="6">
        <f t="shared" si="1"/>
        <v>41.008499999999998</v>
      </c>
      <c r="Q4" s="1" t="str">
        <f t="shared" si="2"/>
        <v>Gilbert</v>
      </c>
      <c r="R4" s="1" t="str">
        <f t="shared" si="3"/>
        <v>CA1</v>
      </c>
      <c r="S4" s="1" t="str">
        <f t="shared" si="4"/>
        <v>Gilbert CA1</v>
      </c>
      <c r="T4" s="10">
        <v>39848.599959399995</v>
      </c>
      <c r="U4" s="10">
        <f t="shared" si="5"/>
        <v>41.008499999999998</v>
      </c>
    </row>
    <row r="5" spans="1:21" x14ac:dyDescent="0.2">
      <c r="A5" s="6">
        <v>2000</v>
      </c>
      <c r="B5" s="7" t="s">
        <v>30</v>
      </c>
      <c r="C5" s="7" t="s">
        <v>31</v>
      </c>
      <c r="D5" s="7" t="s">
        <v>32</v>
      </c>
      <c r="E5" s="7" t="s">
        <v>33</v>
      </c>
      <c r="F5" s="13" t="s">
        <v>34</v>
      </c>
      <c r="G5" s="13" t="s">
        <v>23</v>
      </c>
      <c r="H5" s="6">
        <v>173</v>
      </c>
      <c r="I5" s="4">
        <v>173</v>
      </c>
      <c r="J5" s="6">
        <v>100</v>
      </c>
      <c r="K5" s="6">
        <v>9302</v>
      </c>
      <c r="L5" s="6">
        <v>0.99399999999999999</v>
      </c>
      <c r="M5" s="6">
        <v>4.5</v>
      </c>
      <c r="N5" s="6">
        <f t="shared" si="0"/>
        <v>173</v>
      </c>
      <c r="O5" s="6">
        <f t="shared" si="1"/>
        <v>42.852999999999994</v>
      </c>
      <c r="Q5" s="1" t="str">
        <f t="shared" si="2"/>
        <v>Perryman</v>
      </c>
      <c r="R5" s="1" t="str">
        <f t="shared" si="3"/>
        <v>51</v>
      </c>
      <c r="S5" s="1" t="str">
        <f t="shared" si="4"/>
        <v>Perryman 51</v>
      </c>
      <c r="T5" s="10">
        <v>40169.599959399995</v>
      </c>
      <c r="U5" s="10">
        <f t="shared" si="5"/>
        <v>42.852999999999994</v>
      </c>
    </row>
    <row r="6" spans="1:21" x14ac:dyDescent="0.2">
      <c r="A6" s="6">
        <v>2000</v>
      </c>
      <c r="B6" s="7" t="s">
        <v>35</v>
      </c>
      <c r="C6" s="7" t="s">
        <v>36</v>
      </c>
      <c r="D6" s="7" t="s">
        <v>37</v>
      </c>
      <c r="E6" s="7" t="s">
        <v>38</v>
      </c>
      <c r="F6" s="13" t="s">
        <v>39</v>
      </c>
      <c r="G6" s="13" t="s">
        <v>23</v>
      </c>
      <c r="H6" s="6">
        <v>25</v>
      </c>
      <c r="I6" s="4">
        <v>25</v>
      </c>
      <c r="J6" s="6">
        <v>100</v>
      </c>
      <c r="K6" s="6">
        <v>9650</v>
      </c>
      <c r="L6" s="6">
        <v>1.377</v>
      </c>
      <c r="M6" s="6">
        <v>4.5</v>
      </c>
      <c r="N6" s="6">
        <f t="shared" si="0"/>
        <v>25</v>
      </c>
      <c r="O6" s="6">
        <f t="shared" si="1"/>
        <v>44.802000000000007</v>
      </c>
      <c r="Q6" s="1" t="str">
        <f t="shared" si="2"/>
        <v>Archbald Cogeneration Plant</v>
      </c>
      <c r="R6" s="1" t="str">
        <f t="shared" si="3"/>
        <v>IPP2</v>
      </c>
      <c r="S6" s="1" t="str">
        <f t="shared" si="4"/>
        <v>Archbald Cogeneration Plant IPP2</v>
      </c>
      <c r="T6" s="10">
        <v>40194.599959399995</v>
      </c>
      <c r="U6" s="10">
        <f t="shared" si="5"/>
        <v>44.802000000000007</v>
      </c>
    </row>
    <row r="7" spans="1:21" x14ac:dyDescent="0.2">
      <c r="A7" s="6">
        <v>2000</v>
      </c>
      <c r="B7" s="7" t="s">
        <v>18</v>
      </c>
      <c r="C7" s="7" t="s">
        <v>40</v>
      </c>
      <c r="D7" s="7" t="s">
        <v>41</v>
      </c>
      <c r="E7" s="7" t="s">
        <v>42</v>
      </c>
      <c r="F7" s="13" t="s">
        <v>22</v>
      </c>
      <c r="G7" s="13" t="s">
        <v>23</v>
      </c>
      <c r="H7" s="6">
        <v>260</v>
      </c>
      <c r="I7" s="4">
        <v>260</v>
      </c>
      <c r="J7" s="6">
        <v>100</v>
      </c>
      <c r="K7" s="6">
        <v>9450</v>
      </c>
      <c r="L7" s="6">
        <v>1.1180000000000001</v>
      </c>
      <c r="M7" s="6">
        <v>4.5</v>
      </c>
      <c r="N7" s="6">
        <f t="shared" si="0"/>
        <v>260</v>
      </c>
      <c r="O7" s="6">
        <f t="shared" si="1"/>
        <v>43.643000000000001</v>
      </c>
      <c r="Q7" s="1" t="str">
        <f t="shared" si="2"/>
        <v>Burlington (PSEG)</v>
      </c>
      <c r="R7" s="1" t="str">
        <f t="shared" si="3"/>
        <v>10CC1</v>
      </c>
      <c r="S7" s="1" t="str">
        <f t="shared" si="4"/>
        <v>Burlington (PSEG) 10CC1</v>
      </c>
      <c r="T7" s="10">
        <v>40454.599959399995</v>
      </c>
      <c r="U7" s="10">
        <f t="shared" si="5"/>
        <v>43.643000000000001</v>
      </c>
    </row>
    <row r="8" spans="1:21" x14ac:dyDescent="0.2">
      <c r="A8" s="6">
        <v>2000</v>
      </c>
      <c r="B8" s="7" t="s">
        <v>18</v>
      </c>
      <c r="C8" s="7" t="s">
        <v>43</v>
      </c>
      <c r="D8" s="7" t="s">
        <v>44</v>
      </c>
      <c r="E8" s="7" t="s">
        <v>21</v>
      </c>
      <c r="F8" s="13" t="s">
        <v>22</v>
      </c>
      <c r="G8" s="13" t="s">
        <v>23</v>
      </c>
      <c r="H8" s="6">
        <v>192.5</v>
      </c>
      <c r="I8" s="4">
        <v>192.5</v>
      </c>
      <c r="J8" s="6">
        <v>100</v>
      </c>
      <c r="K8" s="6">
        <v>9450</v>
      </c>
      <c r="L8" s="6">
        <v>1.304</v>
      </c>
      <c r="M8" s="6">
        <v>4.5</v>
      </c>
      <c r="N8" s="6">
        <f t="shared" si="0"/>
        <v>192.5</v>
      </c>
      <c r="O8" s="6">
        <f t="shared" si="1"/>
        <v>43.829000000000001</v>
      </c>
      <c r="Q8" s="1" t="str">
        <f t="shared" si="2"/>
        <v>Linden Cogen Plant</v>
      </c>
      <c r="R8" s="1" t="str">
        <f t="shared" si="3"/>
        <v>CC1</v>
      </c>
      <c r="S8" s="1" t="str">
        <f t="shared" si="4"/>
        <v>Linden Cogen Plant CC1</v>
      </c>
      <c r="T8" s="10">
        <v>40922.099959399995</v>
      </c>
      <c r="U8" s="10">
        <f t="shared" si="5"/>
        <v>43.829000000000001</v>
      </c>
    </row>
    <row r="9" spans="1:21" x14ac:dyDescent="0.2">
      <c r="A9" s="6">
        <v>2000</v>
      </c>
      <c r="B9" s="7" t="s">
        <v>18</v>
      </c>
      <c r="C9" s="7" t="s">
        <v>43</v>
      </c>
      <c r="D9" s="7" t="s">
        <v>44</v>
      </c>
      <c r="E9" s="7" t="s">
        <v>45</v>
      </c>
      <c r="F9" s="13" t="s">
        <v>22</v>
      </c>
      <c r="G9" s="13" t="s">
        <v>23</v>
      </c>
      <c r="H9" s="6">
        <v>192.5</v>
      </c>
      <c r="I9" s="4">
        <v>192.5</v>
      </c>
      <c r="J9" s="6">
        <v>100</v>
      </c>
      <c r="K9" s="6">
        <v>9450</v>
      </c>
      <c r="L9" s="6">
        <v>1.304</v>
      </c>
      <c r="M9" s="6">
        <v>4.5</v>
      </c>
      <c r="N9" s="6">
        <f t="shared" si="0"/>
        <v>192.5</v>
      </c>
      <c r="O9" s="6">
        <f t="shared" si="1"/>
        <v>43.829000000000001</v>
      </c>
      <c r="Q9" s="1" t="str">
        <f t="shared" si="2"/>
        <v>Linden Cogen Plant</v>
      </c>
      <c r="R9" s="1" t="str">
        <f t="shared" si="3"/>
        <v>CC2</v>
      </c>
      <c r="S9" s="1" t="str">
        <f t="shared" si="4"/>
        <v>Linden Cogen Plant CC2</v>
      </c>
      <c r="T9" s="10">
        <v>41114.599959399995</v>
      </c>
      <c r="U9" s="10">
        <f t="shared" si="5"/>
        <v>43.829000000000001</v>
      </c>
    </row>
    <row r="10" spans="1:21" x14ac:dyDescent="0.2">
      <c r="A10" s="6">
        <v>2000</v>
      </c>
      <c r="B10" s="7" t="s">
        <v>18</v>
      </c>
      <c r="C10" s="7" t="s">
        <v>43</v>
      </c>
      <c r="D10" s="7" t="s">
        <v>44</v>
      </c>
      <c r="E10" s="7" t="s">
        <v>46</v>
      </c>
      <c r="F10" s="13" t="s">
        <v>22</v>
      </c>
      <c r="G10" s="13" t="s">
        <v>23</v>
      </c>
      <c r="H10" s="6">
        <v>192.5</v>
      </c>
      <c r="I10" s="4">
        <v>192.5</v>
      </c>
      <c r="J10" s="6">
        <v>100</v>
      </c>
      <c r="K10" s="6">
        <v>9450</v>
      </c>
      <c r="L10" s="6">
        <v>1.304</v>
      </c>
      <c r="M10" s="6">
        <v>4.5</v>
      </c>
      <c r="N10" s="6">
        <f t="shared" si="0"/>
        <v>192.5</v>
      </c>
      <c r="O10" s="6">
        <f t="shared" si="1"/>
        <v>43.829000000000001</v>
      </c>
      <c r="Q10" s="1" t="str">
        <f t="shared" si="2"/>
        <v>Linden Cogen Plant</v>
      </c>
      <c r="R10" s="1" t="str">
        <f t="shared" si="3"/>
        <v>CC3</v>
      </c>
      <c r="S10" s="1" t="str">
        <f t="shared" si="4"/>
        <v>Linden Cogen Plant CC3</v>
      </c>
      <c r="T10" s="10">
        <v>41307.099959399995</v>
      </c>
      <c r="U10" s="10">
        <f t="shared" si="5"/>
        <v>43.829000000000001</v>
      </c>
    </row>
    <row r="11" spans="1:21" x14ac:dyDescent="0.2">
      <c r="A11" s="6">
        <v>2000</v>
      </c>
      <c r="B11" s="7" t="s">
        <v>30</v>
      </c>
      <c r="C11" s="7" t="s">
        <v>47</v>
      </c>
      <c r="D11" s="7" t="s">
        <v>48</v>
      </c>
      <c r="E11" s="7" t="s">
        <v>49</v>
      </c>
      <c r="F11" s="13" t="s">
        <v>39</v>
      </c>
      <c r="G11" s="13" t="s">
        <v>23</v>
      </c>
      <c r="H11" s="6">
        <v>79</v>
      </c>
      <c r="I11" s="4">
        <v>79</v>
      </c>
      <c r="J11" s="6">
        <v>100</v>
      </c>
      <c r="K11" s="6">
        <v>9482.6980000000003</v>
      </c>
      <c r="L11" s="6">
        <v>1.377</v>
      </c>
      <c r="M11" s="6">
        <v>4.5</v>
      </c>
      <c r="N11" s="6">
        <f t="shared" si="0"/>
        <v>79</v>
      </c>
      <c r="O11" s="6">
        <f t="shared" si="1"/>
        <v>44.049141000000006</v>
      </c>
      <c r="Q11" s="1" t="str">
        <f t="shared" si="2"/>
        <v>Riverside (MD)</v>
      </c>
      <c r="R11" s="1" t="str">
        <f t="shared" si="3"/>
        <v>4</v>
      </c>
      <c r="S11" s="1" t="str">
        <f t="shared" si="4"/>
        <v>Riverside (MD) 4</v>
      </c>
      <c r="T11" s="10">
        <v>41386.099959399995</v>
      </c>
      <c r="U11" s="10">
        <f t="shared" si="5"/>
        <v>44.049141000000006</v>
      </c>
    </row>
    <row r="12" spans="1:21" x14ac:dyDescent="0.2">
      <c r="A12" s="6">
        <v>2000</v>
      </c>
      <c r="B12" s="7" t="s">
        <v>18</v>
      </c>
      <c r="C12" s="7" t="s">
        <v>50</v>
      </c>
      <c r="D12" s="7" t="s">
        <v>51</v>
      </c>
      <c r="E12" s="7" t="s">
        <v>52</v>
      </c>
      <c r="F12" s="13" t="s">
        <v>22</v>
      </c>
      <c r="G12" s="13" t="s">
        <v>23</v>
      </c>
      <c r="H12" s="6">
        <v>190.4</v>
      </c>
      <c r="I12" s="4">
        <v>190.4</v>
      </c>
      <c r="J12" s="6">
        <v>100</v>
      </c>
      <c r="K12" s="6">
        <v>9450</v>
      </c>
      <c r="L12" s="6">
        <v>1.49</v>
      </c>
      <c r="M12" s="6">
        <v>4.5</v>
      </c>
      <c r="N12" s="6">
        <f t="shared" si="0"/>
        <v>190.4</v>
      </c>
      <c r="O12" s="6">
        <f t="shared" si="1"/>
        <v>44.015000000000001</v>
      </c>
      <c r="Q12" s="1" t="str">
        <f t="shared" si="2"/>
        <v>Camden Cogen L.P.</v>
      </c>
      <c r="R12" s="1" t="str">
        <f t="shared" si="3"/>
        <v>IPP</v>
      </c>
      <c r="S12" s="1" t="str">
        <f t="shared" si="4"/>
        <v>Camden Cogen L.P. IPP</v>
      </c>
      <c r="T12" s="10">
        <v>41724.499959399996</v>
      </c>
      <c r="U12" s="10">
        <f t="shared" si="5"/>
        <v>44.015000000000001</v>
      </c>
    </row>
    <row r="13" spans="1:21" x14ac:dyDescent="0.2">
      <c r="A13" s="6">
        <v>2000</v>
      </c>
      <c r="B13" s="7" t="s">
        <v>18</v>
      </c>
      <c r="C13" s="7" t="s">
        <v>53</v>
      </c>
      <c r="D13" s="7" t="s">
        <v>54</v>
      </c>
      <c r="E13" s="7" t="s">
        <v>22</v>
      </c>
      <c r="F13" s="13" t="s">
        <v>22</v>
      </c>
      <c r="G13" s="13" t="s">
        <v>23</v>
      </c>
      <c r="H13" s="6">
        <v>176</v>
      </c>
      <c r="I13" s="4">
        <v>176</v>
      </c>
      <c r="J13" s="6">
        <v>100</v>
      </c>
      <c r="K13" s="6">
        <v>9450</v>
      </c>
      <c r="L13" s="6">
        <v>1.49</v>
      </c>
      <c r="M13" s="6">
        <v>4.5</v>
      </c>
      <c r="N13" s="6">
        <f t="shared" si="0"/>
        <v>176</v>
      </c>
      <c r="O13" s="6">
        <f t="shared" si="1"/>
        <v>44.015000000000001</v>
      </c>
      <c r="Q13" s="1" t="str">
        <f t="shared" si="2"/>
        <v>Cogen Technologies (Bayonne Cogen Plant)</v>
      </c>
      <c r="R13" s="1" t="str">
        <f t="shared" si="3"/>
        <v>CC</v>
      </c>
      <c r="S13" s="1" t="str">
        <f t="shared" si="4"/>
        <v>Cogen Technologies (Bayonne Cogen Plant) CC</v>
      </c>
      <c r="T13" s="10">
        <v>41900.499959399996</v>
      </c>
      <c r="U13" s="10">
        <f t="shared" si="5"/>
        <v>44.015000000000001</v>
      </c>
    </row>
    <row r="14" spans="1:21" x14ac:dyDescent="0.2">
      <c r="A14" s="6">
        <v>2000</v>
      </c>
      <c r="B14" s="7" t="s">
        <v>30</v>
      </c>
      <c r="C14" s="7" t="s">
        <v>55</v>
      </c>
      <c r="D14" s="7" t="s">
        <v>56</v>
      </c>
      <c r="E14" s="7" t="s">
        <v>57</v>
      </c>
      <c r="F14" s="13" t="s">
        <v>39</v>
      </c>
      <c r="G14" s="13" t="s">
        <v>23</v>
      </c>
      <c r="H14" s="6">
        <v>26</v>
      </c>
      <c r="I14" s="4">
        <v>26</v>
      </c>
      <c r="J14" s="6">
        <v>100</v>
      </c>
      <c r="K14" s="6">
        <v>9650</v>
      </c>
      <c r="L14" s="6">
        <v>1.377</v>
      </c>
      <c r="M14" s="6">
        <v>4.5</v>
      </c>
      <c r="N14" s="6">
        <f t="shared" si="0"/>
        <v>26</v>
      </c>
      <c r="O14" s="6">
        <f t="shared" si="1"/>
        <v>44.802000000000007</v>
      </c>
      <c r="Q14" s="1" t="str">
        <f t="shared" si="2"/>
        <v>University Of Maryland College Park</v>
      </c>
      <c r="R14" s="1" t="str">
        <f t="shared" si="3"/>
        <v>CG</v>
      </c>
      <c r="S14" s="1" t="str">
        <f t="shared" si="4"/>
        <v>University Of Maryland College Park CG</v>
      </c>
      <c r="T14" s="10">
        <v>41926.499959399996</v>
      </c>
      <c r="U14" s="10">
        <f t="shared" si="5"/>
        <v>44.802000000000007</v>
      </c>
    </row>
    <row r="15" spans="1:21" x14ac:dyDescent="0.2">
      <c r="A15" s="6">
        <v>2000</v>
      </c>
      <c r="B15" s="7" t="s">
        <v>18</v>
      </c>
      <c r="C15" s="7" t="s">
        <v>58</v>
      </c>
      <c r="D15" s="7" t="s">
        <v>59</v>
      </c>
      <c r="E15" s="7" t="s">
        <v>52</v>
      </c>
      <c r="F15" s="13" t="s">
        <v>39</v>
      </c>
      <c r="G15" s="13" t="s">
        <v>23</v>
      </c>
      <c r="H15" s="6">
        <v>260</v>
      </c>
      <c r="I15" s="4">
        <v>260</v>
      </c>
      <c r="J15" s="6">
        <v>100</v>
      </c>
      <c r="K15" s="6">
        <v>10064</v>
      </c>
      <c r="L15" s="6">
        <v>0.99399999999999999</v>
      </c>
      <c r="M15" s="6">
        <v>4.5</v>
      </c>
      <c r="N15" s="6">
        <f t="shared" si="0"/>
        <v>260</v>
      </c>
      <c r="O15" s="6">
        <f t="shared" si="1"/>
        <v>46.281999999999996</v>
      </c>
      <c r="Q15" s="1" t="str">
        <f t="shared" si="2"/>
        <v>South River - Nug</v>
      </c>
      <c r="R15" s="1" t="str">
        <f t="shared" si="3"/>
        <v>IPP</v>
      </c>
      <c r="S15" s="1" t="str">
        <f t="shared" si="4"/>
        <v>South River - Nug IPP</v>
      </c>
      <c r="T15" s="10">
        <v>42314.499959399996</v>
      </c>
      <c r="U15" s="10">
        <f t="shared" si="5"/>
        <v>46.281999999999996</v>
      </c>
    </row>
    <row r="16" spans="1:21" x14ac:dyDescent="0.2">
      <c r="A16" s="6">
        <v>2000</v>
      </c>
      <c r="B16" s="7" t="s">
        <v>35</v>
      </c>
      <c r="C16" s="7" t="s">
        <v>60</v>
      </c>
      <c r="D16" s="7" t="s">
        <v>61</v>
      </c>
      <c r="E16" s="7" t="s">
        <v>52</v>
      </c>
      <c r="F16" s="13" t="s">
        <v>22</v>
      </c>
      <c r="G16" s="13" t="s">
        <v>23</v>
      </c>
      <c r="H16" s="6">
        <v>40</v>
      </c>
      <c r="I16" s="4">
        <v>40</v>
      </c>
      <c r="J16" s="6">
        <v>100</v>
      </c>
      <c r="K16" s="6">
        <v>10487</v>
      </c>
      <c r="L16" s="6">
        <v>1.49</v>
      </c>
      <c r="M16" s="6">
        <v>4.5</v>
      </c>
      <c r="N16" s="6">
        <f t="shared" si="0"/>
        <v>40</v>
      </c>
      <c r="O16" s="6">
        <f t="shared" si="1"/>
        <v>48.6815</v>
      </c>
      <c r="Q16" s="1" t="str">
        <f t="shared" si="2"/>
        <v>Hazelton Power Plant</v>
      </c>
      <c r="R16" s="1" t="str">
        <f t="shared" si="3"/>
        <v>IPP</v>
      </c>
      <c r="S16" s="1" t="str">
        <f t="shared" si="4"/>
        <v>Hazelton Power Plant IPP</v>
      </c>
      <c r="T16" s="10">
        <v>42784.499959399996</v>
      </c>
      <c r="U16" s="10">
        <f t="shared" si="5"/>
        <v>48.6815</v>
      </c>
    </row>
    <row r="17" spans="1:21" x14ac:dyDescent="0.2">
      <c r="A17" s="6">
        <v>2000</v>
      </c>
      <c r="B17" s="7" t="s">
        <v>30</v>
      </c>
      <c r="C17" s="7" t="s">
        <v>62</v>
      </c>
      <c r="D17" s="7" t="s">
        <v>63</v>
      </c>
      <c r="E17" s="7" t="s">
        <v>64</v>
      </c>
      <c r="F17" s="13" t="s">
        <v>34</v>
      </c>
      <c r="G17" s="13" t="s">
        <v>23</v>
      </c>
      <c r="H17" s="6">
        <v>167</v>
      </c>
      <c r="I17" s="4">
        <v>167</v>
      </c>
      <c r="J17" s="6">
        <v>100</v>
      </c>
      <c r="K17" s="6">
        <v>10477</v>
      </c>
      <c r="L17" s="6">
        <v>1.232</v>
      </c>
      <c r="M17" s="6">
        <v>4.5</v>
      </c>
      <c r="N17" s="6">
        <f t="shared" si="0"/>
        <v>167</v>
      </c>
      <c r="O17" s="6">
        <f t="shared" si="1"/>
        <v>48.378500000000003</v>
      </c>
      <c r="Q17" s="1" t="str">
        <f t="shared" si="2"/>
        <v>Dickerson</v>
      </c>
      <c r="R17" s="1" t="str">
        <f t="shared" si="3"/>
        <v>GT2</v>
      </c>
      <c r="S17" s="1" t="str">
        <f t="shared" si="4"/>
        <v>Dickerson GT2</v>
      </c>
      <c r="T17" s="10">
        <v>43366.499959399996</v>
      </c>
      <c r="U17" s="10">
        <f t="shared" si="5"/>
        <v>48.378500000000003</v>
      </c>
    </row>
    <row r="18" spans="1:21" x14ac:dyDescent="0.2">
      <c r="A18" s="6">
        <v>2000</v>
      </c>
      <c r="B18" s="7" t="s">
        <v>30</v>
      </c>
      <c r="C18" s="7" t="s">
        <v>62</v>
      </c>
      <c r="D18" s="7" t="s">
        <v>63</v>
      </c>
      <c r="E18" s="7" t="s">
        <v>65</v>
      </c>
      <c r="F18" s="13" t="s">
        <v>34</v>
      </c>
      <c r="G18" s="13" t="s">
        <v>23</v>
      </c>
      <c r="H18" s="6">
        <v>167</v>
      </c>
      <c r="I18" s="4">
        <v>167</v>
      </c>
      <c r="J18" s="6">
        <v>100</v>
      </c>
      <c r="K18" s="6">
        <v>10477</v>
      </c>
      <c r="L18" s="6">
        <v>1.232</v>
      </c>
      <c r="M18" s="6">
        <v>4.5</v>
      </c>
      <c r="N18" s="6">
        <f t="shared" ref="N18:N33" si="6">I18*J18/100</f>
        <v>167</v>
      </c>
      <c r="O18" s="6">
        <f t="shared" ref="O18:O33" si="7">L18+K18/1000*M18</f>
        <v>48.378500000000003</v>
      </c>
      <c r="Q18" s="1" t="str">
        <f t="shared" si="2"/>
        <v>Dickerson</v>
      </c>
      <c r="R18" s="1" t="str">
        <f t="shared" si="3"/>
        <v>GT3</v>
      </c>
      <c r="S18" s="1" t="str">
        <f t="shared" ref="S18:S33" si="8">CONCATENATE(Q18," ",R18)</f>
        <v>Dickerson GT3</v>
      </c>
      <c r="T18" s="10">
        <v>43533.499959399996</v>
      </c>
      <c r="U18" s="10">
        <f t="shared" si="5"/>
        <v>48.378500000000003</v>
      </c>
    </row>
    <row r="19" spans="1:21" x14ac:dyDescent="0.2">
      <c r="A19" s="6">
        <v>2000</v>
      </c>
      <c r="B19" s="7" t="s">
        <v>18</v>
      </c>
      <c r="C19" s="7" t="s">
        <v>66</v>
      </c>
      <c r="D19" s="7" t="s">
        <v>67</v>
      </c>
      <c r="E19" s="7" t="s">
        <v>22</v>
      </c>
      <c r="F19" s="13" t="s">
        <v>22</v>
      </c>
      <c r="G19" s="13" t="s">
        <v>23</v>
      </c>
      <c r="H19" s="6">
        <v>150</v>
      </c>
      <c r="I19" s="4">
        <v>150</v>
      </c>
      <c r="J19" s="6">
        <v>100</v>
      </c>
      <c r="K19" s="6">
        <v>10487</v>
      </c>
      <c r="L19" s="6">
        <v>1.49</v>
      </c>
      <c r="M19" s="6">
        <v>4.5</v>
      </c>
      <c r="N19" s="6">
        <f t="shared" si="6"/>
        <v>150</v>
      </c>
      <c r="O19" s="6">
        <f t="shared" si="7"/>
        <v>48.6815</v>
      </c>
      <c r="Q19" s="1" t="str">
        <f t="shared" si="2"/>
        <v>Grays Ferry Cogeneration Partnership</v>
      </c>
      <c r="R19" s="1" t="str">
        <f t="shared" si="3"/>
        <v>CC</v>
      </c>
      <c r="S19" s="1" t="str">
        <f t="shared" si="8"/>
        <v>Grays Ferry Cogeneration Partnership CC</v>
      </c>
      <c r="T19" s="10">
        <v>43787.499959399996</v>
      </c>
      <c r="U19" s="10">
        <f t="shared" si="5"/>
        <v>48.6815</v>
      </c>
    </row>
    <row r="20" spans="1:21" x14ac:dyDescent="0.2">
      <c r="A20" s="6">
        <v>2000</v>
      </c>
      <c r="B20" s="7" t="s">
        <v>18</v>
      </c>
      <c r="C20" s="7" t="s">
        <v>68</v>
      </c>
      <c r="D20" s="7" t="s">
        <v>69</v>
      </c>
      <c r="E20" s="7" t="s">
        <v>22</v>
      </c>
      <c r="F20" s="13" t="s">
        <v>22</v>
      </c>
      <c r="G20" s="13" t="s">
        <v>23</v>
      </c>
      <c r="H20" s="6">
        <v>65</v>
      </c>
      <c r="I20" s="4">
        <v>65</v>
      </c>
      <c r="J20" s="6">
        <v>100</v>
      </c>
      <c r="K20" s="6">
        <v>10487</v>
      </c>
      <c r="L20" s="6">
        <v>1.49</v>
      </c>
      <c r="M20" s="6">
        <v>4.5</v>
      </c>
      <c r="N20" s="6">
        <f t="shared" si="6"/>
        <v>65</v>
      </c>
      <c r="O20" s="6">
        <f t="shared" si="7"/>
        <v>48.6815</v>
      </c>
      <c r="Q20" s="1" t="str">
        <f t="shared" si="2"/>
        <v>Marcal Paper</v>
      </c>
      <c r="R20" s="1" t="str">
        <f t="shared" si="3"/>
        <v>CC</v>
      </c>
      <c r="S20" s="1" t="str">
        <f t="shared" si="8"/>
        <v>Marcal Paper CC</v>
      </c>
      <c r="T20" s="10">
        <v>43852.499959399996</v>
      </c>
      <c r="U20" s="10">
        <f t="shared" si="5"/>
        <v>48.6815</v>
      </c>
    </row>
    <row r="21" spans="1:21" x14ac:dyDescent="0.2">
      <c r="A21" s="6">
        <v>2000</v>
      </c>
      <c r="B21" s="7" t="s">
        <v>18</v>
      </c>
      <c r="C21" s="7" t="s">
        <v>70</v>
      </c>
      <c r="D21" s="7" t="s">
        <v>71</v>
      </c>
      <c r="E21" s="7" t="s">
        <v>72</v>
      </c>
      <c r="F21" s="13" t="s">
        <v>22</v>
      </c>
      <c r="G21" s="13" t="s">
        <v>23</v>
      </c>
      <c r="H21" s="6">
        <v>147</v>
      </c>
      <c r="I21" s="4">
        <v>147</v>
      </c>
      <c r="J21" s="6">
        <v>100</v>
      </c>
      <c r="K21" s="6">
        <v>10487</v>
      </c>
      <c r="L21" s="6">
        <v>1.49</v>
      </c>
      <c r="M21" s="6">
        <v>4.5</v>
      </c>
      <c r="N21" s="6">
        <f t="shared" si="6"/>
        <v>147</v>
      </c>
      <c r="O21" s="6">
        <f t="shared" si="7"/>
        <v>48.6815</v>
      </c>
      <c r="Q21" s="1" t="str">
        <f t="shared" si="2"/>
        <v>Newark Bay Cogeneration Projec</v>
      </c>
      <c r="R21" s="1" t="str">
        <f t="shared" si="3"/>
        <v>1</v>
      </c>
      <c r="S21" s="1" t="str">
        <f t="shared" si="8"/>
        <v>Newark Bay Cogeneration Projec 1</v>
      </c>
      <c r="T21" s="10">
        <v>44127.499959399996</v>
      </c>
      <c r="U21" s="10">
        <f t="shared" si="5"/>
        <v>48.6815</v>
      </c>
    </row>
    <row r="22" spans="1:21" x14ac:dyDescent="0.2">
      <c r="A22" s="6">
        <v>2000</v>
      </c>
      <c r="B22" s="7" t="s">
        <v>18</v>
      </c>
      <c r="C22" s="7" t="s">
        <v>73</v>
      </c>
      <c r="D22" s="7" t="s">
        <v>74</v>
      </c>
      <c r="E22" s="7" t="s">
        <v>72</v>
      </c>
      <c r="F22" s="13" t="s">
        <v>22</v>
      </c>
      <c r="G22" s="13" t="s">
        <v>23</v>
      </c>
      <c r="H22" s="6">
        <v>110</v>
      </c>
      <c r="I22" s="4">
        <v>110</v>
      </c>
      <c r="J22" s="6">
        <v>100</v>
      </c>
      <c r="K22" s="6">
        <v>10487</v>
      </c>
      <c r="L22" s="6">
        <v>1.49</v>
      </c>
      <c r="M22" s="6">
        <v>4.5</v>
      </c>
      <c r="N22" s="6">
        <f t="shared" si="6"/>
        <v>110</v>
      </c>
      <c r="O22" s="6">
        <f t="shared" si="7"/>
        <v>48.6815</v>
      </c>
      <c r="Q22" s="1" t="str">
        <f t="shared" si="2"/>
        <v>Eagle Point Cogeneration</v>
      </c>
      <c r="R22" s="1" t="str">
        <f t="shared" si="3"/>
        <v>1</v>
      </c>
      <c r="S22" s="1" t="str">
        <f t="shared" si="8"/>
        <v>Eagle Point Cogeneration 1</v>
      </c>
      <c r="T22" s="10">
        <v>44237.499959399996</v>
      </c>
      <c r="U22" s="10">
        <f t="shared" si="5"/>
        <v>48.6815</v>
      </c>
    </row>
    <row r="23" spans="1:21" x14ac:dyDescent="0.2">
      <c r="A23" s="6">
        <v>2000</v>
      </c>
      <c r="B23" s="7" t="s">
        <v>18</v>
      </c>
      <c r="C23" s="7" t="s">
        <v>73</v>
      </c>
      <c r="D23" s="7" t="s">
        <v>74</v>
      </c>
      <c r="E23" s="7" t="s">
        <v>75</v>
      </c>
      <c r="F23" s="13" t="s">
        <v>22</v>
      </c>
      <c r="G23" s="13" t="s">
        <v>23</v>
      </c>
      <c r="H23" s="6">
        <v>110</v>
      </c>
      <c r="I23" s="4">
        <v>110</v>
      </c>
      <c r="J23" s="6">
        <v>100</v>
      </c>
      <c r="K23" s="6">
        <v>10487</v>
      </c>
      <c r="L23" s="6">
        <v>1.49</v>
      </c>
      <c r="M23" s="6">
        <v>4.5</v>
      </c>
      <c r="N23" s="6">
        <f t="shared" si="6"/>
        <v>110</v>
      </c>
      <c r="O23" s="6">
        <f t="shared" si="7"/>
        <v>48.6815</v>
      </c>
      <c r="Q23" s="1" t="str">
        <f t="shared" si="2"/>
        <v>Eagle Point Cogeneration</v>
      </c>
      <c r="R23" s="1" t="str">
        <f t="shared" si="3"/>
        <v>2</v>
      </c>
      <c r="S23" s="1" t="str">
        <f t="shared" si="8"/>
        <v>Eagle Point Cogeneration 2</v>
      </c>
      <c r="T23" s="10">
        <v>44347.499959399996</v>
      </c>
      <c r="U23" s="10">
        <f t="shared" si="5"/>
        <v>48.6815</v>
      </c>
    </row>
    <row r="24" spans="1:21" x14ac:dyDescent="0.2">
      <c r="A24" s="6">
        <v>2000</v>
      </c>
      <c r="B24" s="7" t="s">
        <v>30</v>
      </c>
      <c r="C24" s="7" t="s">
        <v>76</v>
      </c>
      <c r="D24" s="7" t="s">
        <v>77</v>
      </c>
      <c r="E24" s="7" t="s">
        <v>78</v>
      </c>
      <c r="F24" s="13" t="s">
        <v>34</v>
      </c>
      <c r="G24" s="13" t="s">
        <v>23</v>
      </c>
      <c r="H24" s="6">
        <v>120</v>
      </c>
      <c r="I24" s="4">
        <v>120</v>
      </c>
      <c r="J24" s="6">
        <v>100</v>
      </c>
      <c r="K24" s="6">
        <v>10743</v>
      </c>
      <c r="L24" s="6">
        <v>0.86899999999999999</v>
      </c>
      <c r="M24" s="6">
        <v>4.5</v>
      </c>
      <c r="N24" s="6">
        <f t="shared" si="6"/>
        <v>120</v>
      </c>
      <c r="O24" s="6">
        <f t="shared" si="7"/>
        <v>49.212499999999999</v>
      </c>
      <c r="Q24" s="1" t="str">
        <f t="shared" si="2"/>
        <v>Chalk Point</v>
      </c>
      <c r="R24" s="1" t="str">
        <f t="shared" si="3"/>
        <v>GT5</v>
      </c>
      <c r="S24" s="1" t="str">
        <f t="shared" si="8"/>
        <v>Chalk Point GT5</v>
      </c>
      <c r="T24" s="10">
        <v>44467.499959399996</v>
      </c>
      <c r="U24" s="10">
        <f t="shared" si="5"/>
        <v>49.212499999999999</v>
      </c>
    </row>
    <row r="25" spans="1:21" x14ac:dyDescent="0.2">
      <c r="A25" s="6">
        <v>2000</v>
      </c>
      <c r="B25" s="7" t="s">
        <v>30</v>
      </c>
      <c r="C25" s="7" t="s">
        <v>76</v>
      </c>
      <c r="D25" s="7" t="s">
        <v>77</v>
      </c>
      <c r="E25" s="7" t="s">
        <v>79</v>
      </c>
      <c r="F25" s="13" t="s">
        <v>34</v>
      </c>
      <c r="G25" s="13" t="s">
        <v>23</v>
      </c>
      <c r="H25" s="6">
        <v>120</v>
      </c>
      <c r="I25" s="4">
        <v>120</v>
      </c>
      <c r="J25" s="6">
        <v>100</v>
      </c>
      <c r="K25" s="6">
        <v>10743</v>
      </c>
      <c r="L25" s="6">
        <v>0.86899999999999999</v>
      </c>
      <c r="M25" s="6">
        <v>4.5</v>
      </c>
      <c r="N25" s="6">
        <f t="shared" si="6"/>
        <v>120</v>
      </c>
      <c r="O25" s="6">
        <f t="shared" si="7"/>
        <v>49.212499999999999</v>
      </c>
      <c r="Q25" s="1" t="str">
        <f t="shared" si="2"/>
        <v>Chalk Point</v>
      </c>
      <c r="R25" s="1" t="str">
        <f t="shared" si="3"/>
        <v>GT6</v>
      </c>
      <c r="S25" s="1" t="str">
        <f t="shared" si="8"/>
        <v>Chalk Point GT6</v>
      </c>
      <c r="T25" s="10">
        <v>44587.499959399996</v>
      </c>
      <c r="U25" s="10">
        <f t="shared" si="5"/>
        <v>49.212499999999999</v>
      </c>
    </row>
    <row r="26" spans="1:21" x14ac:dyDescent="0.2">
      <c r="A26" s="6">
        <v>2000</v>
      </c>
      <c r="B26" s="7" t="s">
        <v>35</v>
      </c>
      <c r="C26" s="7" t="s">
        <v>80</v>
      </c>
      <c r="D26" s="7" t="s">
        <v>81</v>
      </c>
      <c r="E26" s="7" t="s">
        <v>82</v>
      </c>
      <c r="F26" s="13" t="s">
        <v>34</v>
      </c>
      <c r="G26" s="13" t="s">
        <v>23</v>
      </c>
      <c r="H26" s="6">
        <v>156</v>
      </c>
      <c r="I26" s="4">
        <v>156</v>
      </c>
      <c r="J26" s="6">
        <v>100</v>
      </c>
      <c r="K26" s="6">
        <v>10800</v>
      </c>
      <c r="L26" s="6">
        <v>0.77600000000000002</v>
      </c>
      <c r="M26" s="6">
        <v>4.5</v>
      </c>
      <c r="N26" s="6">
        <f t="shared" si="6"/>
        <v>156</v>
      </c>
      <c r="O26" s="6">
        <f t="shared" si="7"/>
        <v>49.376000000000005</v>
      </c>
      <c r="Q26" s="1" t="str">
        <f t="shared" si="2"/>
        <v>Portland</v>
      </c>
      <c r="R26" s="1" t="str">
        <f t="shared" si="3"/>
        <v>5</v>
      </c>
      <c r="S26" s="1" t="str">
        <f t="shared" si="8"/>
        <v>Portland 5</v>
      </c>
      <c r="T26" s="10">
        <v>44743.499959399996</v>
      </c>
      <c r="U26" s="10">
        <f t="shared" si="5"/>
        <v>49.376000000000005</v>
      </c>
    </row>
    <row r="27" spans="1:21" x14ac:dyDescent="0.2">
      <c r="A27" s="6">
        <v>2000</v>
      </c>
      <c r="B27" s="7" t="s">
        <v>18</v>
      </c>
      <c r="C27" s="7" t="s">
        <v>83</v>
      </c>
      <c r="D27" s="7" t="s">
        <v>84</v>
      </c>
      <c r="E27" s="7" t="s">
        <v>72</v>
      </c>
      <c r="F27" s="13" t="s">
        <v>39</v>
      </c>
      <c r="G27" s="13" t="s">
        <v>23</v>
      </c>
      <c r="H27" s="6">
        <v>87</v>
      </c>
      <c r="I27" s="4">
        <v>87</v>
      </c>
      <c r="J27" s="6">
        <v>100</v>
      </c>
      <c r="K27" s="6">
        <v>10518.08</v>
      </c>
      <c r="L27" s="6">
        <v>1.377</v>
      </c>
      <c r="M27" s="6">
        <v>4.5</v>
      </c>
      <c r="N27" s="6">
        <f t="shared" si="6"/>
        <v>87</v>
      </c>
      <c r="O27" s="6">
        <f t="shared" si="7"/>
        <v>48.708359999999999</v>
      </c>
      <c r="Q27" s="1" t="str">
        <f t="shared" si="2"/>
        <v>Deepwater - ACE</v>
      </c>
      <c r="R27" s="1" t="str">
        <f t="shared" si="3"/>
        <v>1</v>
      </c>
      <c r="S27" s="1" t="str">
        <f t="shared" si="8"/>
        <v>Deepwater - ACE 1</v>
      </c>
      <c r="T27" s="10">
        <v>45210.499959399996</v>
      </c>
      <c r="U27" s="10">
        <f t="shared" si="5"/>
        <v>48.708359999999999</v>
      </c>
    </row>
    <row r="28" spans="1:21" x14ac:dyDescent="0.2">
      <c r="A28" s="6">
        <v>2000</v>
      </c>
      <c r="B28" s="7" t="s">
        <v>18</v>
      </c>
      <c r="C28" s="7" t="s">
        <v>85</v>
      </c>
      <c r="D28" s="7" t="s">
        <v>86</v>
      </c>
      <c r="E28" s="7" t="s">
        <v>21</v>
      </c>
      <c r="F28" s="13" t="s">
        <v>22</v>
      </c>
      <c r="G28" s="13" t="s">
        <v>23</v>
      </c>
      <c r="H28" s="6">
        <v>56</v>
      </c>
      <c r="I28" s="4">
        <v>56</v>
      </c>
      <c r="J28" s="6">
        <v>100</v>
      </c>
      <c r="K28" s="6">
        <v>10487</v>
      </c>
      <c r="L28" s="6">
        <v>1.49</v>
      </c>
      <c r="M28" s="6">
        <v>4.5</v>
      </c>
      <c r="N28" s="6">
        <f t="shared" si="6"/>
        <v>56</v>
      </c>
      <c r="O28" s="6">
        <f t="shared" si="7"/>
        <v>48.6815</v>
      </c>
      <c r="Q28" s="1" t="str">
        <f t="shared" si="2"/>
        <v>Paulsboro Refinery</v>
      </c>
      <c r="R28" s="1" t="str">
        <f t="shared" si="3"/>
        <v>CC1</v>
      </c>
      <c r="S28" s="1" t="str">
        <f t="shared" si="8"/>
        <v>Paulsboro Refinery CC1</v>
      </c>
      <c r="T28" s="10">
        <v>45266.499959399996</v>
      </c>
      <c r="U28" s="10">
        <f t="shared" si="5"/>
        <v>48.6815</v>
      </c>
    </row>
    <row r="29" spans="1:21" x14ac:dyDescent="0.2">
      <c r="A29" s="6">
        <v>2000</v>
      </c>
      <c r="B29" s="7" t="s">
        <v>18</v>
      </c>
      <c r="C29" s="7" t="s">
        <v>87</v>
      </c>
      <c r="D29" s="7" t="s">
        <v>88</v>
      </c>
      <c r="E29" s="7" t="s">
        <v>52</v>
      </c>
      <c r="F29" s="13" t="s">
        <v>22</v>
      </c>
      <c r="G29" s="13" t="s">
        <v>23</v>
      </c>
      <c r="H29" s="6">
        <v>117</v>
      </c>
      <c r="I29" s="4">
        <v>117</v>
      </c>
      <c r="J29" s="6">
        <v>100</v>
      </c>
      <c r="K29" s="6">
        <v>10487</v>
      </c>
      <c r="L29" s="6">
        <v>1.49</v>
      </c>
      <c r="M29" s="6">
        <v>4.5</v>
      </c>
      <c r="N29" s="6">
        <f t="shared" si="6"/>
        <v>117</v>
      </c>
      <c r="O29" s="6">
        <f t="shared" si="7"/>
        <v>48.6815</v>
      </c>
      <c r="Q29" s="1" t="str">
        <f t="shared" si="2"/>
        <v>Pedricktown Cogeneration Plant</v>
      </c>
      <c r="R29" s="1" t="str">
        <f t="shared" si="3"/>
        <v>IPP</v>
      </c>
      <c r="S29" s="1" t="str">
        <f t="shared" si="8"/>
        <v>Pedricktown Cogeneration Plant IPP</v>
      </c>
      <c r="T29" s="10">
        <v>45383.499959399996</v>
      </c>
      <c r="U29" s="10">
        <f t="shared" si="5"/>
        <v>48.6815</v>
      </c>
    </row>
    <row r="30" spans="1:21" x14ac:dyDescent="0.2">
      <c r="A30" s="6">
        <v>2000</v>
      </c>
      <c r="B30" s="7" t="s">
        <v>18</v>
      </c>
      <c r="C30" s="7" t="s">
        <v>89</v>
      </c>
      <c r="D30" s="7" t="s">
        <v>90</v>
      </c>
      <c r="E30" s="7" t="s">
        <v>52</v>
      </c>
      <c r="F30" s="13" t="s">
        <v>22</v>
      </c>
      <c r="G30" s="13" t="s">
        <v>23</v>
      </c>
      <c r="H30" s="6">
        <v>46.5</v>
      </c>
      <c r="I30" s="4">
        <v>46.5</v>
      </c>
      <c r="J30" s="6">
        <v>100</v>
      </c>
      <c r="K30" s="6">
        <v>10487</v>
      </c>
      <c r="L30" s="6">
        <v>1.49</v>
      </c>
      <c r="M30" s="6">
        <v>4.5</v>
      </c>
      <c r="N30" s="6">
        <f t="shared" si="6"/>
        <v>46.5</v>
      </c>
      <c r="O30" s="6">
        <f t="shared" si="7"/>
        <v>48.6815</v>
      </c>
      <c r="Q30" s="1" t="str">
        <f t="shared" si="2"/>
        <v>Vineland VCLP</v>
      </c>
      <c r="R30" s="1" t="str">
        <f t="shared" si="3"/>
        <v>IPP</v>
      </c>
      <c r="S30" s="1" t="str">
        <f t="shared" si="8"/>
        <v>Vineland VCLP IPP</v>
      </c>
      <c r="T30" s="10">
        <v>45429.999959399996</v>
      </c>
      <c r="U30" s="10">
        <f t="shared" si="5"/>
        <v>48.6815</v>
      </c>
    </row>
    <row r="31" spans="1:21" x14ac:dyDescent="0.2">
      <c r="A31" s="6">
        <v>2000</v>
      </c>
      <c r="B31" s="7" t="s">
        <v>30</v>
      </c>
      <c r="C31" s="7" t="s">
        <v>91</v>
      </c>
      <c r="D31" s="7" t="s">
        <v>92</v>
      </c>
      <c r="E31" s="7" t="s">
        <v>52</v>
      </c>
      <c r="F31" s="13" t="s">
        <v>39</v>
      </c>
      <c r="G31" s="13" t="s">
        <v>23</v>
      </c>
      <c r="H31" s="6">
        <v>198.8</v>
      </c>
      <c r="I31" s="4">
        <v>198.8</v>
      </c>
      <c r="J31" s="6">
        <v>100</v>
      </c>
      <c r="K31" s="6">
        <v>10864</v>
      </c>
      <c r="L31" s="6">
        <v>1.18</v>
      </c>
      <c r="M31" s="6">
        <v>4.5</v>
      </c>
      <c r="N31" s="6">
        <f t="shared" si="6"/>
        <v>198.8</v>
      </c>
      <c r="O31" s="6">
        <f t="shared" si="7"/>
        <v>50.068000000000005</v>
      </c>
      <c r="Q31" s="1" t="str">
        <f t="shared" si="2"/>
        <v>Sparrows Point</v>
      </c>
      <c r="R31" s="1" t="str">
        <f t="shared" si="3"/>
        <v>IPP</v>
      </c>
      <c r="S31" s="1" t="str">
        <f t="shared" si="8"/>
        <v>Sparrows Point IPP</v>
      </c>
      <c r="T31" s="10">
        <v>45628.799959399999</v>
      </c>
      <c r="U31" s="10">
        <f t="shared" si="5"/>
        <v>50.068000000000005</v>
      </c>
    </row>
    <row r="32" spans="1:21" x14ac:dyDescent="0.2">
      <c r="A32" s="6">
        <v>2000</v>
      </c>
      <c r="B32" s="7" t="s">
        <v>18</v>
      </c>
      <c r="C32" s="7" t="s">
        <v>93</v>
      </c>
      <c r="D32" s="7" t="s">
        <v>94</v>
      </c>
      <c r="E32" s="7" t="s">
        <v>95</v>
      </c>
      <c r="F32" s="13" t="s">
        <v>39</v>
      </c>
      <c r="G32" s="13" t="s">
        <v>23</v>
      </c>
      <c r="H32" s="6">
        <v>258</v>
      </c>
      <c r="I32" s="4">
        <v>258</v>
      </c>
      <c r="J32" s="6">
        <v>100</v>
      </c>
      <c r="K32" s="6">
        <v>10864</v>
      </c>
      <c r="L32" s="6">
        <v>1.377</v>
      </c>
      <c r="M32" s="6">
        <v>4.5</v>
      </c>
      <c r="N32" s="6">
        <f t="shared" si="6"/>
        <v>258</v>
      </c>
      <c r="O32" s="6">
        <f t="shared" si="7"/>
        <v>50.265000000000008</v>
      </c>
      <c r="Q32" s="1" t="str">
        <f t="shared" si="2"/>
        <v>Lakewood Cogeneration L/P</v>
      </c>
      <c r="R32" s="1" t="str">
        <f t="shared" si="3"/>
        <v>1-2</v>
      </c>
      <c r="S32" s="1" t="str">
        <f t="shared" si="8"/>
        <v>Lakewood Cogeneration L/P 1-2</v>
      </c>
      <c r="T32" s="10">
        <v>46266.799959399999</v>
      </c>
      <c r="U32" s="10">
        <f t="shared" si="5"/>
        <v>50.265000000000008</v>
      </c>
    </row>
    <row r="33" spans="1:21" x14ac:dyDescent="0.2">
      <c r="A33" s="6">
        <v>2000</v>
      </c>
      <c r="B33" s="7" t="s">
        <v>18</v>
      </c>
      <c r="C33" s="7" t="s">
        <v>24</v>
      </c>
      <c r="D33" s="7" t="s">
        <v>25</v>
      </c>
      <c r="E33" s="7" t="s">
        <v>96</v>
      </c>
      <c r="F33" s="13" t="s">
        <v>34</v>
      </c>
      <c r="G33" s="13" t="s">
        <v>23</v>
      </c>
      <c r="H33" s="6">
        <v>24</v>
      </c>
      <c r="I33" s="4">
        <v>24</v>
      </c>
      <c r="J33" s="6">
        <v>100</v>
      </c>
      <c r="K33" s="6">
        <v>10201</v>
      </c>
      <c r="L33" s="6">
        <v>3.871</v>
      </c>
      <c r="M33" s="6">
        <v>4.5</v>
      </c>
      <c r="N33" s="6">
        <f t="shared" si="6"/>
        <v>24</v>
      </c>
      <c r="O33" s="6">
        <f t="shared" si="7"/>
        <v>49.775500000000001</v>
      </c>
      <c r="Q33" s="1" t="str">
        <f t="shared" si="2"/>
        <v>Bergen</v>
      </c>
      <c r="R33" s="1" t="str">
        <f t="shared" si="3"/>
        <v>3</v>
      </c>
      <c r="S33" s="1" t="str">
        <f t="shared" si="8"/>
        <v>Bergen 3</v>
      </c>
      <c r="T33" s="10">
        <v>46290.799959399999</v>
      </c>
      <c r="U33" s="10">
        <f t="shared" si="5"/>
        <v>49.775500000000001</v>
      </c>
    </row>
    <row r="34" spans="1:21" x14ac:dyDescent="0.2">
      <c r="A34" s="6">
        <v>2000</v>
      </c>
      <c r="B34" s="7" t="s">
        <v>18</v>
      </c>
      <c r="C34" s="7" t="s">
        <v>97</v>
      </c>
      <c r="D34" s="7" t="s">
        <v>98</v>
      </c>
      <c r="E34" s="7" t="s">
        <v>99</v>
      </c>
      <c r="F34" s="13" t="s">
        <v>34</v>
      </c>
      <c r="G34" s="13" t="s">
        <v>23</v>
      </c>
      <c r="H34" s="6">
        <v>93</v>
      </c>
      <c r="I34" s="4">
        <v>93</v>
      </c>
      <c r="J34" s="6">
        <v>100</v>
      </c>
      <c r="K34" s="6">
        <v>10609</v>
      </c>
      <c r="L34" s="6">
        <v>2.536</v>
      </c>
      <c r="M34" s="6">
        <v>4.5</v>
      </c>
      <c r="N34" s="6">
        <f t="shared" ref="N34:N49" si="9">I34*J34/100</f>
        <v>93</v>
      </c>
      <c r="O34" s="6">
        <f t="shared" ref="O34:O49" si="10">L34+K34/1000*M34</f>
        <v>50.276499999999999</v>
      </c>
      <c r="Q34" s="1" t="str">
        <f t="shared" ref="Q34:Q65" si="11">C34</f>
        <v>Essex</v>
      </c>
      <c r="R34" s="1" t="str">
        <f t="shared" ref="R34:R65" si="12">E34</f>
        <v>9</v>
      </c>
      <c r="S34" s="1" t="str">
        <f t="shared" ref="S34:S49" si="13">CONCATENATE(Q34," ",R34)</f>
        <v>Essex 9</v>
      </c>
      <c r="T34" s="10">
        <v>46383.799959399999</v>
      </c>
      <c r="U34" s="10">
        <f t="shared" ref="U34:U65" si="14">O34</f>
        <v>50.276499999999999</v>
      </c>
    </row>
    <row r="35" spans="1:21" x14ac:dyDescent="0.2">
      <c r="A35" s="6">
        <v>2000</v>
      </c>
      <c r="B35" s="7" t="s">
        <v>18</v>
      </c>
      <c r="C35" s="7" t="s">
        <v>100</v>
      </c>
      <c r="D35" s="7" t="s">
        <v>101</v>
      </c>
      <c r="E35" s="7" t="s">
        <v>102</v>
      </c>
      <c r="F35" s="13" t="s">
        <v>34</v>
      </c>
      <c r="G35" s="13" t="s">
        <v>23</v>
      </c>
      <c r="H35" s="6">
        <v>92</v>
      </c>
      <c r="I35" s="4">
        <v>92</v>
      </c>
      <c r="J35" s="6">
        <v>100</v>
      </c>
      <c r="K35" s="6">
        <v>11196</v>
      </c>
      <c r="L35" s="6">
        <v>1.635</v>
      </c>
      <c r="M35" s="6">
        <v>4.5</v>
      </c>
      <c r="N35" s="6">
        <f t="shared" si="9"/>
        <v>92</v>
      </c>
      <c r="O35" s="6">
        <f t="shared" si="10"/>
        <v>52.016999999999996</v>
      </c>
      <c r="Q35" s="1" t="str">
        <f t="shared" si="11"/>
        <v>Linden</v>
      </c>
      <c r="R35" s="1" t="str">
        <f t="shared" si="12"/>
        <v>7</v>
      </c>
      <c r="S35" s="1" t="str">
        <f t="shared" si="13"/>
        <v>Linden 7</v>
      </c>
      <c r="T35" s="10">
        <v>48984.799959399999</v>
      </c>
      <c r="U35" s="10">
        <f t="shared" si="14"/>
        <v>52.016999999999996</v>
      </c>
    </row>
    <row r="36" spans="1:21" x14ac:dyDescent="0.2">
      <c r="A36" s="6">
        <v>2000</v>
      </c>
      <c r="B36" s="7" t="s">
        <v>18</v>
      </c>
      <c r="C36" s="7" t="s">
        <v>103</v>
      </c>
      <c r="D36" s="7" t="s">
        <v>104</v>
      </c>
      <c r="E36" s="7" t="s">
        <v>72</v>
      </c>
      <c r="F36" s="13" t="s">
        <v>39</v>
      </c>
      <c r="G36" s="13" t="s">
        <v>23</v>
      </c>
      <c r="H36" s="6">
        <v>107</v>
      </c>
      <c r="I36" s="4">
        <v>107</v>
      </c>
      <c r="J36" s="6">
        <v>100</v>
      </c>
      <c r="K36" s="6">
        <v>11401.55</v>
      </c>
      <c r="L36" s="6">
        <v>1.377</v>
      </c>
      <c r="M36" s="6">
        <v>4.5</v>
      </c>
      <c r="N36" s="6">
        <f t="shared" si="9"/>
        <v>107</v>
      </c>
      <c r="O36" s="6">
        <f t="shared" si="10"/>
        <v>52.683974999999997</v>
      </c>
      <c r="Q36" s="1" t="str">
        <f t="shared" si="11"/>
        <v>Sewaren</v>
      </c>
      <c r="R36" s="1" t="str">
        <f t="shared" si="12"/>
        <v>1</v>
      </c>
      <c r="S36" s="1" t="str">
        <f t="shared" si="13"/>
        <v>Sewaren 1</v>
      </c>
      <c r="T36" s="10">
        <v>49266.799959399999</v>
      </c>
      <c r="U36" s="10">
        <f t="shared" si="14"/>
        <v>52.683974999999997</v>
      </c>
    </row>
    <row r="37" spans="1:21" x14ac:dyDescent="0.2">
      <c r="A37" s="6">
        <v>2000</v>
      </c>
      <c r="B37" s="7" t="s">
        <v>18</v>
      </c>
      <c r="C37" s="7" t="s">
        <v>105</v>
      </c>
      <c r="D37" s="7" t="s">
        <v>106</v>
      </c>
      <c r="E37" s="7" t="s">
        <v>72</v>
      </c>
      <c r="F37" s="13" t="s">
        <v>34</v>
      </c>
      <c r="G37" s="13" t="s">
        <v>23</v>
      </c>
      <c r="H37" s="6">
        <v>194</v>
      </c>
      <c r="I37" s="4">
        <v>194</v>
      </c>
      <c r="J37" s="6">
        <v>100</v>
      </c>
      <c r="K37" s="6">
        <v>11405</v>
      </c>
      <c r="L37" s="6">
        <v>1.49</v>
      </c>
      <c r="M37" s="6">
        <v>4.5</v>
      </c>
      <c r="N37" s="6">
        <f t="shared" si="9"/>
        <v>194</v>
      </c>
      <c r="O37" s="6">
        <f t="shared" si="10"/>
        <v>52.8125</v>
      </c>
      <c r="Q37" s="1" t="str">
        <f t="shared" si="11"/>
        <v>Edison</v>
      </c>
      <c r="R37" s="1" t="str">
        <f t="shared" si="12"/>
        <v>1</v>
      </c>
      <c r="S37" s="1" t="str">
        <f t="shared" si="13"/>
        <v>Edison 1</v>
      </c>
      <c r="T37" s="10">
        <v>49460.799959399999</v>
      </c>
      <c r="U37" s="10">
        <f t="shared" si="14"/>
        <v>52.8125</v>
      </c>
    </row>
    <row r="38" spans="1:21" x14ac:dyDescent="0.2">
      <c r="A38" s="6">
        <v>2000</v>
      </c>
      <c r="B38" s="7" t="s">
        <v>18</v>
      </c>
      <c r="C38" s="7" t="s">
        <v>107</v>
      </c>
      <c r="D38" s="7" t="s">
        <v>108</v>
      </c>
      <c r="E38" s="7" t="s">
        <v>82</v>
      </c>
      <c r="F38" s="13" t="s">
        <v>39</v>
      </c>
      <c r="G38" s="13" t="s">
        <v>23</v>
      </c>
      <c r="H38" s="6">
        <v>117</v>
      </c>
      <c r="I38" s="4">
        <v>117</v>
      </c>
      <c r="J38" s="6">
        <v>100</v>
      </c>
      <c r="K38" s="6">
        <v>11498.02</v>
      </c>
      <c r="L38" s="6">
        <v>1.377</v>
      </c>
      <c r="M38" s="6">
        <v>4.5</v>
      </c>
      <c r="N38" s="6">
        <f t="shared" si="9"/>
        <v>117</v>
      </c>
      <c r="O38" s="6">
        <f t="shared" si="10"/>
        <v>53.118090000000002</v>
      </c>
      <c r="Q38" s="1" t="str">
        <f t="shared" si="11"/>
        <v>Sayreville</v>
      </c>
      <c r="R38" s="1" t="str">
        <f t="shared" si="12"/>
        <v>5</v>
      </c>
      <c r="S38" s="1" t="str">
        <f t="shared" si="13"/>
        <v>Sayreville 5</v>
      </c>
      <c r="T38" s="10">
        <v>49577.799959399999</v>
      </c>
      <c r="U38" s="10">
        <f t="shared" si="14"/>
        <v>53.118090000000002</v>
      </c>
    </row>
    <row r="39" spans="1:21" x14ac:dyDescent="0.2">
      <c r="A39" s="6">
        <v>2000</v>
      </c>
      <c r="B39" s="7" t="s">
        <v>30</v>
      </c>
      <c r="C39" s="7" t="s">
        <v>76</v>
      </c>
      <c r="D39" s="7" t="s">
        <v>77</v>
      </c>
      <c r="E39" s="7" t="s">
        <v>65</v>
      </c>
      <c r="F39" s="13" t="s">
        <v>34</v>
      </c>
      <c r="G39" s="13" t="s">
        <v>23</v>
      </c>
      <c r="H39" s="6">
        <v>99</v>
      </c>
      <c r="I39" s="4">
        <v>99</v>
      </c>
      <c r="J39" s="6">
        <v>100</v>
      </c>
      <c r="K39" s="6">
        <v>11682</v>
      </c>
      <c r="L39" s="6">
        <v>0.86899999999999999</v>
      </c>
      <c r="M39" s="6">
        <v>4.5</v>
      </c>
      <c r="N39" s="6">
        <f t="shared" si="9"/>
        <v>99</v>
      </c>
      <c r="O39" s="6">
        <f t="shared" si="10"/>
        <v>53.438000000000002</v>
      </c>
      <c r="Q39" s="1" t="str">
        <f t="shared" si="11"/>
        <v>Chalk Point</v>
      </c>
      <c r="R39" s="1" t="str">
        <f t="shared" si="12"/>
        <v>GT3</v>
      </c>
      <c r="S39" s="1" t="str">
        <f t="shared" si="13"/>
        <v>Chalk Point GT3</v>
      </c>
      <c r="T39" s="10">
        <v>49676.799959399999</v>
      </c>
      <c r="U39" s="10">
        <f t="shared" si="14"/>
        <v>53.438000000000002</v>
      </c>
    </row>
    <row r="40" spans="1:21" x14ac:dyDescent="0.2">
      <c r="A40" s="6">
        <v>2000</v>
      </c>
      <c r="B40" s="7" t="s">
        <v>30</v>
      </c>
      <c r="C40" s="7" t="s">
        <v>76</v>
      </c>
      <c r="D40" s="7" t="s">
        <v>77</v>
      </c>
      <c r="E40" s="7" t="s">
        <v>109</v>
      </c>
      <c r="F40" s="13" t="s">
        <v>34</v>
      </c>
      <c r="G40" s="13" t="s">
        <v>23</v>
      </c>
      <c r="H40" s="6">
        <v>99</v>
      </c>
      <c r="I40" s="4">
        <v>99</v>
      </c>
      <c r="J40" s="6">
        <v>100</v>
      </c>
      <c r="K40" s="6">
        <v>11682</v>
      </c>
      <c r="L40" s="6">
        <v>0.86899999999999999</v>
      </c>
      <c r="M40" s="6">
        <v>4.5</v>
      </c>
      <c r="N40" s="6">
        <f t="shared" si="9"/>
        <v>99</v>
      </c>
      <c r="O40" s="6">
        <f t="shared" si="10"/>
        <v>53.438000000000002</v>
      </c>
      <c r="Q40" s="1" t="str">
        <f t="shared" si="11"/>
        <v>Chalk Point</v>
      </c>
      <c r="R40" s="1" t="str">
        <f t="shared" si="12"/>
        <v>GT4</v>
      </c>
      <c r="S40" s="1" t="str">
        <f t="shared" si="13"/>
        <v>Chalk Point GT4</v>
      </c>
      <c r="T40" s="10">
        <v>49775.799959399999</v>
      </c>
      <c r="U40" s="10">
        <f t="shared" si="14"/>
        <v>53.438000000000002</v>
      </c>
    </row>
    <row r="41" spans="1:21" x14ac:dyDescent="0.2">
      <c r="A41" s="6">
        <v>2000</v>
      </c>
      <c r="B41" s="7" t="s">
        <v>30</v>
      </c>
      <c r="C41" s="7" t="s">
        <v>76</v>
      </c>
      <c r="D41" s="7" t="s">
        <v>77</v>
      </c>
      <c r="E41" s="7" t="s">
        <v>110</v>
      </c>
      <c r="F41" s="13" t="s">
        <v>39</v>
      </c>
      <c r="G41" s="13" t="s">
        <v>23</v>
      </c>
      <c r="H41" s="6">
        <v>612</v>
      </c>
      <c r="I41" s="4">
        <v>612</v>
      </c>
      <c r="J41" s="6">
        <v>100</v>
      </c>
      <c r="K41" s="6">
        <v>11723.91</v>
      </c>
      <c r="L41" s="6">
        <v>1.2010000000000001</v>
      </c>
      <c r="M41" s="6">
        <v>4.5</v>
      </c>
      <c r="N41" s="6">
        <f t="shared" si="9"/>
        <v>612</v>
      </c>
      <c r="O41" s="6">
        <f t="shared" si="10"/>
        <v>53.958595000000003</v>
      </c>
      <c r="Q41" s="1" t="str">
        <f t="shared" si="11"/>
        <v>Chalk Point</v>
      </c>
      <c r="R41" s="1" t="str">
        <f t="shared" si="12"/>
        <v>ST4</v>
      </c>
      <c r="S41" s="1" t="str">
        <f t="shared" si="13"/>
        <v>Chalk Point ST4</v>
      </c>
      <c r="T41" s="10">
        <v>50387.799959399999</v>
      </c>
      <c r="U41" s="10">
        <f t="shared" si="14"/>
        <v>53.958595000000003</v>
      </c>
    </row>
    <row r="42" spans="1:21" x14ac:dyDescent="0.2">
      <c r="A42" s="6">
        <v>2000</v>
      </c>
      <c r="B42" s="7" t="s">
        <v>30</v>
      </c>
      <c r="C42" s="7" t="s">
        <v>76</v>
      </c>
      <c r="D42" s="7" t="s">
        <v>77</v>
      </c>
      <c r="E42" s="7" t="s">
        <v>111</v>
      </c>
      <c r="F42" s="13" t="s">
        <v>39</v>
      </c>
      <c r="G42" s="13" t="s">
        <v>23</v>
      </c>
      <c r="H42" s="6">
        <v>612</v>
      </c>
      <c r="I42" s="4">
        <v>612</v>
      </c>
      <c r="J42" s="6">
        <v>100</v>
      </c>
      <c r="K42" s="6">
        <v>11754.16</v>
      </c>
      <c r="L42" s="6">
        <v>1.2010000000000001</v>
      </c>
      <c r="M42" s="6">
        <v>4.5</v>
      </c>
      <c r="N42" s="6">
        <f t="shared" si="9"/>
        <v>612</v>
      </c>
      <c r="O42" s="6">
        <f t="shared" si="10"/>
        <v>54.094720000000002</v>
      </c>
      <c r="Q42" s="1" t="str">
        <f t="shared" si="11"/>
        <v>Chalk Point</v>
      </c>
      <c r="R42" s="1" t="str">
        <f t="shared" si="12"/>
        <v>ST3</v>
      </c>
      <c r="S42" s="1" t="str">
        <f t="shared" si="13"/>
        <v>Chalk Point ST3</v>
      </c>
      <c r="T42" s="10">
        <v>50999.799959399999</v>
      </c>
      <c r="U42" s="10">
        <f t="shared" si="14"/>
        <v>54.094720000000002</v>
      </c>
    </row>
    <row r="43" spans="1:21" x14ac:dyDescent="0.2">
      <c r="A43" s="6">
        <v>2000</v>
      </c>
      <c r="B43" s="7" t="s">
        <v>30</v>
      </c>
      <c r="C43" s="7" t="s">
        <v>112</v>
      </c>
      <c r="D43" s="7" t="s">
        <v>113</v>
      </c>
      <c r="E43" s="7" t="s">
        <v>72</v>
      </c>
      <c r="F43" s="13" t="s">
        <v>34</v>
      </c>
      <c r="G43" s="13" t="s">
        <v>23</v>
      </c>
      <c r="H43" s="6">
        <v>93</v>
      </c>
      <c r="I43" s="4">
        <v>93</v>
      </c>
      <c r="J43" s="6">
        <v>100</v>
      </c>
      <c r="K43" s="6">
        <v>11032</v>
      </c>
      <c r="L43" s="6">
        <v>3.871</v>
      </c>
      <c r="M43" s="6">
        <v>4.5</v>
      </c>
      <c r="N43" s="6">
        <f t="shared" si="9"/>
        <v>93</v>
      </c>
      <c r="O43" s="6">
        <f t="shared" si="10"/>
        <v>53.515000000000001</v>
      </c>
      <c r="Q43" s="1" t="str">
        <f t="shared" si="11"/>
        <v>Smeco CT</v>
      </c>
      <c r="R43" s="1" t="str">
        <f t="shared" si="12"/>
        <v>1</v>
      </c>
      <c r="S43" s="1" t="str">
        <f t="shared" si="13"/>
        <v>Smeco CT 1</v>
      </c>
      <c r="T43" s="10">
        <v>51092.799959399999</v>
      </c>
      <c r="U43" s="10">
        <f t="shared" si="14"/>
        <v>53.515000000000001</v>
      </c>
    </row>
    <row r="44" spans="1:21" x14ac:dyDescent="0.2">
      <c r="A44" s="6">
        <v>2000</v>
      </c>
      <c r="B44" s="7" t="s">
        <v>18</v>
      </c>
      <c r="C44" s="7" t="s">
        <v>103</v>
      </c>
      <c r="D44" s="7" t="s">
        <v>104</v>
      </c>
      <c r="E44" s="7" t="s">
        <v>75</v>
      </c>
      <c r="F44" s="13" t="s">
        <v>39</v>
      </c>
      <c r="G44" s="13" t="s">
        <v>23</v>
      </c>
      <c r="H44" s="6">
        <v>120</v>
      </c>
      <c r="I44" s="4">
        <v>120</v>
      </c>
      <c r="J44" s="6">
        <v>100</v>
      </c>
      <c r="K44" s="6">
        <v>11913.06</v>
      </c>
      <c r="L44" s="6">
        <v>1.377</v>
      </c>
      <c r="M44" s="6">
        <v>4.5</v>
      </c>
      <c r="N44" s="6">
        <f t="shared" si="9"/>
        <v>120</v>
      </c>
      <c r="O44" s="6">
        <f t="shared" si="10"/>
        <v>54.985770000000002</v>
      </c>
      <c r="Q44" s="1" t="str">
        <f t="shared" si="11"/>
        <v>Sewaren</v>
      </c>
      <c r="R44" s="1" t="str">
        <f t="shared" si="12"/>
        <v>2</v>
      </c>
      <c r="S44" s="1" t="str">
        <f t="shared" si="13"/>
        <v>Sewaren 2</v>
      </c>
      <c r="T44" s="10">
        <v>51212.799959399999</v>
      </c>
      <c r="U44" s="10">
        <f t="shared" si="14"/>
        <v>54.985770000000002</v>
      </c>
    </row>
    <row r="45" spans="1:21" x14ac:dyDescent="0.2">
      <c r="A45" s="6">
        <v>2000</v>
      </c>
      <c r="B45" s="7" t="s">
        <v>18</v>
      </c>
      <c r="C45" s="7" t="s">
        <v>103</v>
      </c>
      <c r="D45" s="7" t="s">
        <v>104</v>
      </c>
      <c r="E45" s="7" t="s">
        <v>96</v>
      </c>
      <c r="F45" s="13" t="s">
        <v>39</v>
      </c>
      <c r="G45" s="13" t="s">
        <v>23</v>
      </c>
      <c r="H45" s="6">
        <v>109</v>
      </c>
      <c r="I45" s="4">
        <v>109</v>
      </c>
      <c r="J45" s="6">
        <v>100</v>
      </c>
      <c r="K45" s="6">
        <v>12065.16</v>
      </c>
      <c r="L45" s="6">
        <v>1.377</v>
      </c>
      <c r="M45" s="6">
        <v>4.5</v>
      </c>
      <c r="N45" s="6">
        <f t="shared" si="9"/>
        <v>109</v>
      </c>
      <c r="O45" s="6">
        <f t="shared" si="10"/>
        <v>55.670220000000008</v>
      </c>
      <c r="Q45" s="1" t="str">
        <f t="shared" si="11"/>
        <v>Sewaren</v>
      </c>
      <c r="R45" s="1" t="str">
        <f t="shared" si="12"/>
        <v>3</v>
      </c>
      <c r="S45" s="1" t="str">
        <f t="shared" si="13"/>
        <v>Sewaren 3</v>
      </c>
      <c r="T45" s="10">
        <v>51321.799959399999</v>
      </c>
      <c r="U45" s="10">
        <f t="shared" si="14"/>
        <v>55.670220000000008</v>
      </c>
    </row>
    <row r="46" spans="1:21" x14ac:dyDescent="0.2">
      <c r="A46" s="6">
        <v>2000</v>
      </c>
      <c r="B46" s="7" t="s">
        <v>30</v>
      </c>
      <c r="C46" s="7" t="s">
        <v>31</v>
      </c>
      <c r="D46" s="7" t="s">
        <v>32</v>
      </c>
      <c r="E46" s="7" t="s">
        <v>114</v>
      </c>
      <c r="F46" s="13" t="s">
        <v>34</v>
      </c>
      <c r="G46" s="13" t="s">
        <v>23</v>
      </c>
      <c r="H46" s="6">
        <v>174.5</v>
      </c>
      <c r="I46" s="4">
        <v>174.5</v>
      </c>
      <c r="J46" s="6">
        <v>100</v>
      </c>
      <c r="K46" s="6">
        <v>12392</v>
      </c>
      <c r="L46" s="6">
        <v>0.99399999999999999</v>
      </c>
      <c r="M46" s="6">
        <v>4.5</v>
      </c>
      <c r="N46" s="6">
        <f t="shared" si="9"/>
        <v>174.5</v>
      </c>
      <c r="O46" s="6">
        <f t="shared" si="10"/>
        <v>56.757999999999996</v>
      </c>
      <c r="Q46" s="1" t="str">
        <f t="shared" si="11"/>
        <v>Perryman</v>
      </c>
      <c r="R46" s="1" t="str">
        <f t="shared" si="12"/>
        <v>52</v>
      </c>
      <c r="S46" s="1" t="str">
        <f t="shared" si="13"/>
        <v>Perryman 52</v>
      </c>
      <c r="T46" s="10">
        <v>51496.299959399999</v>
      </c>
      <c r="U46" s="10">
        <f t="shared" si="14"/>
        <v>56.757999999999996</v>
      </c>
    </row>
    <row r="47" spans="1:21" x14ac:dyDescent="0.2">
      <c r="A47" s="6">
        <v>2000</v>
      </c>
      <c r="B47" s="7" t="s">
        <v>35</v>
      </c>
      <c r="C47" s="7" t="s">
        <v>115</v>
      </c>
      <c r="D47" s="7" t="s">
        <v>116</v>
      </c>
      <c r="E47" s="7" t="s">
        <v>96</v>
      </c>
      <c r="F47" s="13" t="s">
        <v>34</v>
      </c>
      <c r="G47" s="13" t="s">
        <v>23</v>
      </c>
      <c r="H47" s="6">
        <v>79</v>
      </c>
      <c r="I47" s="4">
        <v>79</v>
      </c>
      <c r="J47" s="6">
        <v>100</v>
      </c>
      <c r="K47" s="6">
        <v>12286</v>
      </c>
      <c r="L47" s="6">
        <v>1.5840000000000001</v>
      </c>
      <c r="M47" s="6">
        <v>4.5</v>
      </c>
      <c r="N47" s="6">
        <f t="shared" si="9"/>
        <v>79</v>
      </c>
      <c r="O47" s="6">
        <f t="shared" si="10"/>
        <v>56.871000000000002</v>
      </c>
      <c r="Q47" s="1" t="str">
        <f t="shared" si="11"/>
        <v>Warren (PA)</v>
      </c>
      <c r="R47" s="1" t="str">
        <f t="shared" si="12"/>
        <v>3</v>
      </c>
      <c r="S47" s="1" t="str">
        <f t="shared" si="13"/>
        <v>Warren (PA) 3</v>
      </c>
      <c r="T47" s="10">
        <v>51575.299959399999</v>
      </c>
      <c r="U47" s="10">
        <f t="shared" si="14"/>
        <v>56.871000000000002</v>
      </c>
    </row>
    <row r="48" spans="1:21" x14ac:dyDescent="0.2">
      <c r="A48" s="6">
        <v>2000</v>
      </c>
      <c r="B48" s="7" t="s">
        <v>18</v>
      </c>
      <c r="C48" s="7" t="s">
        <v>117</v>
      </c>
      <c r="D48" s="7" t="s">
        <v>118</v>
      </c>
      <c r="E48" s="7" t="s">
        <v>75</v>
      </c>
      <c r="F48" s="13" t="s">
        <v>39</v>
      </c>
      <c r="G48" s="13" t="s">
        <v>23</v>
      </c>
      <c r="H48" s="6">
        <v>211</v>
      </c>
      <c r="I48" s="4">
        <v>211</v>
      </c>
      <c r="J48" s="6">
        <v>100</v>
      </c>
      <c r="K48" s="6">
        <v>12477.53</v>
      </c>
      <c r="L48" s="6">
        <v>2.2770000000000001</v>
      </c>
      <c r="M48" s="6">
        <v>4.5</v>
      </c>
      <c r="N48" s="6">
        <f t="shared" si="9"/>
        <v>211</v>
      </c>
      <c r="O48" s="6">
        <f t="shared" si="10"/>
        <v>58.425885000000001</v>
      </c>
      <c r="Q48" s="1" t="str">
        <f t="shared" si="11"/>
        <v>Cromby</v>
      </c>
      <c r="R48" s="1" t="str">
        <f t="shared" si="12"/>
        <v>2</v>
      </c>
      <c r="S48" s="1" t="str">
        <f t="shared" si="13"/>
        <v>Cromby 2</v>
      </c>
      <c r="T48" s="10">
        <v>51943.299959399999</v>
      </c>
      <c r="U48" s="10">
        <f t="shared" si="14"/>
        <v>58.425885000000001</v>
      </c>
    </row>
    <row r="49" spans="1:21" x14ac:dyDescent="0.2">
      <c r="A49" s="6">
        <v>2000</v>
      </c>
      <c r="B49" s="7" t="s">
        <v>35</v>
      </c>
      <c r="C49" s="7" t="s">
        <v>119</v>
      </c>
      <c r="D49" s="7" t="s">
        <v>120</v>
      </c>
      <c r="E49" s="7" t="s">
        <v>121</v>
      </c>
      <c r="F49" s="13" t="s">
        <v>39</v>
      </c>
      <c r="G49" s="13" t="s">
        <v>23</v>
      </c>
      <c r="H49" s="6">
        <v>120</v>
      </c>
      <c r="I49" s="4">
        <v>120</v>
      </c>
      <c r="J49" s="6">
        <v>100</v>
      </c>
      <c r="K49" s="6">
        <v>13358</v>
      </c>
      <c r="L49" s="6">
        <v>1.377</v>
      </c>
      <c r="M49" s="6">
        <v>4.5</v>
      </c>
      <c r="N49" s="6">
        <f t="shared" si="9"/>
        <v>120</v>
      </c>
      <c r="O49" s="6">
        <f t="shared" si="10"/>
        <v>61.488000000000007</v>
      </c>
      <c r="Q49" s="1" t="str">
        <f t="shared" si="11"/>
        <v>Beechwood Energy Resources</v>
      </c>
      <c r="R49" s="1" t="str">
        <f t="shared" si="12"/>
        <v>ALL</v>
      </c>
      <c r="S49" s="1" t="str">
        <f t="shared" si="13"/>
        <v>Beechwood Energy Resources ALL</v>
      </c>
      <c r="T49" s="10">
        <v>52063.299959399999</v>
      </c>
      <c r="U49" s="10">
        <f t="shared" si="14"/>
        <v>61.488000000000007</v>
      </c>
    </row>
    <row r="50" spans="1:21" x14ac:dyDescent="0.2">
      <c r="A50" s="6">
        <v>2000</v>
      </c>
      <c r="B50" s="7" t="s">
        <v>35</v>
      </c>
      <c r="C50" s="7" t="s">
        <v>122</v>
      </c>
      <c r="D50" s="7" t="s">
        <v>123</v>
      </c>
      <c r="E50" s="7" t="s">
        <v>121</v>
      </c>
      <c r="F50" s="13" t="s">
        <v>39</v>
      </c>
      <c r="G50" s="13" t="s">
        <v>23</v>
      </c>
      <c r="H50" s="6">
        <v>30</v>
      </c>
      <c r="I50" s="4">
        <v>30</v>
      </c>
      <c r="J50" s="6">
        <v>100</v>
      </c>
      <c r="K50" s="6">
        <v>13358</v>
      </c>
      <c r="L50" s="6">
        <v>1.377</v>
      </c>
      <c r="M50" s="6">
        <v>4.5</v>
      </c>
      <c r="N50" s="6">
        <f t="shared" ref="N50:N65" si="15">I50*J50/100</f>
        <v>30</v>
      </c>
      <c r="O50" s="6">
        <f t="shared" ref="O50:O65" si="16">L50+K50/1000*M50</f>
        <v>61.488000000000007</v>
      </c>
      <c r="Q50" s="1" t="str">
        <f t="shared" si="11"/>
        <v>Bethlehem Facility</v>
      </c>
      <c r="R50" s="1" t="str">
        <f t="shared" si="12"/>
        <v>ALL</v>
      </c>
      <c r="S50" s="1" t="str">
        <f t="shared" ref="S50:S65" si="17">CONCATENATE(Q50," ",R50)</f>
        <v>Bethlehem Facility ALL</v>
      </c>
      <c r="T50" s="10">
        <v>52093.299959399999</v>
      </c>
      <c r="U50" s="10">
        <f t="shared" si="14"/>
        <v>61.488000000000007</v>
      </c>
    </row>
    <row r="51" spans="1:21" x14ac:dyDescent="0.2">
      <c r="A51" s="6">
        <v>2000</v>
      </c>
      <c r="B51" s="7" t="s">
        <v>35</v>
      </c>
      <c r="C51" s="7" t="s">
        <v>124</v>
      </c>
      <c r="D51" s="7" t="s">
        <v>125</v>
      </c>
      <c r="E51" s="7" t="s">
        <v>121</v>
      </c>
      <c r="F51" s="13" t="s">
        <v>39</v>
      </c>
      <c r="G51" s="13" t="s">
        <v>23</v>
      </c>
      <c r="H51" s="6">
        <v>45</v>
      </c>
      <c r="I51" s="4">
        <v>45</v>
      </c>
      <c r="J51" s="6">
        <v>100</v>
      </c>
      <c r="K51" s="6">
        <v>13358</v>
      </c>
      <c r="L51" s="6">
        <v>1.377</v>
      </c>
      <c r="M51" s="6">
        <v>4.5</v>
      </c>
      <c r="N51" s="6">
        <f t="shared" si="15"/>
        <v>45</v>
      </c>
      <c r="O51" s="6">
        <f t="shared" si="16"/>
        <v>61.488000000000007</v>
      </c>
      <c r="Q51" s="1" t="str">
        <f t="shared" si="11"/>
        <v>Foster Wheeler Penn Resources</v>
      </c>
      <c r="R51" s="1" t="str">
        <f t="shared" si="12"/>
        <v>ALL</v>
      </c>
      <c r="S51" s="1" t="str">
        <f t="shared" si="17"/>
        <v>Foster Wheeler Penn Resources ALL</v>
      </c>
      <c r="T51" s="10">
        <v>52138.299959399999</v>
      </c>
      <c r="U51" s="10">
        <f t="shared" si="14"/>
        <v>61.488000000000007</v>
      </c>
    </row>
    <row r="52" spans="1:21" x14ac:dyDescent="0.2">
      <c r="A52" s="6">
        <v>2000</v>
      </c>
      <c r="B52" s="7" t="s">
        <v>18</v>
      </c>
      <c r="C52" s="7" t="s">
        <v>126</v>
      </c>
      <c r="D52" s="7" t="s">
        <v>127</v>
      </c>
      <c r="E52" s="7" t="s">
        <v>128</v>
      </c>
      <c r="F52" s="13" t="s">
        <v>34</v>
      </c>
      <c r="G52" s="13" t="s">
        <v>23</v>
      </c>
      <c r="H52" s="6">
        <v>96</v>
      </c>
      <c r="I52" s="4">
        <v>96</v>
      </c>
      <c r="J52" s="6">
        <v>100</v>
      </c>
      <c r="K52" s="6">
        <v>12600</v>
      </c>
      <c r="L52" s="6">
        <v>1.8939999999999999</v>
      </c>
      <c r="M52" s="6">
        <v>4.5</v>
      </c>
      <c r="N52" s="6">
        <f t="shared" si="15"/>
        <v>96</v>
      </c>
      <c r="O52" s="6">
        <f t="shared" si="16"/>
        <v>58.593999999999994</v>
      </c>
      <c r="Q52" s="1" t="str">
        <f t="shared" si="11"/>
        <v>Cumberland (NJ)</v>
      </c>
      <c r="R52" s="1" t="str">
        <f t="shared" si="12"/>
        <v>GT1</v>
      </c>
      <c r="S52" s="1" t="str">
        <f t="shared" si="17"/>
        <v>Cumberland (NJ) GT1</v>
      </c>
      <c r="T52" s="10">
        <v>52251.299959399999</v>
      </c>
      <c r="U52" s="10">
        <f t="shared" si="14"/>
        <v>58.593999999999994</v>
      </c>
    </row>
    <row r="53" spans="1:21" x14ac:dyDescent="0.2">
      <c r="A53" s="6">
        <v>2000</v>
      </c>
      <c r="B53" s="7" t="s">
        <v>18</v>
      </c>
      <c r="C53" s="7" t="s">
        <v>129</v>
      </c>
      <c r="D53" s="7" t="s">
        <v>130</v>
      </c>
      <c r="E53" s="7" t="s">
        <v>72</v>
      </c>
      <c r="F53" s="13" t="s">
        <v>39</v>
      </c>
      <c r="G53" s="13" t="s">
        <v>23</v>
      </c>
      <c r="H53" s="6">
        <v>405</v>
      </c>
      <c r="I53" s="4">
        <v>405</v>
      </c>
      <c r="J53" s="6">
        <v>100</v>
      </c>
      <c r="K53" s="6">
        <v>12812.36</v>
      </c>
      <c r="L53" s="6">
        <v>1.863</v>
      </c>
      <c r="M53" s="6">
        <v>4.5</v>
      </c>
      <c r="N53" s="6">
        <f t="shared" si="15"/>
        <v>405</v>
      </c>
      <c r="O53" s="6">
        <f t="shared" si="16"/>
        <v>59.518619999999999</v>
      </c>
      <c r="Q53" s="1" t="str">
        <f t="shared" si="11"/>
        <v>Hudson</v>
      </c>
      <c r="R53" s="1" t="str">
        <f t="shared" si="12"/>
        <v>1</v>
      </c>
      <c r="S53" s="1" t="str">
        <f t="shared" si="17"/>
        <v>Hudson 1</v>
      </c>
      <c r="T53" s="10">
        <v>52656.299959399999</v>
      </c>
      <c r="U53" s="10">
        <f t="shared" si="14"/>
        <v>59.518619999999999</v>
      </c>
    </row>
    <row r="54" spans="1:21" x14ac:dyDescent="0.2">
      <c r="A54" s="6">
        <v>2000</v>
      </c>
      <c r="B54" s="7" t="s">
        <v>18</v>
      </c>
      <c r="C54" s="7" t="s">
        <v>27</v>
      </c>
      <c r="D54" s="7" t="s">
        <v>28</v>
      </c>
      <c r="E54" s="7" t="s">
        <v>131</v>
      </c>
      <c r="F54" s="13" t="s">
        <v>34</v>
      </c>
      <c r="G54" s="13" t="s">
        <v>23</v>
      </c>
      <c r="H54" s="6">
        <v>183.4</v>
      </c>
      <c r="I54" s="4">
        <v>183.4</v>
      </c>
      <c r="J54" s="6">
        <v>100</v>
      </c>
      <c r="K54" s="6">
        <v>12392</v>
      </c>
      <c r="L54" s="6">
        <v>3.5190000000000001</v>
      </c>
      <c r="M54" s="6">
        <v>4.5</v>
      </c>
      <c r="N54" s="6">
        <f t="shared" si="15"/>
        <v>183.4</v>
      </c>
      <c r="O54" s="6">
        <f t="shared" si="16"/>
        <v>59.282999999999994</v>
      </c>
      <c r="Q54" s="1" t="str">
        <f t="shared" si="11"/>
        <v>Gilbert</v>
      </c>
      <c r="R54" s="1" t="str">
        <f t="shared" si="12"/>
        <v>10</v>
      </c>
      <c r="S54" s="1" t="str">
        <f t="shared" si="17"/>
        <v>Gilbert 10</v>
      </c>
      <c r="T54" s="10">
        <v>52839.699959400001</v>
      </c>
      <c r="U54" s="10">
        <f t="shared" si="14"/>
        <v>59.282999999999994</v>
      </c>
    </row>
    <row r="55" spans="1:21" x14ac:dyDescent="0.2">
      <c r="A55" s="6">
        <v>2000</v>
      </c>
      <c r="B55" s="7" t="s">
        <v>35</v>
      </c>
      <c r="C55" s="7" t="s">
        <v>132</v>
      </c>
      <c r="D55" s="7" t="s">
        <v>133</v>
      </c>
      <c r="E55" s="7" t="s">
        <v>121</v>
      </c>
      <c r="F55" s="13" t="s">
        <v>34</v>
      </c>
      <c r="G55" s="13" t="s">
        <v>23</v>
      </c>
      <c r="H55" s="6">
        <v>40.6</v>
      </c>
      <c r="I55" s="4">
        <v>40.6</v>
      </c>
      <c r="J55" s="6">
        <v>100</v>
      </c>
      <c r="K55" s="6">
        <v>12392</v>
      </c>
      <c r="L55" s="6">
        <v>3.871</v>
      </c>
      <c r="M55" s="6">
        <v>4.5</v>
      </c>
      <c r="N55" s="6">
        <f t="shared" si="15"/>
        <v>40.6</v>
      </c>
      <c r="O55" s="6">
        <f t="shared" si="16"/>
        <v>59.634999999999998</v>
      </c>
      <c r="Q55" s="1" t="str">
        <f t="shared" si="11"/>
        <v>Mehoopany</v>
      </c>
      <c r="R55" s="1" t="str">
        <f t="shared" si="12"/>
        <v>ALL</v>
      </c>
      <c r="S55" s="1" t="str">
        <f t="shared" si="17"/>
        <v>Mehoopany ALL</v>
      </c>
      <c r="T55" s="10">
        <v>52982.299959399999</v>
      </c>
      <c r="U55" s="10">
        <f t="shared" si="14"/>
        <v>59.634999999999998</v>
      </c>
    </row>
    <row r="56" spans="1:21" x14ac:dyDescent="0.2">
      <c r="A56" s="6">
        <v>2000</v>
      </c>
      <c r="B56" s="7" t="s">
        <v>35</v>
      </c>
      <c r="C56" s="7" t="s">
        <v>134</v>
      </c>
      <c r="D56" s="7" t="s">
        <v>135</v>
      </c>
      <c r="E56" s="7" t="s">
        <v>52</v>
      </c>
      <c r="F56" s="13" t="s">
        <v>34</v>
      </c>
      <c r="G56" s="13" t="s">
        <v>23</v>
      </c>
      <c r="H56" s="6">
        <v>17.399999999999999</v>
      </c>
      <c r="I56" s="4">
        <v>17.399999999999999</v>
      </c>
      <c r="J56" s="6">
        <v>100</v>
      </c>
      <c r="K56" s="6">
        <v>12392</v>
      </c>
      <c r="L56" s="6">
        <v>3.871</v>
      </c>
      <c r="M56" s="6">
        <v>4.5</v>
      </c>
      <c r="N56" s="6">
        <f t="shared" si="15"/>
        <v>17.399999999999999</v>
      </c>
      <c r="O56" s="6">
        <f t="shared" si="16"/>
        <v>59.634999999999998</v>
      </c>
      <c r="Q56" s="1" t="str">
        <f t="shared" si="11"/>
        <v>Ringgold</v>
      </c>
      <c r="R56" s="1" t="str">
        <f t="shared" si="12"/>
        <v>IPP</v>
      </c>
      <c r="S56" s="1" t="str">
        <f t="shared" si="17"/>
        <v>Ringgold IPP</v>
      </c>
      <c r="T56" s="10">
        <v>52999.699959400001</v>
      </c>
      <c r="U56" s="10">
        <f t="shared" si="14"/>
        <v>59.634999999999998</v>
      </c>
    </row>
    <row r="57" spans="1:21" x14ac:dyDescent="0.2">
      <c r="A57" s="6">
        <v>2000</v>
      </c>
      <c r="B57" s="7" t="s">
        <v>18</v>
      </c>
      <c r="C57" s="7" t="s">
        <v>43</v>
      </c>
      <c r="D57" s="7" t="s">
        <v>44</v>
      </c>
      <c r="E57" s="7" t="s">
        <v>49</v>
      </c>
      <c r="F57" s="13" t="s">
        <v>34</v>
      </c>
      <c r="G57" s="13" t="s">
        <v>23</v>
      </c>
      <c r="H57" s="6">
        <v>92.1</v>
      </c>
      <c r="I57" s="4">
        <v>92.1</v>
      </c>
      <c r="J57" s="6">
        <v>100</v>
      </c>
      <c r="K57" s="6">
        <v>12392</v>
      </c>
      <c r="L57" s="6">
        <v>3.871</v>
      </c>
      <c r="M57" s="6">
        <v>4.5</v>
      </c>
      <c r="N57" s="6">
        <f t="shared" si="15"/>
        <v>92.1</v>
      </c>
      <c r="O57" s="6">
        <f t="shared" si="16"/>
        <v>59.634999999999998</v>
      </c>
      <c r="Q57" s="1" t="str">
        <f t="shared" si="11"/>
        <v>Linden Cogen Plant</v>
      </c>
      <c r="R57" s="1" t="str">
        <f t="shared" si="12"/>
        <v>4</v>
      </c>
      <c r="S57" s="1" t="str">
        <f t="shared" si="17"/>
        <v>Linden Cogen Plant 4</v>
      </c>
      <c r="T57" s="10">
        <v>53091.799959399999</v>
      </c>
      <c r="U57" s="10">
        <f t="shared" si="14"/>
        <v>59.634999999999998</v>
      </c>
    </row>
    <row r="58" spans="1:21" x14ac:dyDescent="0.2">
      <c r="A58" s="6">
        <v>2000</v>
      </c>
      <c r="B58" s="7" t="s">
        <v>18</v>
      </c>
      <c r="C58" s="7" t="s">
        <v>43</v>
      </c>
      <c r="D58" s="7" t="s">
        <v>44</v>
      </c>
      <c r="E58" s="7" t="s">
        <v>82</v>
      </c>
      <c r="F58" s="13" t="s">
        <v>34</v>
      </c>
      <c r="G58" s="13" t="s">
        <v>23</v>
      </c>
      <c r="H58" s="6">
        <v>92.1</v>
      </c>
      <c r="I58" s="4">
        <v>92.1</v>
      </c>
      <c r="J58" s="6">
        <v>100</v>
      </c>
      <c r="K58" s="6">
        <v>12392</v>
      </c>
      <c r="L58" s="6">
        <v>3.871</v>
      </c>
      <c r="M58" s="6">
        <v>4.5</v>
      </c>
      <c r="N58" s="6">
        <f t="shared" si="15"/>
        <v>92.1</v>
      </c>
      <c r="O58" s="6">
        <f t="shared" si="16"/>
        <v>59.634999999999998</v>
      </c>
      <c r="Q58" s="1" t="str">
        <f t="shared" si="11"/>
        <v>Linden Cogen Plant</v>
      </c>
      <c r="R58" s="1" t="str">
        <f t="shared" si="12"/>
        <v>5</v>
      </c>
      <c r="S58" s="1" t="str">
        <f t="shared" si="17"/>
        <v>Linden Cogen Plant 5</v>
      </c>
      <c r="T58" s="10">
        <v>53183.899959399998</v>
      </c>
      <c r="U58" s="10">
        <f t="shared" si="14"/>
        <v>59.634999999999998</v>
      </c>
    </row>
    <row r="59" spans="1:21" x14ac:dyDescent="0.2">
      <c r="A59" s="6">
        <v>2000</v>
      </c>
      <c r="B59" s="7" t="s">
        <v>30</v>
      </c>
      <c r="C59" s="7" t="s">
        <v>47</v>
      </c>
      <c r="D59" s="7" t="s">
        <v>48</v>
      </c>
      <c r="E59" s="7" t="s">
        <v>79</v>
      </c>
      <c r="F59" s="13" t="s">
        <v>34</v>
      </c>
      <c r="G59" s="13" t="s">
        <v>23</v>
      </c>
      <c r="H59" s="6">
        <v>133</v>
      </c>
      <c r="I59" s="4">
        <v>133</v>
      </c>
      <c r="J59" s="6">
        <v>100</v>
      </c>
      <c r="K59" s="6">
        <v>12536</v>
      </c>
      <c r="L59" s="6">
        <v>3.871</v>
      </c>
      <c r="M59" s="6">
        <v>4.5</v>
      </c>
      <c r="N59" s="6">
        <f t="shared" si="15"/>
        <v>133</v>
      </c>
      <c r="O59" s="6">
        <f t="shared" si="16"/>
        <v>60.283000000000001</v>
      </c>
      <c r="Q59" s="1" t="str">
        <f t="shared" si="11"/>
        <v>Riverside (MD)</v>
      </c>
      <c r="R59" s="1" t="str">
        <f t="shared" si="12"/>
        <v>GT6</v>
      </c>
      <c r="S59" s="1" t="str">
        <f t="shared" si="17"/>
        <v>Riverside (MD) GT6</v>
      </c>
      <c r="T59" s="10">
        <v>53316.899959399998</v>
      </c>
      <c r="U59" s="10">
        <f t="shared" si="14"/>
        <v>60.283000000000001</v>
      </c>
    </row>
    <row r="60" spans="1:21" x14ac:dyDescent="0.2">
      <c r="A60" s="6">
        <v>2000</v>
      </c>
      <c r="B60" s="7" t="s">
        <v>18</v>
      </c>
      <c r="C60" s="7" t="s">
        <v>103</v>
      </c>
      <c r="D60" s="7" t="s">
        <v>104</v>
      </c>
      <c r="E60" s="7" t="s">
        <v>49</v>
      </c>
      <c r="F60" s="13" t="s">
        <v>39</v>
      </c>
      <c r="G60" s="13" t="s">
        <v>23</v>
      </c>
      <c r="H60" s="6">
        <v>127</v>
      </c>
      <c r="I60" s="4">
        <v>127</v>
      </c>
      <c r="J60" s="6">
        <v>100</v>
      </c>
      <c r="K60" s="6">
        <v>13246.31</v>
      </c>
      <c r="L60" s="6">
        <v>1.377</v>
      </c>
      <c r="M60" s="6">
        <v>4.5</v>
      </c>
      <c r="N60" s="6">
        <f t="shared" si="15"/>
        <v>127</v>
      </c>
      <c r="O60" s="6">
        <f t="shared" si="16"/>
        <v>60.985394999999997</v>
      </c>
      <c r="Q60" s="1" t="str">
        <f t="shared" si="11"/>
        <v>Sewaren</v>
      </c>
      <c r="R60" s="1" t="str">
        <f t="shared" si="12"/>
        <v>4</v>
      </c>
      <c r="S60" s="1" t="str">
        <f t="shared" si="17"/>
        <v>Sewaren 4</v>
      </c>
      <c r="T60" s="10">
        <v>53443.899959399998</v>
      </c>
      <c r="U60" s="10">
        <f t="shared" si="14"/>
        <v>60.985394999999997</v>
      </c>
    </row>
    <row r="61" spans="1:21" x14ac:dyDescent="0.2">
      <c r="A61" s="6">
        <v>2000</v>
      </c>
      <c r="B61" s="7" t="s">
        <v>18</v>
      </c>
      <c r="C61" s="7" t="s">
        <v>136</v>
      </c>
      <c r="D61" s="7" t="s">
        <v>137</v>
      </c>
      <c r="E61" s="7" t="s">
        <v>72</v>
      </c>
      <c r="F61" s="13" t="s">
        <v>34</v>
      </c>
      <c r="G61" s="13" t="s">
        <v>23</v>
      </c>
      <c r="H61" s="6">
        <v>96</v>
      </c>
      <c r="I61" s="4">
        <v>96</v>
      </c>
      <c r="J61" s="6">
        <v>100</v>
      </c>
      <c r="K61" s="6">
        <v>13200</v>
      </c>
      <c r="L61" s="6">
        <v>1.1379999999999999</v>
      </c>
      <c r="M61" s="6">
        <v>4.5</v>
      </c>
      <c r="N61" s="6">
        <f t="shared" si="15"/>
        <v>96</v>
      </c>
      <c r="O61" s="6">
        <f t="shared" si="16"/>
        <v>60.537999999999997</v>
      </c>
      <c r="Q61" s="1" t="str">
        <f t="shared" si="11"/>
        <v>Sherman Avenue</v>
      </c>
      <c r="R61" s="1" t="str">
        <f t="shared" si="12"/>
        <v>1</v>
      </c>
      <c r="S61" s="1" t="str">
        <f t="shared" si="17"/>
        <v>Sherman Avenue 1</v>
      </c>
      <c r="T61" s="10">
        <v>53539.899959399998</v>
      </c>
      <c r="U61" s="10">
        <f t="shared" si="14"/>
        <v>60.537999999999997</v>
      </c>
    </row>
    <row r="62" spans="1:21" x14ac:dyDescent="0.2">
      <c r="A62" s="6">
        <v>2000</v>
      </c>
      <c r="B62" s="7" t="s">
        <v>18</v>
      </c>
      <c r="C62" s="7" t="s">
        <v>138</v>
      </c>
      <c r="D62" s="7" t="s">
        <v>139</v>
      </c>
      <c r="E62" s="7" t="s">
        <v>140</v>
      </c>
      <c r="F62" s="13" t="s">
        <v>39</v>
      </c>
      <c r="G62" s="13" t="s">
        <v>23</v>
      </c>
      <c r="H62" s="6">
        <v>30</v>
      </c>
      <c r="I62" s="4">
        <v>30</v>
      </c>
      <c r="J62" s="6">
        <v>100</v>
      </c>
      <c r="K62" s="6">
        <v>13358</v>
      </c>
      <c r="L62" s="6">
        <v>1.377</v>
      </c>
      <c r="M62" s="6">
        <v>4.5</v>
      </c>
      <c r="N62" s="6">
        <f t="shared" si="15"/>
        <v>30</v>
      </c>
      <c r="O62" s="6">
        <f t="shared" si="16"/>
        <v>61.488000000000007</v>
      </c>
      <c r="Q62" s="1" t="str">
        <f t="shared" si="11"/>
        <v>Fairless Works (Trenton)</v>
      </c>
      <c r="R62" s="1" t="str">
        <f t="shared" si="12"/>
        <v>A</v>
      </c>
      <c r="S62" s="1" t="str">
        <f t="shared" si="17"/>
        <v>Fairless Works (Trenton) A</v>
      </c>
      <c r="T62" s="10">
        <v>53569.899959399998</v>
      </c>
      <c r="U62" s="10">
        <f t="shared" si="14"/>
        <v>61.488000000000007</v>
      </c>
    </row>
    <row r="63" spans="1:21" x14ac:dyDescent="0.2">
      <c r="A63" s="6">
        <v>2000</v>
      </c>
      <c r="B63" s="7" t="s">
        <v>18</v>
      </c>
      <c r="C63" s="7" t="s">
        <v>138</v>
      </c>
      <c r="D63" s="7" t="s">
        <v>139</v>
      </c>
      <c r="E63" s="7" t="s">
        <v>141</v>
      </c>
      <c r="F63" s="13" t="s">
        <v>39</v>
      </c>
      <c r="G63" s="13" t="s">
        <v>23</v>
      </c>
      <c r="H63" s="6">
        <v>30</v>
      </c>
      <c r="I63" s="4">
        <v>30</v>
      </c>
      <c r="J63" s="6">
        <v>100</v>
      </c>
      <c r="K63" s="6">
        <v>13358</v>
      </c>
      <c r="L63" s="6">
        <v>1.377</v>
      </c>
      <c r="M63" s="6">
        <v>4.5</v>
      </c>
      <c r="N63" s="6">
        <f t="shared" si="15"/>
        <v>30</v>
      </c>
      <c r="O63" s="6">
        <f t="shared" si="16"/>
        <v>61.488000000000007</v>
      </c>
      <c r="Q63" s="1" t="str">
        <f t="shared" si="11"/>
        <v>Fairless Works (Trenton)</v>
      </c>
      <c r="R63" s="1" t="str">
        <f t="shared" si="12"/>
        <v>B</v>
      </c>
      <c r="S63" s="1" t="str">
        <f t="shared" si="17"/>
        <v>Fairless Works (Trenton) B</v>
      </c>
      <c r="T63" s="10">
        <v>53599.899959399998</v>
      </c>
      <c r="U63" s="10">
        <f t="shared" si="14"/>
        <v>61.488000000000007</v>
      </c>
    </row>
    <row r="64" spans="1:21" x14ac:dyDescent="0.2">
      <c r="A64" s="6">
        <v>2000</v>
      </c>
      <c r="B64" s="7" t="s">
        <v>18</v>
      </c>
      <c r="C64" s="7" t="s">
        <v>142</v>
      </c>
      <c r="D64" s="7" t="s">
        <v>143</v>
      </c>
      <c r="E64" s="7" t="s">
        <v>121</v>
      </c>
      <c r="F64" s="13" t="s">
        <v>39</v>
      </c>
      <c r="G64" s="13" t="s">
        <v>23</v>
      </c>
      <c r="H64" s="6">
        <v>29</v>
      </c>
      <c r="I64" s="4">
        <v>29</v>
      </c>
      <c r="J64" s="6">
        <v>100</v>
      </c>
      <c r="K64" s="6">
        <v>13358</v>
      </c>
      <c r="L64" s="6">
        <v>1.377</v>
      </c>
      <c r="M64" s="6">
        <v>4.5</v>
      </c>
      <c r="N64" s="6">
        <f t="shared" si="15"/>
        <v>29</v>
      </c>
      <c r="O64" s="6">
        <f t="shared" si="16"/>
        <v>61.488000000000007</v>
      </c>
      <c r="Q64" s="1" t="str">
        <f t="shared" si="11"/>
        <v>West Point Facility</v>
      </c>
      <c r="R64" s="1" t="str">
        <f t="shared" si="12"/>
        <v>ALL</v>
      </c>
      <c r="S64" s="1" t="str">
        <f t="shared" si="17"/>
        <v>West Point Facility ALL</v>
      </c>
      <c r="T64" s="10">
        <v>53628.899959399998</v>
      </c>
      <c r="U64" s="10">
        <f t="shared" si="14"/>
        <v>61.488000000000007</v>
      </c>
    </row>
    <row r="65" spans="1:21" x14ac:dyDescent="0.2">
      <c r="A65" s="6">
        <v>2000</v>
      </c>
      <c r="B65" s="7" t="s">
        <v>18</v>
      </c>
      <c r="C65" s="7" t="s">
        <v>144</v>
      </c>
      <c r="D65" s="7" t="s">
        <v>145</v>
      </c>
      <c r="E65" s="7" t="s">
        <v>140</v>
      </c>
      <c r="F65" s="13" t="s">
        <v>39</v>
      </c>
      <c r="G65" s="13" t="s">
        <v>23</v>
      </c>
      <c r="H65" s="6">
        <v>30</v>
      </c>
      <c r="I65" s="4">
        <v>30</v>
      </c>
      <c r="J65" s="6">
        <v>100</v>
      </c>
      <c r="K65" s="6">
        <v>13358</v>
      </c>
      <c r="L65" s="6">
        <v>1.377</v>
      </c>
      <c r="M65" s="6">
        <v>4.5</v>
      </c>
      <c r="N65" s="6">
        <f t="shared" si="15"/>
        <v>30</v>
      </c>
      <c r="O65" s="6">
        <f t="shared" si="16"/>
        <v>61.488000000000007</v>
      </c>
      <c r="Q65" s="1" t="str">
        <f t="shared" si="11"/>
        <v>Pennsbury</v>
      </c>
      <c r="R65" s="1" t="str">
        <f t="shared" si="12"/>
        <v>A</v>
      </c>
      <c r="S65" s="1" t="str">
        <f t="shared" si="17"/>
        <v>Pennsbury A</v>
      </c>
      <c r="T65" s="10">
        <v>53658.899959399998</v>
      </c>
      <c r="U65" s="10">
        <f t="shared" si="14"/>
        <v>61.488000000000007</v>
      </c>
    </row>
    <row r="66" spans="1:21" x14ac:dyDescent="0.2">
      <c r="A66" s="6">
        <v>2000</v>
      </c>
      <c r="B66" s="7" t="s">
        <v>18</v>
      </c>
      <c r="C66" s="7" t="s">
        <v>144</v>
      </c>
      <c r="D66" s="7" t="s">
        <v>145</v>
      </c>
      <c r="E66" s="7" t="s">
        <v>141</v>
      </c>
      <c r="F66" s="13" t="s">
        <v>39</v>
      </c>
      <c r="G66" s="13" t="s">
        <v>23</v>
      </c>
      <c r="H66" s="6">
        <v>30</v>
      </c>
      <c r="I66" s="4">
        <v>30</v>
      </c>
      <c r="J66" s="6">
        <v>100</v>
      </c>
      <c r="K66" s="6">
        <v>13358</v>
      </c>
      <c r="L66" s="6">
        <v>1.377</v>
      </c>
      <c r="M66" s="6">
        <v>4.5</v>
      </c>
      <c r="N66" s="6">
        <f t="shared" ref="N66:N81" si="18">I66*J66/100</f>
        <v>30</v>
      </c>
      <c r="O66" s="6">
        <f t="shared" ref="O66:O81" si="19">L66+K66/1000*M66</f>
        <v>61.488000000000007</v>
      </c>
      <c r="Q66" s="1" t="str">
        <f t="shared" ref="Q66:Q97" si="20">C66</f>
        <v>Pennsbury</v>
      </c>
      <c r="R66" s="1" t="str">
        <f t="shared" ref="R66:R97" si="21">E66</f>
        <v>B</v>
      </c>
      <c r="S66" s="1" t="str">
        <f t="shared" ref="S66:S81" si="22">CONCATENATE(Q66," ",R66)</f>
        <v>Pennsbury B</v>
      </c>
      <c r="T66" s="10">
        <v>53688.899959399998</v>
      </c>
      <c r="U66" s="10">
        <f t="shared" ref="U66:U97" si="23">O66</f>
        <v>61.488000000000007</v>
      </c>
    </row>
    <row r="67" spans="1:21" x14ac:dyDescent="0.2">
      <c r="A67" s="6">
        <v>2000</v>
      </c>
      <c r="B67" s="7" t="s">
        <v>18</v>
      </c>
      <c r="C67" s="7" t="s">
        <v>146</v>
      </c>
      <c r="D67" s="7" t="s">
        <v>147</v>
      </c>
      <c r="E67" s="7" t="s">
        <v>121</v>
      </c>
      <c r="F67" s="13" t="s">
        <v>39</v>
      </c>
      <c r="G67" s="13" t="s">
        <v>23</v>
      </c>
      <c r="H67" s="6">
        <v>22.5</v>
      </c>
      <c r="I67" s="4">
        <v>22.5</v>
      </c>
      <c r="J67" s="6">
        <v>100</v>
      </c>
      <c r="K67" s="6">
        <v>13358</v>
      </c>
      <c r="L67" s="6">
        <v>1.377</v>
      </c>
      <c r="M67" s="6">
        <v>4.5</v>
      </c>
      <c r="N67" s="6">
        <f t="shared" si="18"/>
        <v>22.5</v>
      </c>
      <c r="O67" s="6">
        <f t="shared" si="19"/>
        <v>61.488000000000007</v>
      </c>
      <c r="Q67" s="1" t="str">
        <f t="shared" si="20"/>
        <v>Seaford Plant</v>
      </c>
      <c r="R67" s="1" t="str">
        <f t="shared" si="21"/>
        <v>ALL</v>
      </c>
      <c r="S67" s="1" t="str">
        <f t="shared" si="22"/>
        <v>Seaford Plant ALL</v>
      </c>
      <c r="T67" s="10">
        <v>53711.399959399998</v>
      </c>
      <c r="U67" s="10">
        <f t="shared" si="23"/>
        <v>61.488000000000007</v>
      </c>
    </row>
    <row r="68" spans="1:21" x14ac:dyDescent="0.2">
      <c r="A68" s="6">
        <v>2000</v>
      </c>
      <c r="B68" s="7" t="s">
        <v>18</v>
      </c>
      <c r="C68" s="7" t="s">
        <v>148</v>
      </c>
      <c r="D68" s="7" t="s">
        <v>149</v>
      </c>
      <c r="E68" s="7" t="s">
        <v>121</v>
      </c>
      <c r="F68" s="13" t="s">
        <v>39</v>
      </c>
      <c r="G68" s="13" t="s">
        <v>23</v>
      </c>
      <c r="H68" s="6">
        <v>30</v>
      </c>
      <c r="I68" s="4">
        <v>30</v>
      </c>
      <c r="J68" s="6">
        <v>100</v>
      </c>
      <c r="K68" s="6">
        <v>13358</v>
      </c>
      <c r="L68" s="6">
        <v>1.377</v>
      </c>
      <c r="M68" s="6">
        <v>4.5</v>
      </c>
      <c r="N68" s="6">
        <f t="shared" si="18"/>
        <v>30</v>
      </c>
      <c r="O68" s="6">
        <f t="shared" si="19"/>
        <v>61.488000000000007</v>
      </c>
      <c r="Q68" s="1" t="str">
        <f t="shared" si="20"/>
        <v>Sun Co (R &amp; M) Philadelphia R</v>
      </c>
      <c r="R68" s="1" t="str">
        <f t="shared" si="21"/>
        <v>ALL</v>
      </c>
      <c r="S68" s="1" t="str">
        <f t="shared" si="22"/>
        <v>Sun Co (R &amp; M) Philadelphia R ALL</v>
      </c>
      <c r="T68" s="10">
        <v>53741.399959399998</v>
      </c>
      <c r="U68" s="10">
        <f t="shared" si="23"/>
        <v>61.488000000000007</v>
      </c>
    </row>
    <row r="69" spans="1:21" x14ac:dyDescent="0.2">
      <c r="A69" s="6">
        <v>2000</v>
      </c>
      <c r="B69" s="7" t="s">
        <v>18</v>
      </c>
      <c r="C69" s="7" t="s">
        <v>150</v>
      </c>
      <c r="D69" s="7" t="s">
        <v>151</v>
      </c>
      <c r="E69" s="7" t="s">
        <v>121</v>
      </c>
      <c r="F69" s="13" t="s">
        <v>39</v>
      </c>
      <c r="G69" s="13" t="s">
        <v>23</v>
      </c>
      <c r="H69" s="6">
        <v>24</v>
      </c>
      <c r="I69" s="4">
        <v>24</v>
      </c>
      <c r="J69" s="6">
        <v>100</v>
      </c>
      <c r="K69" s="6">
        <v>13358</v>
      </c>
      <c r="L69" s="6">
        <v>1.377</v>
      </c>
      <c r="M69" s="6">
        <v>4.5</v>
      </c>
      <c r="N69" s="6">
        <f t="shared" si="18"/>
        <v>24</v>
      </c>
      <c r="O69" s="6">
        <f t="shared" si="19"/>
        <v>61.488000000000007</v>
      </c>
      <c r="Q69" s="1" t="str">
        <f t="shared" si="20"/>
        <v>KES Newcastle L/P</v>
      </c>
      <c r="R69" s="1" t="str">
        <f t="shared" si="21"/>
        <v>ALL</v>
      </c>
      <c r="S69" s="1" t="str">
        <f t="shared" si="22"/>
        <v>KES Newcastle L/P ALL</v>
      </c>
      <c r="T69" s="10">
        <v>53765.399959399998</v>
      </c>
      <c r="U69" s="10">
        <f t="shared" si="23"/>
        <v>61.488000000000007</v>
      </c>
    </row>
    <row r="70" spans="1:21" x14ac:dyDescent="0.2">
      <c r="A70" s="6">
        <v>2000</v>
      </c>
      <c r="B70" s="7" t="s">
        <v>18</v>
      </c>
      <c r="C70" s="7" t="s">
        <v>152</v>
      </c>
      <c r="D70" s="7" t="s">
        <v>153</v>
      </c>
      <c r="E70" s="7" t="s">
        <v>121</v>
      </c>
      <c r="F70" s="13" t="s">
        <v>39</v>
      </c>
      <c r="G70" s="13" t="s">
        <v>23</v>
      </c>
      <c r="H70" s="6">
        <v>67</v>
      </c>
      <c r="I70" s="4">
        <v>67</v>
      </c>
      <c r="J70" s="6">
        <v>100</v>
      </c>
      <c r="K70" s="6">
        <v>13358</v>
      </c>
      <c r="L70" s="6">
        <v>1.377</v>
      </c>
      <c r="M70" s="6">
        <v>4.5</v>
      </c>
      <c r="N70" s="6">
        <f t="shared" si="18"/>
        <v>67</v>
      </c>
      <c r="O70" s="6">
        <f t="shared" si="19"/>
        <v>61.488000000000007</v>
      </c>
      <c r="Q70" s="1" t="str">
        <f t="shared" si="20"/>
        <v>Chester Operations</v>
      </c>
      <c r="R70" s="1" t="str">
        <f t="shared" si="21"/>
        <v>ALL</v>
      </c>
      <c r="S70" s="1" t="str">
        <f t="shared" si="22"/>
        <v>Chester Operations ALL</v>
      </c>
      <c r="T70" s="10">
        <v>53832.399959399998</v>
      </c>
      <c r="U70" s="10">
        <f t="shared" si="23"/>
        <v>61.488000000000007</v>
      </c>
    </row>
    <row r="71" spans="1:21" x14ac:dyDescent="0.2">
      <c r="A71" s="6">
        <v>2000</v>
      </c>
      <c r="B71" s="7" t="s">
        <v>18</v>
      </c>
      <c r="C71" s="7" t="s">
        <v>154</v>
      </c>
      <c r="D71" s="7" t="s">
        <v>155</v>
      </c>
      <c r="E71" s="7" t="s">
        <v>121</v>
      </c>
      <c r="F71" s="13" t="s">
        <v>39</v>
      </c>
      <c r="G71" s="13" t="s">
        <v>23</v>
      </c>
      <c r="H71" s="6">
        <v>50.5</v>
      </c>
      <c r="I71" s="4">
        <v>50.5</v>
      </c>
      <c r="J71" s="6">
        <v>100</v>
      </c>
      <c r="K71" s="6">
        <v>13358</v>
      </c>
      <c r="L71" s="6">
        <v>1.377</v>
      </c>
      <c r="M71" s="6">
        <v>4.5</v>
      </c>
      <c r="N71" s="6">
        <f t="shared" si="18"/>
        <v>50.5</v>
      </c>
      <c r="O71" s="6">
        <f t="shared" si="19"/>
        <v>61.488000000000007</v>
      </c>
      <c r="Q71" s="1" t="str">
        <f t="shared" si="20"/>
        <v>Marcus Hook Refinery Cogen</v>
      </c>
      <c r="R71" s="1" t="str">
        <f t="shared" si="21"/>
        <v>ALL</v>
      </c>
      <c r="S71" s="1" t="str">
        <f t="shared" si="22"/>
        <v>Marcus Hook Refinery Cogen ALL</v>
      </c>
      <c r="T71" s="10">
        <v>53882.899959399998</v>
      </c>
      <c r="U71" s="10">
        <f t="shared" si="23"/>
        <v>61.488000000000007</v>
      </c>
    </row>
    <row r="72" spans="1:21" x14ac:dyDescent="0.2">
      <c r="A72" s="6">
        <v>2000</v>
      </c>
      <c r="B72" s="7" t="s">
        <v>35</v>
      </c>
      <c r="C72" s="7" t="s">
        <v>156</v>
      </c>
      <c r="D72" s="7" t="s">
        <v>157</v>
      </c>
      <c r="E72" s="7" t="s">
        <v>121</v>
      </c>
      <c r="F72" s="13" t="s">
        <v>39</v>
      </c>
      <c r="G72" s="13" t="s">
        <v>23</v>
      </c>
      <c r="H72" s="6">
        <v>17</v>
      </c>
      <c r="I72" s="4">
        <v>17</v>
      </c>
      <c r="J72" s="6">
        <v>100</v>
      </c>
      <c r="K72" s="6">
        <v>13358</v>
      </c>
      <c r="L72" s="6">
        <v>1.377</v>
      </c>
      <c r="M72" s="6">
        <v>4.5</v>
      </c>
      <c r="N72" s="6">
        <f t="shared" si="18"/>
        <v>17</v>
      </c>
      <c r="O72" s="6">
        <f t="shared" si="19"/>
        <v>61.488000000000007</v>
      </c>
      <c r="Q72" s="1" t="str">
        <f t="shared" si="20"/>
        <v>Erie Municipal Waste-to-Energy</v>
      </c>
      <c r="R72" s="1" t="str">
        <f t="shared" si="21"/>
        <v>ALL</v>
      </c>
      <c r="S72" s="1" t="str">
        <f t="shared" si="22"/>
        <v>Erie Municipal Waste-to-Energy ALL</v>
      </c>
      <c r="T72" s="10">
        <v>53899.899959399998</v>
      </c>
      <c r="U72" s="10">
        <f t="shared" si="23"/>
        <v>61.488000000000007</v>
      </c>
    </row>
    <row r="73" spans="1:21" x14ac:dyDescent="0.2">
      <c r="A73" s="6">
        <v>2000</v>
      </c>
      <c r="B73" s="7" t="s">
        <v>35</v>
      </c>
      <c r="C73" s="7" t="s">
        <v>158</v>
      </c>
      <c r="D73" s="7" t="s">
        <v>159</v>
      </c>
      <c r="E73" s="7" t="s">
        <v>121</v>
      </c>
      <c r="F73" s="13" t="s">
        <v>39</v>
      </c>
      <c r="G73" s="13" t="s">
        <v>23</v>
      </c>
      <c r="H73" s="6">
        <v>80</v>
      </c>
      <c r="I73" s="4">
        <v>80</v>
      </c>
      <c r="J73" s="6">
        <v>100</v>
      </c>
      <c r="K73" s="6">
        <v>13358</v>
      </c>
      <c r="L73" s="6">
        <v>1.377</v>
      </c>
      <c r="M73" s="6">
        <v>4.5</v>
      </c>
      <c r="N73" s="6">
        <f t="shared" si="18"/>
        <v>80</v>
      </c>
      <c r="O73" s="6">
        <f t="shared" si="19"/>
        <v>61.488000000000007</v>
      </c>
      <c r="Q73" s="1" t="str">
        <f t="shared" si="20"/>
        <v>Minersville</v>
      </c>
      <c r="R73" s="1" t="str">
        <f t="shared" si="21"/>
        <v>ALL</v>
      </c>
      <c r="S73" s="1" t="str">
        <f t="shared" si="22"/>
        <v>Minersville ALL</v>
      </c>
      <c r="T73" s="10">
        <v>53979.899959399998</v>
      </c>
      <c r="U73" s="10">
        <f t="shared" si="23"/>
        <v>61.488000000000007</v>
      </c>
    </row>
    <row r="74" spans="1:21" x14ac:dyDescent="0.2">
      <c r="A74" s="6">
        <v>2000</v>
      </c>
      <c r="B74" s="7" t="s">
        <v>35</v>
      </c>
      <c r="C74" s="7" t="s">
        <v>160</v>
      </c>
      <c r="D74" s="7" t="s">
        <v>161</v>
      </c>
      <c r="E74" s="7" t="s">
        <v>121</v>
      </c>
      <c r="F74" s="13" t="s">
        <v>39</v>
      </c>
      <c r="G74" s="13" t="s">
        <v>23</v>
      </c>
      <c r="H74" s="6">
        <v>17.5</v>
      </c>
      <c r="I74" s="4">
        <v>17.5</v>
      </c>
      <c r="J74" s="6">
        <v>100</v>
      </c>
      <c r="K74" s="6">
        <v>13358</v>
      </c>
      <c r="L74" s="6">
        <v>1.377</v>
      </c>
      <c r="M74" s="6">
        <v>4.5</v>
      </c>
      <c r="N74" s="6">
        <f t="shared" si="18"/>
        <v>17.5</v>
      </c>
      <c r="O74" s="6">
        <f t="shared" si="19"/>
        <v>61.488000000000007</v>
      </c>
      <c r="Q74" s="1" t="str">
        <f t="shared" si="20"/>
        <v>Tyrone (PA)</v>
      </c>
      <c r="R74" s="1" t="str">
        <f t="shared" si="21"/>
        <v>ALL</v>
      </c>
      <c r="S74" s="1" t="str">
        <f t="shared" si="22"/>
        <v>Tyrone (PA) ALL</v>
      </c>
      <c r="T74" s="10">
        <v>53997.399959399998</v>
      </c>
      <c r="U74" s="10">
        <f t="shared" si="23"/>
        <v>61.488000000000007</v>
      </c>
    </row>
    <row r="75" spans="1:21" x14ac:dyDescent="0.2">
      <c r="A75" s="6">
        <v>2000</v>
      </c>
      <c r="B75" s="7" t="s">
        <v>35</v>
      </c>
      <c r="C75" s="7" t="s">
        <v>162</v>
      </c>
      <c r="D75" s="7" t="s">
        <v>163</v>
      </c>
      <c r="E75" s="7" t="s">
        <v>121</v>
      </c>
      <c r="F75" s="13" t="s">
        <v>39</v>
      </c>
      <c r="G75" s="13" t="s">
        <v>23</v>
      </c>
      <c r="H75" s="6">
        <v>28</v>
      </c>
      <c r="I75" s="4">
        <v>28</v>
      </c>
      <c r="J75" s="6">
        <v>100</v>
      </c>
      <c r="K75" s="6">
        <v>13358</v>
      </c>
      <c r="L75" s="6">
        <v>1.377</v>
      </c>
      <c r="M75" s="6">
        <v>4.5</v>
      </c>
      <c r="N75" s="6">
        <f t="shared" si="18"/>
        <v>28</v>
      </c>
      <c r="O75" s="6">
        <f t="shared" si="19"/>
        <v>61.488000000000007</v>
      </c>
      <c r="Q75" s="1" t="str">
        <f t="shared" si="20"/>
        <v>General Electric - Erie PA Po</v>
      </c>
      <c r="R75" s="1" t="str">
        <f t="shared" si="21"/>
        <v>ALL</v>
      </c>
      <c r="S75" s="1" t="str">
        <f t="shared" si="22"/>
        <v>General Electric - Erie PA Po ALL</v>
      </c>
      <c r="T75" s="10">
        <v>54025.399959399998</v>
      </c>
      <c r="U75" s="10">
        <f t="shared" si="23"/>
        <v>61.488000000000007</v>
      </c>
    </row>
    <row r="76" spans="1:21" x14ac:dyDescent="0.2">
      <c r="A76" s="6">
        <v>2000</v>
      </c>
      <c r="B76" s="7" t="s">
        <v>35</v>
      </c>
      <c r="C76" s="7" t="s">
        <v>164</v>
      </c>
      <c r="D76" s="7" t="s">
        <v>165</v>
      </c>
      <c r="E76" s="7" t="s">
        <v>52</v>
      </c>
      <c r="F76" s="13" t="s">
        <v>39</v>
      </c>
      <c r="G76" s="13" t="s">
        <v>23</v>
      </c>
      <c r="H76" s="6">
        <v>36.5</v>
      </c>
      <c r="I76" s="4">
        <v>36.5</v>
      </c>
      <c r="J76" s="6">
        <v>100</v>
      </c>
      <c r="K76" s="6">
        <v>13358</v>
      </c>
      <c r="L76" s="6">
        <v>1.377</v>
      </c>
      <c r="M76" s="6">
        <v>4.5</v>
      </c>
      <c r="N76" s="6">
        <f t="shared" si="18"/>
        <v>36.5</v>
      </c>
      <c r="O76" s="6">
        <f t="shared" si="19"/>
        <v>61.488000000000007</v>
      </c>
      <c r="Q76" s="1" t="str">
        <f t="shared" si="20"/>
        <v>York County Resource Recovery</v>
      </c>
      <c r="R76" s="1" t="str">
        <f t="shared" si="21"/>
        <v>IPP</v>
      </c>
      <c r="S76" s="1" t="str">
        <f t="shared" si="22"/>
        <v>York County Resource Recovery IPP</v>
      </c>
      <c r="T76" s="10">
        <v>54061.899959399998</v>
      </c>
      <c r="U76" s="10">
        <f t="shared" si="23"/>
        <v>61.488000000000007</v>
      </c>
    </row>
    <row r="77" spans="1:21" x14ac:dyDescent="0.2">
      <c r="A77" s="6">
        <v>2000</v>
      </c>
      <c r="B77" s="7" t="s">
        <v>35</v>
      </c>
      <c r="C77" s="7" t="s">
        <v>166</v>
      </c>
      <c r="D77" s="7" t="s">
        <v>167</v>
      </c>
      <c r="E77" s="7" t="s">
        <v>52</v>
      </c>
      <c r="F77" s="13" t="s">
        <v>39</v>
      </c>
      <c r="G77" s="13" t="s">
        <v>23</v>
      </c>
      <c r="H77" s="6">
        <v>34</v>
      </c>
      <c r="I77" s="4">
        <v>34</v>
      </c>
      <c r="J77" s="6">
        <v>100</v>
      </c>
      <c r="K77" s="6">
        <v>13358</v>
      </c>
      <c r="L77" s="6">
        <v>1.377</v>
      </c>
      <c r="M77" s="6">
        <v>4.5</v>
      </c>
      <c r="N77" s="6">
        <f t="shared" si="18"/>
        <v>34</v>
      </c>
      <c r="O77" s="6">
        <f t="shared" si="19"/>
        <v>61.488000000000007</v>
      </c>
      <c r="Q77" s="1" t="str">
        <f t="shared" si="20"/>
        <v>Lancaster County Resource Reco</v>
      </c>
      <c r="R77" s="1" t="str">
        <f t="shared" si="21"/>
        <v>IPP</v>
      </c>
      <c r="S77" s="1" t="str">
        <f t="shared" si="22"/>
        <v>Lancaster County Resource Reco IPP</v>
      </c>
      <c r="T77" s="10">
        <v>54095.899959399998</v>
      </c>
      <c r="U77" s="10">
        <f t="shared" si="23"/>
        <v>61.488000000000007</v>
      </c>
    </row>
    <row r="78" spans="1:21" x14ac:dyDescent="0.2">
      <c r="A78" s="6">
        <v>2000</v>
      </c>
      <c r="B78" s="7" t="s">
        <v>18</v>
      </c>
      <c r="C78" s="7" t="s">
        <v>168</v>
      </c>
      <c r="D78" s="7" t="s">
        <v>169</v>
      </c>
      <c r="E78" s="7" t="s">
        <v>121</v>
      </c>
      <c r="F78" s="13" t="s">
        <v>39</v>
      </c>
      <c r="G78" s="13" t="s">
        <v>23</v>
      </c>
      <c r="H78" s="6">
        <v>23.8</v>
      </c>
      <c r="I78" s="4">
        <v>23.8</v>
      </c>
      <c r="J78" s="6">
        <v>100</v>
      </c>
      <c r="K78" s="6">
        <v>13358</v>
      </c>
      <c r="L78" s="6">
        <v>1.377</v>
      </c>
      <c r="M78" s="6">
        <v>4.5</v>
      </c>
      <c r="N78" s="6">
        <f t="shared" si="18"/>
        <v>23.8</v>
      </c>
      <c r="O78" s="6">
        <f t="shared" si="19"/>
        <v>61.488000000000007</v>
      </c>
      <c r="Q78" s="1" t="str">
        <f t="shared" si="20"/>
        <v>Vitamins and Fine Chemicals</v>
      </c>
      <c r="R78" s="1" t="str">
        <f t="shared" si="21"/>
        <v>ALL</v>
      </c>
      <c r="S78" s="1" t="str">
        <f t="shared" si="22"/>
        <v>Vitamins and Fine Chemicals ALL</v>
      </c>
      <c r="T78" s="10">
        <v>54119.699959400001</v>
      </c>
      <c r="U78" s="10">
        <f t="shared" si="23"/>
        <v>61.488000000000007</v>
      </c>
    </row>
    <row r="79" spans="1:21" x14ac:dyDescent="0.2">
      <c r="A79" s="6">
        <v>2000</v>
      </c>
      <c r="B79" s="7" t="s">
        <v>18</v>
      </c>
      <c r="C79" s="7" t="s">
        <v>170</v>
      </c>
      <c r="D79" s="7" t="s">
        <v>171</v>
      </c>
      <c r="E79" s="7" t="s">
        <v>121</v>
      </c>
      <c r="F79" s="13" t="s">
        <v>39</v>
      </c>
      <c r="G79" s="13" t="s">
        <v>23</v>
      </c>
      <c r="H79" s="6">
        <v>20</v>
      </c>
      <c r="I79" s="4">
        <v>20</v>
      </c>
      <c r="J79" s="6">
        <v>100</v>
      </c>
      <c r="K79" s="6">
        <v>13358</v>
      </c>
      <c r="L79" s="6">
        <v>1.377</v>
      </c>
      <c r="M79" s="6">
        <v>4.5</v>
      </c>
      <c r="N79" s="6">
        <f t="shared" si="18"/>
        <v>20</v>
      </c>
      <c r="O79" s="6">
        <f t="shared" si="19"/>
        <v>61.488000000000007</v>
      </c>
      <c r="Q79" s="1" t="str">
        <f t="shared" si="20"/>
        <v>KES Tinton Falls Inc.</v>
      </c>
      <c r="R79" s="1" t="str">
        <f t="shared" si="21"/>
        <v>ALL</v>
      </c>
      <c r="S79" s="1" t="str">
        <f t="shared" si="22"/>
        <v>KES Tinton Falls Inc. ALL</v>
      </c>
      <c r="T79" s="10">
        <v>54139.699959400001</v>
      </c>
      <c r="U79" s="10">
        <f t="shared" si="23"/>
        <v>61.488000000000007</v>
      </c>
    </row>
    <row r="80" spans="1:21" x14ac:dyDescent="0.2">
      <c r="A80" s="6">
        <v>2000</v>
      </c>
      <c r="B80" s="7" t="s">
        <v>18</v>
      </c>
      <c r="C80" s="7" t="s">
        <v>172</v>
      </c>
      <c r="D80" s="7" t="s">
        <v>173</v>
      </c>
      <c r="E80" s="7" t="s">
        <v>121</v>
      </c>
      <c r="F80" s="13" t="s">
        <v>39</v>
      </c>
      <c r="G80" s="13" t="s">
        <v>23</v>
      </c>
      <c r="H80" s="6">
        <v>36.5</v>
      </c>
      <c r="I80" s="4">
        <v>36.5</v>
      </c>
      <c r="J80" s="6">
        <v>100</v>
      </c>
      <c r="K80" s="6">
        <v>13358</v>
      </c>
      <c r="L80" s="6">
        <v>1.377</v>
      </c>
      <c r="M80" s="6">
        <v>4.5</v>
      </c>
      <c r="N80" s="6">
        <f t="shared" si="18"/>
        <v>36.5</v>
      </c>
      <c r="O80" s="6">
        <f t="shared" si="19"/>
        <v>61.488000000000007</v>
      </c>
      <c r="Q80" s="1" t="str">
        <f t="shared" si="20"/>
        <v>Milford Power Limited Partners (NJ)</v>
      </c>
      <c r="R80" s="1" t="str">
        <f t="shared" si="21"/>
        <v>ALL</v>
      </c>
      <c r="S80" s="1" t="str">
        <f t="shared" si="22"/>
        <v>Milford Power Limited Partners (NJ) ALL</v>
      </c>
      <c r="T80" s="10">
        <v>54176.199959400001</v>
      </c>
      <c r="U80" s="10">
        <f t="shared" si="23"/>
        <v>61.488000000000007</v>
      </c>
    </row>
    <row r="81" spans="1:21" x14ac:dyDescent="0.2">
      <c r="A81" s="6">
        <v>2000</v>
      </c>
      <c r="B81" s="7" t="s">
        <v>18</v>
      </c>
      <c r="C81" s="7" t="s">
        <v>174</v>
      </c>
      <c r="D81" s="7" t="s">
        <v>175</v>
      </c>
      <c r="E81" s="7" t="s">
        <v>121</v>
      </c>
      <c r="F81" s="13" t="s">
        <v>39</v>
      </c>
      <c r="G81" s="13" t="s">
        <v>23</v>
      </c>
      <c r="H81" s="6">
        <v>64.599999999999994</v>
      </c>
      <c r="I81" s="4">
        <v>64.599999999999994</v>
      </c>
      <c r="J81" s="6">
        <v>100</v>
      </c>
      <c r="K81" s="6">
        <v>13358</v>
      </c>
      <c r="L81" s="6">
        <v>1.377</v>
      </c>
      <c r="M81" s="6">
        <v>4.5</v>
      </c>
      <c r="N81" s="6">
        <f t="shared" si="18"/>
        <v>64.599999999999994</v>
      </c>
      <c r="O81" s="6">
        <f t="shared" si="19"/>
        <v>61.488000000000007</v>
      </c>
      <c r="Q81" s="1" t="str">
        <f t="shared" si="20"/>
        <v>OBrien (Newark) Cogeneration</v>
      </c>
      <c r="R81" s="1" t="str">
        <f t="shared" si="21"/>
        <v>ALL</v>
      </c>
      <c r="S81" s="1" t="str">
        <f t="shared" si="22"/>
        <v>OBrien (Newark) Cogeneration ALL</v>
      </c>
      <c r="T81" s="10">
        <v>54240.799959399999</v>
      </c>
      <c r="U81" s="10">
        <f t="shared" si="23"/>
        <v>61.488000000000007</v>
      </c>
    </row>
    <row r="82" spans="1:21" x14ac:dyDescent="0.2">
      <c r="A82" s="6">
        <v>2000</v>
      </c>
      <c r="B82" s="7" t="s">
        <v>18</v>
      </c>
      <c r="C82" s="7" t="s">
        <v>176</v>
      </c>
      <c r="D82" s="7" t="s">
        <v>177</v>
      </c>
      <c r="E82" s="7" t="s">
        <v>52</v>
      </c>
      <c r="F82" s="13" t="s">
        <v>39</v>
      </c>
      <c r="G82" s="13" t="s">
        <v>23</v>
      </c>
      <c r="H82" s="6">
        <v>133</v>
      </c>
      <c r="I82" s="4">
        <v>133</v>
      </c>
      <c r="J82" s="6">
        <v>100</v>
      </c>
      <c r="K82" s="6">
        <v>13358</v>
      </c>
      <c r="L82" s="6">
        <v>1.377</v>
      </c>
      <c r="M82" s="6">
        <v>4.5</v>
      </c>
      <c r="N82" s="6">
        <f t="shared" ref="N82:N97" si="24">I82*J82/100</f>
        <v>133</v>
      </c>
      <c r="O82" s="6">
        <f t="shared" ref="O82:O97" si="25">L82+K82/1000*M82</f>
        <v>61.488000000000007</v>
      </c>
      <c r="Q82" s="1" t="str">
        <f t="shared" si="20"/>
        <v>OBrien (Parlin) Cogeneration</v>
      </c>
      <c r="R82" s="1" t="str">
        <f t="shared" si="21"/>
        <v>IPP</v>
      </c>
      <c r="S82" s="1" t="str">
        <f t="shared" ref="S82:S97" si="26">CONCATENATE(Q82," ",R82)</f>
        <v>OBrien (Parlin) Cogeneration IPP</v>
      </c>
      <c r="T82" s="10">
        <v>54373.799959399999</v>
      </c>
      <c r="U82" s="10">
        <f t="shared" si="23"/>
        <v>61.488000000000007</v>
      </c>
    </row>
    <row r="83" spans="1:21" x14ac:dyDescent="0.2">
      <c r="A83" s="6">
        <v>2000</v>
      </c>
      <c r="B83" s="7" t="s">
        <v>18</v>
      </c>
      <c r="C83" s="7" t="s">
        <v>178</v>
      </c>
      <c r="D83" s="7" t="s">
        <v>179</v>
      </c>
      <c r="E83" s="7" t="s">
        <v>52</v>
      </c>
      <c r="F83" s="13" t="s">
        <v>39</v>
      </c>
      <c r="G83" s="13" t="s">
        <v>23</v>
      </c>
      <c r="H83" s="6">
        <v>66</v>
      </c>
      <c r="I83" s="4">
        <v>66</v>
      </c>
      <c r="J83" s="6">
        <v>100</v>
      </c>
      <c r="K83" s="6">
        <v>13358</v>
      </c>
      <c r="L83" s="6">
        <v>1.377</v>
      </c>
      <c r="M83" s="6">
        <v>4.5</v>
      </c>
      <c r="N83" s="6">
        <f t="shared" si="24"/>
        <v>66</v>
      </c>
      <c r="O83" s="6">
        <f t="shared" si="25"/>
        <v>61.488000000000007</v>
      </c>
      <c r="Q83" s="1" t="str">
        <f t="shared" si="20"/>
        <v>Cat Tractor Nug</v>
      </c>
      <c r="R83" s="1" t="str">
        <f t="shared" si="21"/>
        <v>IPP</v>
      </c>
      <c r="S83" s="1" t="str">
        <f t="shared" si="26"/>
        <v>Cat Tractor Nug IPP</v>
      </c>
      <c r="T83" s="10">
        <v>54439.799959399999</v>
      </c>
      <c r="U83" s="10">
        <f t="shared" si="23"/>
        <v>61.488000000000007</v>
      </c>
    </row>
    <row r="84" spans="1:21" x14ac:dyDescent="0.2">
      <c r="A84" s="6">
        <v>2000</v>
      </c>
      <c r="B84" s="7" t="s">
        <v>18</v>
      </c>
      <c r="C84" s="7" t="s">
        <v>180</v>
      </c>
      <c r="D84" s="7" t="s">
        <v>181</v>
      </c>
      <c r="E84" s="7" t="s">
        <v>52</v>
      </c>
      <c r="F84" s="13" t="s">
        <v>39</v>
      </c>
      <c r="G84" s="13" t="s">
        <v>23</v>
      </c>
      <c r="H84" s="6">
        <v>52</v>
      </c>
      <c r="I84" s="4">
        <v>52</v>
      </c>
      <c r="J84" s="6">
        <v>100</v>
      </c>
      <c r="K84" s="6">
        <v>13358</v>
      </c>
      <c r="L84" s="6">
        <v>1.377</v>
      </c>
      <c r="M84" s="6">
        <v>4.5</v>
      </c>
      <c r="N84" s="6">
        <f t="shared" si="24"/>
        <v>52</v>
      </c>
      <c r="O84" s="6">
        <f t="shared" si="25"/>
        <v>61.488000000000007</v>
      </c>
      <c r="Q84" s="1" t="str">
        <f t="shared" si="20"/>
        <v>Newark Boxboard-Nug</v>
      </c>
      <c r="R84" s="1" t="str">
        <f t="shared" si="21"/>
        <v>IPP</v>
      </c>
      <c r="S84" s="1" t="str">
        <f t="shared" si="26"/>
        <v>Newark Boxboard-Nug IPP</v>
      </c>
      <c r="T84" s="10">
        <v>54491.799959399999</v>
      </c>
      <c r="U84" s="10">
        <f t="shared" si="23"/>
        <v>61.488000000000007</v>
      </c>
    </row>
    <row r="85" spans="1:21" x14ac:dyDescent="0.2">
      <c r="A85" s="6">
        <v>2000</v>
      </c>
      <c r="B85" s="7" t="s">
        <v>30</v>
      </c>
      <c r="C85" s="7" t="s">
        <v>182</v>
      </c>
      <c r="D85" s="7" t="s">
        <v>183</v>
      </c>
      <c r="E85" s="7" t="s">
        <v>121</v>
      </c>
      <c r="F85" s="13" t="s">
        <v>39</v>
      </c>
      <c r="G85" s="13" t="s">
        <v>23</v>
      </c>
      <c r="H85" s="6">
        <v>68</v>
      </c>
      <c r="I85" s="4">
        <v>68</v>
      </c>
      <c r="J85" s="6">
        <v>100</v>
      </c>
      <c r="K85" s="6">
        <v>13358</v>
      </c>
      <c r="L85" s="6">
        <v>1.377</v>
      </c>
      <c r="M85" s="6">
        <v>4.5</v>
      </c>
      <c r="N85" s="6">
        <f t="shared" si="24"/>
        <v>68</v>
      </c>
      <c r="O85" s="6">
        <f t="shared" si="25"/>
        <v>61.488000000000007</v>
      </c>
      <c r="Q85" s="1" t="str">
        <f t="shared" si="20"/>
        <v>Montgomery County Resource Rec</v>
      </c>
      <c r="R85" s="1" t="str">
        <f t="shared" si="21"/>
        <v>ALL</v>
      </c>
      <c r="S85" s="1" t="str">
        <f t="shared" si="26"/>
        <v>Montgomery County Resource Rec ALL</v>
      </c>
      <c r="T85" s="10">
        <v>54559.799959399999</v>
      </c>
      <c r="U85" s="10">
        <f t="shared" si="23"/>
        <v>61.488000000000007</v>
      </c>
    </row>
    <row r="86" spans="1:21" x14ac:dyDescent="0.2">
      <c r="A86" s="6">
        <v>2000</v>
      </c>
      <c r="B86" s="7" t="s">
        <v>18</v>
      </c>
      <c r="C86" s="7" t="s">
        <v>184</v>
      </c>
      <c r="D86" s="7" t="s">
        <v>185</v>
      </c>
      <c r="E86" s="7" t="s">
        <v>121</v>
      </c>
      <c r="F86" s="13" t="s">
        <v>39</v>
      </c>
      <c r="G86" s="13" t="s">
        <v>23</v>
      </c>
      <c r="H86" s="6">
        <v>66</v>
      </c>
      <c r="I86" s="4">
        <v>66</v>
      </c>
      <c r="J86" s="6">
        <v>100</v>
      </c>
      <c r="K86" s="6">
        <v>13358</v>
      </c>
      <c r="L86" s="6">
        <v>1.377</v>
      </c>
      <c r="M86" s="6">
        <v>4.5</v>
      </c>
      <c r="N86" s="6">
        <f t="shared" si="24"/>
        <v>66</v>
      </c>
      <c r="O86" s="6">
        <f t="shared" si="25"/>
        <v>61.488000000000007</v>
      </c>
      <c r="Q86" s="1" t="str">
        <f t="shared" si="20"/>
        <v>Prime Energy Limited Partnersh</v>
      </c>
      <c r="R86" s="1" t="str">
        <f t="shared" si="21"/>
        <v>ALL</v>
      </c>
      <c r="S86" s="1" t="str">
        <f t="shared" si="26"/>
        <v>Prime Energy Limited Partnersh ALL</v>
      </c>
      <c r="T86" s="10">
        <v>54625.799959399999</v>
      </c>
      <c r="U86" s="10">
        <f t="shared" si="23"/>
        <v>61.488000000000007</v>
      </c>
    </row>
    <row r="87" spans="1:21" x14ac:dyDescent="0.2">
      <c r="A87" s="6">
        <v>2000</v>
      </c>
      <c r="B87" s="7" t="s">
        <v>18</v>
      </c>
      <c r="C87" s="7" t="s">
        <v>186</v>
      </c>
      <c r="D87" s="7" t="s">
        <v>187</v>
      </c>
      <c r="E87" s="7" t="s">
        <v>52</v>
      </c>
      <c r="F87" s="13" t="s">
        <v>39</v>
      </c>
      <c r="G87" s="13" t="s">
        <v>23</v>
      </c>
      <c r="H87" s="6">
        <v>26.5</v>
      </c>
      <c r="I87" s="4">
        <v>26.5</v>
      </c>
      <c r="J87" s="6">
        <v>100</v>
      </c>
      <c r="K87" s="6">
        <v>13358</v>
      </c>
      <c r="L87" s="6">
        <v>1.377</v>
      </c>
      <c r="M87" s="6">
        <v>4.5</v>
      </c>
      <c r="N87" s="6">
        <f t="shared" si="24"/>
        <v>26.5</v>
      </c>
      <c r="O87" s="6">
        <f t="shared" si="25"/>
        <v>61.488000000000007</v>
      </c>
      <c r="Q87" s="1" t="str">
        <f t="shared" si="20"/>
        <v>Kenilworth Energy Facility</v>
      </c>
      <c r="R87" s="1" t="str">
        <f t="shared" si="21"/>
        <v>IPP</v>
      </c>
      <c r="S87" s="1" t="str">
        <f t="shared" si="26"/>
        <v>Kenilworth Energy Facility IPP</v>
      </c>
      <c r="T87" s="10">
        <v>54652.299959399999</v>
      </c>
      <c r="U87" s="10">
        <f t="shared" si="23"/>
        <v>61.488000000000007</v>
      </c>
    </row>
    <row r="88" spans="1:21" x14ac:dyDescent="0.2">
      <c r="A88" s="6">
        <v>2000</v>
      </c>
      <c r="B88" s="7" t="s">
        <v>18</v>
      </c>
      <c r="C88" s="7" t="s">
        <v>188</v>
      </c>
      <c r="D88" s="7" t="s">
        <v>189</v>
      </c>
      <c r="E88" s="7" t="s">
        <v>121</v>
      </c>
      <c r="F88" s="13" t="s">
        <v>39</v>
      </c>
      <c r="G88" s="13" t="s">
        <v>23</v>
      </c>
      <c r="H88" s="6">
        <v>40</v>
      </c>
      <c r="I88" s="4">
        <v>40</v>
      </c>
      <c r="J88" s="6">
        <v>100</v>
      </c>
      <c r="K88" s="6">
        <v>13358</v>
      </c>
      <c r="L88" s="6">
        <v>1.377</v>
      </c>
      <c r="M88" s="6">
        <v>4.5</v>
      </c>
      <c r="N88" s="6">
        <f t="shared" si="24"/>
        <v>40</v>
      </c>
      <c r="O88" s="6">
        <f t="shared" si="25"/>
        <v>61.488000000000007</v>
      </c>
      <c r="Q88" s="1" t="str">
        <f t="shared" si="20"/>
        <v>Foster Wheeler Passaic Incorp</v>
      </c>
      <c r="R88" s="1" t="str">
        <f t="shared" si="21"/>
        <v>ALL</v>
      </c>
      <c r="S88" s="1" t="str">
        <f t="shared" si="26"/>
        <v>Foster Wheeler Passaic Incorp ALL</v>
      </c>
      <c r="T88" s="10">
        <v>54692.299959399999</v>
      </c>
      <c r="U88" s="10">
        <f t="shared" si="23"/>
        <v>61.488000000000007</v>
      </c>
    </row>
    <row r="89" spans="1:21" x14ac:dyDescent="0.2">
      <c r="A89" s="6">
        <v>2000</v>
      </c>
      <c r="B89" s="7" t="s">
        <v>18</v>
      </c>
      <c r="C89" s="7" t="s">
        <v>190</v>
      </c>
      <c r="D89" s="7" t="s">
        <v>191</v>
      </c>
      <c r="E89" s="7" t="s">
        <v>121</v>
      </c>
      <c r="F89" s="13" t="s">
        <v>39</v>
      </c>
      <c r="G89" s="13" t="s">
        <v>23</v>
      </c>
      <c r="H89" s="6">
        <v>52</v>
      </c>
      <c r="I89" s="4">
        <v>52</v>
      </c>
      <c r="J89" s="6">
        <v>100</v>
      </c>
      <c r="K89" s="6">
        <v>13358</v>
      </c>
      <c r="L89" s="6">
        <v>1.377</v>
      </c>
      <c r="M89" s="6">
        <v>4.5</v>
      </c>
      <c r="N89" s="6">
        <f t="shared" si="24"/>
        <v>52</v>
      </c>
      <c r="O89" s="6">
        <f t="shared" si="25"/>
        <v>61.488000000000007</v>
      </c>
      <c r="Q89" s="1" t="str">
        <f t="shared" si="20"/>
        <v>Mercer County Regional Resourc</v>
      </c>
      <c r="R89" s="1" t="str">
        <f t="shared" si="21"/>
        <v>ALL</v>
      </c>
      <c r="S89" s="1" t="str">
        <f t="shared" si="26"/>
        <v>Mercer County Regional Resourc ALL</v>
      </c>
      <c r="T89" s="10">
        <v>54744.299959399999</v>
      </c>
      <c r="U89" s="10">
        <f t="shared" si="23"/>
        <v>61.488000000000007</v>
      </c>
    </row>
    <row r="90" spans="1:21" x14ac:dyDescent="0.2">
      <c r="A90" s="6">
        <v>2000</v>
      </c>
      <c r="B90" s="7" t="s">
        <v>30</v>
      </c>
      <c r="C90" s="7" t="s">
        <v>192</v>
      </c>
      <c r="D90" s="7" t="s">
        <v>193</v>
      </c>
      <c r="E90" s="7" t="s">
        <v>72</v>
      </c>
      <c r="F90" s="13" t="s">
        <v>39</v>
      </c>
      <c r="G90" s="13" t="s">
        <v>23</v>
      </c>
      <c r="H90" s="6">
        <v>138</v>
      </c>
      <c r="I90" s="4">
        <v>138</v>
      </c>
      <c r="J90" s="6">
        <v>100</v>
      </c>
      <c r="K90" s="6">
        <v>13804.54</v>
      </c>
      <c r="L90" s="6">
        <v>0.99399999999999999</v>
      </c>
      <c r="M90" s="6">
        <v>4.5</v>
      </c>
      <c r="N90" s="6">
        <f t="shared" si="24"/>
        <v>138</v>
      </c>
      <c r="O90" s="6">
        <f t="shared" si="25"/>
        <v>63.114430000000006</v>
      </c>
      <c r="Q90" s="1" t="str">
        <f t="shared" si="20"/>
        <v>Wagner</v>
      </c>
      <c r="R90" s="1" t="str">
        <f t="shared" si="21"/>
        <v>1</v>
      </c>
      <c r="S90" s="1" t="str">
        <f t="shared" si="26"/>
        <v>Wagner 1</v>
      </c>
      <c r="T90" s="10">
        <v>54882.299959399999</v>
      </c>
      <c r="U90" s="10">
        <f t="shared" si="23"/>
        <v>63.114430000000006</v>
      </c>
    </row>
    <row r="91" spans="1:21" x14ac:dyDescent="0.2">
      <c r="A91" s="6">
        <v>2000</v>
      </c>
      <c r="B91" s="7" t="s">
        <v>18</v>
      </c>
      <c r="C91" s="7" t="s">
        <v>83</v>
      </c>
      <c r="D91" s="7" t="s">
        <v>84</v>
      </c>
      <c r="E91" s="7" t="s">
        <v>194</v>
      </c>
      <c r="F91" s="13" t="s">
        <v>34</v>
      </c>
      <c r="G91" s="13" t="s">
        <v>23</v>
      </c>
      <c r="H91" s="6">
        <v>24</v>
      </c>
      <c r="I91" s="4">
        <v>24</v>
      </c>
      <c r="J91" s="6">
        <v>100</v>
      </c>
      <c r="K91" s="6">
        <v>13200</v>
      </c>
      <c r="L91" s="6">
        <v>2.65</v>
      </c>
      <c r="M91" s="6">
        <v>4.5</v>
      </c>
      <c r="N91" s="6">
        <f t="shared" si="24"/>
        <v>24</v>
      </c>
      <c r="O91" s="6">
        <f t="shared" si="25"/>
        <v>62.05</v>
      </c>
      <c r="Q91" s="1" t="str">
        <f t="shared" si="20"/>
        <v>Deepwater - ACE</v>
      </c>
      <c r="R91" s="1" t="str">
        <f t="shared" si="21"/>
        <v>GTA</v>
      </c>
      <c r="S91" s="1" t="str">
        <f t="shared" si="26"/>
        <v>Deepwater - ACE GTA</v>
      </c>
      <c r="T91" s="10">
        <v>54906.299959399999</v>
      </c>
      <c r="U91" s="10">
        <f t="shared" si="23"/>
        <v>62.05</v>
      </c>
    </row>
    <row r="92" spans="1:21" x14ac:dyDescent="0.2">
      <c r="A92" s="6">
        <v>2000</v>
      </c>
      <c r="B92" s="7" t="s">
        <v>18</v>
      </c>
      <c r="C92" s="7" t="s">
        <v>105</v>
      </c>
      <c r="D92" s="7" t="s">
        <v>106</v>
      </c>
      <c r="E92" s="7" t="s">
        <v>96</v>
      </c>
      <c r="F92" s="13" t="s">
        <v>34</v>
      </c>
      <c r="G92" s="13" t="s">
        <v>23</v>
      </c>
      <c r="H92" s="6">
        <v>194</v>
      </c>
      <c r="I92" s="4">
        <v>194</v>
      </c>
      <c r="J92" s="6">
        <v>100</v>
      </c>
      <c r="K92" s="6">
        <v>13977</v>
      </c>
      <c r="L92" s="6">
        <v>1.49</v>
      </c>
      <c r="M92" s="6">
        <v>4.5</v>
      </c>
      <c r="N92" s="6">
        <f t="shared" si="24"/>
        <v>194</v>
      </c>
      <c r="O92" s="6">
        <f t="shared" si="25"/>
        <v>64.386499999999998</v>
      </c>
      <c r="Q92" s="1" t="str">
        <f t="shared" si="20"/>
        <v>Edison</v>
      </c>
      <c r="R92" s="1" t="str">
        <f t="shared" si="21"/>
        <v>3</v>
      </c>
      <c r="S92" s="1" t="str">
        <f t="shared" si="26"/>
        <v>Edison 3</v>
      </c>
      <c r="T92" s="10">
        <v>55315.299959399999</v>
      </c>
      <c r="U92" s="10">
        <f t="shared" si="23"/>
        <v>64.386499999999998</v>
      </c>
    </row>
    <row r="93" spans="1:21" x14ac:dyDescent="0.2">
      <c r="A93" s="6">
        <v>2000</v>
      </c>
      <c r="B93" s="7" t="s">
        <v>18</v>
      </c>
      <c r="C93" s="7" t="s">
        <v>195</v>
      </c>
      <c r="D93" s="7" t="s">
        <v>196</v>
      </c>
      <c r="E93" s="7" t="s">
        <v>72</v>
      </c>
      <c r="F93" s="13" t="s">
        <v>34</v>
      </c>
      <c r="G93" s="13" t="s">
        <v>23</v>
      </c>
      <c r="H93" s="6">
        <v>44</v>
      </c>
      <c r="I93" s="4">
        <v>44</v>
      </c>
      <c r="J93" s="6">
        <v>100</v>
      </c>
      <c r="K93" s="6">
        <v>12671</v>
      </c>
      <c r="L93" s="6">
        <v>6.9550000000000001</v>
      </c>
      <c r="M93" s="6">
        <v>4.5</v>
      </c>
      <c r="N93" s="6">
        <f t="shared" si="24"/>
        <v>44</v>
      </c>
      <c r="O93" s="6">
        <f t="shared" si="25"/>
        <v>63.974499999999992</v>
      </c>
      <c r="Q93" s="1" t="str">
        <f t="shared" si="20"/>
        <v>Forked River-Gt</v>
      </c>
      <c r="R93" s="1" t="str">
        <f t="shared" si="21"/>
        <v>1</v>
      </c>
      <c r="S93" s="1" t="str">
        <f t="shared" si="26"/>
        <v>Forked River-Gt 1</v>
      </c>
      <c r="T93" s="10">
        <v>55359.299959399999</v>
      </c>
      <c r="U93" s="10">
        <f t="shared" si="23"/>
        <v>63.974499999999992</v>
      </c>
    </row>
    <row r="94" spans="1:21" x14ac:dyDescent="0.2">
      <c r="A94" s="6">
        <v>2000</v>
      </c>
      <c r="B94" s="7" t="s">
        <v>18</v>
      </c>
      <c r="C94" s="7" t="s">
        <v>195</v>
      </c>
      <c r="D94" s="7" t="s">
        <v>196</v>
      </c>
      <c r="E94" s="7" t="s">
        <v>75</v>
      </c>
      <c r="F94" s="13" t="s">
        <v>34</v>
      </c>
      <c r="G94" s="13" t="s">
        <v>23</v>
      </c>
      <c r="H94" s="6">
        <v>42</v>
      </c>
      <c r="I94" s="4">
        <v>42</v>
      </c>
      <c r="J94" s="6">
        <v>100</v>
      </c>
      <c r="K94" s="6">
        <v>12671</v>
      </c>
      <c r="L94" s="6">
        <v>6.9550000000000001</v>
      </c>
      <c r="M94" s="6">
        <v>4.5</v>
      </c>
      <c r="N94" s="6">
        <f t="shared" si="24"/>
        <v>42</v>
      </c>
      <c r="O94" s="6">
        <f t="shared" si="25"/>
        <v>63.974499999999992</v>
      </c>
      <c r="Q94" s="1" t="str">
        <f t="shared" si="20"/>
        <v>Forked River-Gt</v>
      </c>
      <c r="R94" s="1" t="str">
        <f t="shared" si="21"/>
        <v>2</v>
      </c>
      <c r="S94" s="1" t="str">
        <f t="shared" si="26"/>
        <v>Forked River-Gt 2</v>
      </c>
      <c r="T94" s="10">
        <v>55401.299959399999</v>
      </c>
      <c r="U94" s="10">
        <f t="shared" si="23"/>
        <v>63.974499999999992</v>
      </c>
    </row>
    <row r="95" spans="1:21" x14ac:dyDescent="0.2">
      <c r="A95" s="6">
        <v>2000</v>
      </c>
      <c r="B95" s="7" t="s">
        <v>18</v>
      </c>
      <c r="C95" s="7" t="s">
        <v>97</v>
      </c>
      <c r="D95" s="7" t="s">
        <v>98</v>
      </c>
      <c r="E95" s="7" t="s">
        <v>197</v>
      </c>
      <c r="F95" s="13" t="s">
        <v>34</v>
      </c>
      <c r="G95" s="13" t="s">
        <v>23</v>
      </c>
      <c r="H95" s="6">
        <v>212</v>
      </c>
      <c r="I95" s="4">
        <v>212</v>
      </c>
      <c r="J95" s="6">
        <v>100</v>
      </c>
      <c r="K95" s="6">
        <v>13975</v>
      </c>
      <c r="L95" s="6">
        <v>2.536</v>
      </c>
      <c r="M95" s="6">
        <v>4.5</v>
      </c>
      <c r="N95" s="6">
        <f t="shared" si="24"/>
        <v>212</v>
      </c>
      <c r="O95" s="6">
        <f t="shared" si="25"/>
        <v>65.42349999999999</v>
      </c>
      <c r="Q95" s="1" t="str">
        <f t="shared" si="20"/>
        <v>Essex</v>
      </c>
      <c r="R95" s="1" t="str">
        <f t="shared" si="21"/>
        <v>12</v>
      </c>
      <c r="S95" s="1" t="str">
        <f t="shared" si="26"/>
        <v>Essex 12</v>
      </c>
      <c r="T95" s="10">
        <v>55613.299959399999</v>
      </c>
      <c r="U95" s="10">
        <f t="shared" si="23"/>
        <v>65.42349999999999</v>
      </c>
    </row>
    <row r="96" spans="1:21" x14ac:dyDescent="0.2">
      <c r="A96" s="6">
        <v>2000</v>
      </c>
      <c r="B96" s="7" t="s">
        <v>30</v>
      </c>
      <c r="C96" s="7" t="s">
        <v>198</v>
      </c>
      <c r="D96" s="7" t="s">
        <v>199</v>
      </c>
      <c r="E96" s="7" t="s">
        <v>121</v>
      </c>
      <c r="F96" s="13" t="s">
        <v>22</v>
      </c>
      <c r="G96" s="13" t="s">
        <v>23</v>
      </c>
      <c r="H96" s="6">
        <v>230</v>
      </c>
      <c r="I96" s="4">
        <v>230</v>
      </c>
      <c r="J96" s="6">
        <v>100</v>
      </c>
      <c r="K96" s="6">
        <v>14439.86</v>
      </c>
      <c r="L96" s="6">
        <v>1.1180000000000001</v>
      </c>
      <c r="M96" s="6">
        <v>4.5</v>
      </c>
      <c r="N96" s="6">
        <f t="shared" si="24"/>
        <v>230</v>
      </c>
      <c r="O96" s="6">
        <f t="shared" si="25"/>
        <v>66.097369999999998</v>
      </c>
      <c r="Q96" s="1" t="str">
        <f t="shared" si="20"/>
        <v>Panda Brandywine L/P</v>
      </c>
      <c r="R96" s="1" t="str">
        <f t="shared" si="21"/>
        <v>ALL</v>
      </c>
      <c r="S96" s="1" t="str">
        <f t="shared" si="26"/>
        <v>Panda Brandywine L/P ALL</v>
      </c>
      <c r="T96" s="10">
        <v>55843.299959399999</v>
      </c>
      <c r="U96" s="10">
        <f t="shared" si="23"/>
        <v>66.097369999999998</v>
      </c>
    </row>
    <row r="97" spans="1:21" x14ac:dyDescent="0.2">
      <c r="A97" s="6">
        <v>2000</v>
      </c>
      <c r="B97" s="7" t="s">
        <v>18</v>
      </c>
      <c r="C97" s="7" t="s">
        <v>97</v>
      </c>
      <c r="D97" s="7" t="s">
        <v>98</v>
      </c>
      <c r="E97" s="7" t="s">
        <v>200</v>
      </c>
      <c r="F97" s="13" t="s">
        <v>34</v>
      </c>
      <c r="G97" s="13" t="s">
        <v>23</v>
      </c>
      <c r="H97" s="6">
        <v>212</v>
      </c>
      <c r="I97" s="4">
        <v>212</v>
      </c>
      <c r="J97" s="6">
        <v>100</v>
      </c>
      <c r="K97" s="6">
        <v>14173</v>
      </c>
      <c r="L97" s="6">
        <v>2.536</v>
      </c>
      <c r="M97" s="6">
        <v>4.5</v>
      </c>
      <c r="N97" s="6">
        <f t="shared" si="24"/>
        <v>212</v>
      </c>
      <c r="O97" s="6">
        <f t="shared" si="25"/>
        <v>66.314499999999995</v>
      </c>
      <c r="Q97" s="1" t="str">
        <f t="shared" si="20"/>
        <v>Essex</v>
      </c>
      <c r="R97" s="1" t="str">
        <f t="shared" si="21"/>
        <v>11</v>
      </c>
      <c r="S97" s="1" t="str">
        <f t="shared" si="26"/>
        <v>Essex 11</v>
      </c>
      <c r="T97" s="10">
        <v>56114.299959399999</v>
      </c>
      <c r="U97" s="10">
        <f t="shared" si="23"/>
        <v>66.314499999999995</v>
      </c>
    </row>
    <row r="98" spans="1:21" x14ac:dyDescent="0.2">
      <c r="A98" s="6">
        <v>2000</v>
      </c>
      <c r="B98" s="7" t="s">
        <v>18</v>
      </c>
      <c r="C98" s="7" t="s">
        <v>105</v>
      </c>
      <c r="D98" s="7" t="s">
        <v>106</v>
      </c>
      <c r="E98" s="7" t="s">
        <v>75</v>
      </c>
      <c r="F98" s="13" t="s">
        <v>34</v>
      </c>
      <c r="G98" s="13" t="s">
        <v>23</v>
      </c>
      <c r="H98" s="6">
        <v>194</v>
      </c>
      <c r="I98" s="4">
        <v>194</v>
      </c>
      <c r="J98" s="6">
        <v>100</v>
      </c>
      <c r="K98" s="6">
        <v>14640</v>
      </c>
      <c r="L98" s="6">
        <v>1.49</v>
      </c>
      <c r="M98" s="6">
        <v>4.5</v>
      </c>
      <c r="N98" s="6">
        <f t="shared" ref="N98:N113" si="27">I98*J98/100</f>
        <v>194</v>
      </c>
      <c r="O98" s="6">
        <f t="shared" ref="O98:O113" si="28">L98+K98/1000*M98</f>
        <v>67.36999999999999</v>
      </c>
      <c r="Q98" s="1" t="str">
        <f t="shared" ref="Q98:Q129" si="29">C98</f>
        <v>Edison</v>
      </c>
      <c r="R98" s="1" t="str">
        <f t="shared" ref="R98:R129" si="30">E98</f>
        <v>2</v>
      </c>
      <c r="S98" s="1" t="str">
        <f t="shared" ref="S98:S113" si="31">CONCATENATE(Q98," ",R98)</f>
        <v>Edison 2</v>
      </c>
      <c r="T98" s="10">
        <v>56308.299959399999</v>
      </c>
      <c r="U98" s="10">
        <f t="shared" ref="U98:U129" si="32">O98</f>
        <v>67.36999999999999</v>
      </c>
    </row>
    <row r="99" spans="1:21" x14ac:dyDescent="0.2">
      <c r="A99" s="6">
        <v>2000</v>
      </c>
      <c r="B99" s="7" t="s">
        <v>18</v>
      </c>
      <c r="C99" s="7" t="s">
        <v>97</v>
      </c>
      <c r="D99" s="7" t="s">
        <v>98</v>
      </c>
      <c r="E99" s="7" t="s">
        <v>131</v>
      </c>
      <c r="F99" s="13" t="s">
        <v>34</v>
      </c>
      <c r="G99" s="13" t="s">
        <v>23</v>
      </c>
      <c r="H99" s="6">
        <v>194</v>
      </c>
      <c r="I99" s="4">
        <v>194</v>
      </c>
      <c r="J99" s="6">
        <v>100</v>
      </c>
      <c r="K99" s="6">
        <v>14441</v>
      </c>
      <c r="L99" s="6">
        <v>2.536</v>
      </c>
      <c r="M99" s="6">
        <v>4.5</v>
      </c>
      <c r="N99" s="6">
        <f t="shared" si="27"/>
        <v>194</v>
      </c>
      <c r="O99" s="6">
        <f t="shared" si="28"/>
        <v>67.520499999999998</v>
      </c>
      <c r="Q99" s="1" t="str">
        <f t="shared" si="29"/>
        <v>Essex</v>
      </c>
      <c r="R99" s="1" t="str">
        <f t="shared" si="30"/>
        <v>10</v>
      </c>
      <c r="S99" s="1" t="str">
        <f t="shared" si="31"/>
        <v>Essex 10</v>
      </c>
      <c r="T99" s="10">
        <v>56594.299959399999</v>
      </c>
      <c r="U99" s="10">
        <f t="shared" si="32"/>
        <v>67.520499999999998</v>
      </c>
    </row>
    <row r="100" spans="1:21" x14ac:dyDescent="0.2">
      <c r="A100" s="6">
        <v>2000</v>
      </c>
      <c r="B100" s="7" t="s">
        <v>18</v>
      </c>
      <c r="C100" s="7" t="s">
        <v>201</v>
      </c>
      <c r="D100" s="7" t="s">
        <v>202</v>
      </c>
      <c r="E100" s="7" t="s">
        <v>72</v>
      </c>
      <c r="F100" s="13" t="s">
        <v>34</v>
      </c>
      <c r="G100" s="13" t="s">
        <v>23</v>
      </c>
      <c r="H100" s="6">
        <v>26</v>
      </c>
      <c r="I100" s="4">
        <v>26</v>
      </c>
      <c r="J100" s="6">
        <v>100</v>
      </c>
      <c r="K100" s="6">
        <v>14374</v>
      </c>
      <c r="L100" s="6">
        <v>3.923</v>
      </c>
      <c r="M100" s="6">
        <v>4.5</v>
      </c>
      <c r="N100" s="6">
        <f t="shared" si="27"/>
        <v>26</v>
      </c>
      <c r="O100" s="6">
        <f t="shared" si="28"/>
        <v>68.606000000000009</v>
      </c>
      <c r="Q100" s="1" t="str">
        <f t="shared" si="29"/>
        <v>Blossburg</v>
      </c>
      <c r="R100" s="1" t="str">
        <f t="shared" si="30"/>
        <v>1</v>
      </c>
      <c r="S100" s="1" t="str">
        <f t="shared" si="31"/>
        <v>Blossburg 1</v>
      </c>
      <c r="T100" s="10">
        <v>56713.299959399999</v>
      </c>
      <c r="U100" s="10">
        <f t="shared" si="32"/>
        <v>68.606000000000009</v>
      </c>
    </row>
    <row r="101" spans="1:21" x14ac:dyDescent="0.2">
      <c r="A101" s="6">
        <v>2000</v>
      </c>
      <c r="B101" s="7" t="s">
        <v>18</v>
      </c>
      <c r="C101" s="7" t="s">
        <v>203</v>
      </c>
      <c r="D101" s="7" t="s">
        <v>204</v>
      </c>
      <c r="E101" s="7" t="s">
        <v>72</v>
      </c>
      <c r="F101" s="13" t="s">
        <v>34</v>
      </c>
      <c r="G101" s="13" t="s">
        <v>23</v>
      </c>
      <c r="H101" s="6">
        <v>27</v>
      </c>
      <c r="I101" s="4">
        <v>27</v>
      </c>
      <c r="J101" s="6">
        <v>100</v>
      </c>
      <c r="K101" s="6">
        <v>14951</v>
      </c>
      <c r="L101" s="6">
        <v>2.7429999999999999</v>
      </c>
      <c r="M101" s="6">
        <v>4.5</v>
      </c>
      <c r="N101" s="6">
        <f t="shared" si="27"/>
        <v>27</v>
      </c>
      <c r="O101" s="6">
        <f t="shared" si="28"/>
        <v>70.022499999999994</v>
      </c>
      <c r="Q101" s="1" t="str">
        <f t="shared" si="29"/>
        <v>Hunterstown</v>
      </c>
      <c r="R101" s="1" t="str">
        <f t="shared" si="30"/>
        <v>1</v>
      </c>
      <c r="S101" s="1" t="str">
        <f t="shared" si="31"/>
        <v>Hunterstown 1</v>
      </c>
      <c r="T101" s="10">
        <v>56780.299959399999</v>
      </c>
      <c r="U101" s="10">
        <f t="shared" si="32"/>
        <v>70.022499999999994</v>
      </c>
    </row>
    <row r="102" spans="1:21" x14ac:dyDescent="0.2">
      <c r="A102" s="6">
        <v>2000</v>
      </c>
      <c r="B102" s="7" t="s">
        <v>18</v>
      </c>
      <c r="C102" s="7" t="s">
        <v>203</v>
      </c>
      <c r="D102" s="7" t="s">
        <v>204</v>
      </c>
      <c r="E102" s="7" t="s">
        <v>96</v>
      </c>
      <c r="F102" s="13" t="s">
        <v>34</v>
      </c>
      <c r="G102" s="13" t="s">
        <v>23</v>
      </c>
      <c r="H102" s="6">
        <v>27</v>
      </c>
      <c r="I102" s="4">
        <v>27</v>
      </c>
      <c r="J102" s="6">
        <v>100</v>
      </c>
      <c r="K102" s="6">
        <v>15020</v>
      </c>
      <c r="L102" s="6">
        <v>2.7429999999999999</v>
      </c>
      <c r="M102" s="6">
        <v>4.5</v>
      </c>
      <c r="N102" s="6">
        <f t="shared" si="27"/>
        <v>27</v>
      </c>
      <c r="O102" s="6">
        <f t="shared" si="28"/>
        <v>70.332999999999998</v>
      </c>
      <c r="Q102" s="1" t="str">
        <f t="shared" si="29"/>
        <v>Hunterstown</v>
      </c>
      <c r="R102" s="1" t="str">
        <f t="shared" si="30"/>
        <v>3</v>
      </c>
      <c r="S102" s="1" t="str">
        <f t="shared" si="31"/>
        <v>Hunterstown 3</v>
      </c>
      <c r="T102" s="10">
        <v>56807.299959399999</v>
      </c>
      <c r="U102" s="10">
        <f t="shared" si="32"/>
        <v>70.332999999999998</v>
      </c>
    </row>
    <row r="103" spans="1:21" x14ac:dyDescent="0.2">
      <c r="A103" s="6">
        <v>2000</v>
      </c>
      <c r="B103" s="7" t="s">
        <v>18</v>
      </c>
      <c r="C103" s="7" t="s">
        <v>203</v>
      </c>
      <c r="D103" s="7" t="s">
        <v>204</v>
      </c>
      <c r="E103" s="7" t="s">
        <v>75</v>
      </c>
      <c r="F103" s="13" t="s">
        <v>34</v>
      </c>
      <c r="G103" s="13" t="s">
        <v>23</v>
      </c>
      <c r="H103" s="6">
        <v>27</v>
      </c>
      <c r="I103" s="4">
        <v>27</v>
      </c>
      <c r="J103" s="6">
        <v>100</v>
      </c>
      <c r="K103" s="6">
        <v>15029</v>
      </c>
      <c r="L103" s="6">
        <v>2.7429999999999999</v>
      </c>
      <c r="M103" s="6">
        <v>4.5</v>
      </c>
      <c r="N103" s="6">
        <f t="shared" si="27"/>
        <v>27</v>
      </c>
      <c r="O103" s="6">
        <f t="shared" si="28"/>
        <v>70.373499999999993</v>
      </c>
      <c r="Q103" s="1" t="str">
        <f t="shared" si="29"/>
        <v>Hunterstown</v>
      </c>
      <c r="R103" s="1" t="str">
        <f t="shared" si="30"/>
        <v>2</v>
      </c>
      <c r="S103" s="1" t="str">
        <f t="shared" si="31"/>
        <v>Hunterstown 2</v>
      </c>
      <c r="T103" s="10">
        <v>56834.299959399999</v>
      </c>
      <c r="U103" s="10">
        <f t="shared" si="32"/>
        <v>70.373499999999993</v>
      </c>
    </row>
    <row r="104" spans="1:21" x14ac:dyDescent="0.2">
      <c r="A104" s="6">
        <v>2000</v>
      </c>
      <c r="B104" s="7" t="s">
        <v>30</v>
      </c>
      <c r="C104" s="7" t="s">
        <v>205</v>
      </c>
      <c r="D104" s="7" t="s">
        <v>206</v>
      </c>
      <c r="E104" s="7" t="s">
        <v>78</v>
      </c>
      <c r="F104" s="13" t="s">
        <v>34</v>
      </c>
      <c r="G104" s="13" t="s">
        <v>23</v>
      </c>
      <c r="H104" s="6">
        <v>132</v>
      </c>
      <c r="I104" s="4">
        <v>132</v>
      </c>
      <c r="J104" s="6">
        <v>100</v>
      </c>
      <c r="K104" s="6">
        <v>14726</v>
      </c>
      <c r="L104" s="6">
        <v>4.3680000000000003</v>
      </c>
      <c r="M104" s="6">
        <v>4.5</v>
      </c>
      <c r="N104" s="6">
        <f t="shared" si="27"/>
        <v>132</v>
      </c>
      <c r="O104" s="6">
        <f t="shared" si="28"/>
        <v>70.635000000000005</v>
      </c>
      <c r="Q104" s="1" t="str">
        <f t="shared" si="29"/>
        <v>Westport</v>
      </c>
      <c r="R104" s="1" t="str">
        <f t="shared" si="30"/>
        <v>GT5</v>
      </c>
      <c r="S104" s="1" t="str">
        <f t="shared" si="31"/>
        <v>Westport GT5</v>
      </c>
      <c r="T104" s="10">
        <v>56966.299959399999</v>
      </c>
      <c r="U104" s="10">
        <f t="shared" si="32"/>
        <v>70.635000000000005</v>
      </c>
    </row>
    <row r="105" spans="1:21" x14ac:dyDescent="0.2">
      <c r="A105" s="6">
        <v>2000</v>
      </c>
      <c r="B105" s="7" t="s">
        <v>30</v>
      </c>
      <c r="C105" s="7" t="s">
        <v>207</v>
      </c>
      <c r="D105" s="7" t="s">
        <v>208</v>
      </c>
      <c r="E105" s="7" t="s">
        <v>209</v>
      </c>
      <c r="F105" s="13" t="s">
        <v>34</v>
      </c>
      <c r="G105" s="13" t="s">
        <v>23</v>
      </c>
      <c r="H105" s="6">
        <v>17</v>
      </c>
      <c r="I105" s="4">
        <v>17</v>
      </c>
      <c r="J105" s="6">
        <v>100</v>
      </c>
      <c r="K105" s="6">
        <v>15142</v>
      </c>
      <c r="L105" s="6">
        <v>3.0430000000000001</v>
      </c>
      <c r="M105" s="6">
        <v>4.5</v>
      </c>
      <c r="N105" s="6">
        <f t="shared" si="27"/>
        <v>17</v>
      </c>
      <c r="O105" s="6">
        <f t="shared" si="28"/>
        <v>71.182000000000002</v>
      </c>
      <c r="Q105" s="1" t="str">
        <f t="shared" si="29"/>
        <v>Notch Cliff</v>
      </c>
      <c r="R105" s="1" t="str">
        <f t="shared" si="30"/>
        <v>GT8</v>
      </c>
      <c r="S105" s="1" t="str">
        <f t="shared" si="31"/>
        <v>Notch Cliff GT8</v>
      </c>
      <c r="T105" s="10">
        <v>56983.299959399999</v>
      </c>
      <c r="U105" s="10">
        <f t="shared" si="32"/>
        <v>71.182000000000002</v>
      </c>
    </row>
    <row r="106" spans="1:21" x14ac:dyDescent="0.2">
      <c r="A106" s="6">
        <v>2000</v>
      </c>
      <c r="B106" s="7" t="s">
        <v>30</v>
      </c>
      <c r="C106" s="7" t="s">
        <v>207</v>
      </c>
      <c r="D106" s="7" t="s">
        <v>208</v>
      </c>
      <c r="E106" s="7" t="s">
        <v>79</v>
      </c>
      <c r="F106" s="13" t="s">
        <v>34</v>
      </c>
      <c r="G106" s="13" t="s">
        <v>23</v>
      </c>
      <c r="H106" s="6">
        <v>17</v>
      </c>
      <c r="I106" s="4">
        <v>17</v>
      </c>
      <c r="J106" s="6">
        <v>100</v>
      </c>
      <c r="K106" s="6">
        <v>15187</v>
      </c>
      <c r="L106" s="6">
        <v>3.0430000000000001</v>
      </c>
      <c r="M106" s="6">
        <v>4.5</v>
      </c>
      <c r="N106" s="6">
        <f t="shared" si="27"/>
        <v>17</v>
      </c>
      <c r="O106" s="6">
        <f t="shared" si="28"/>
        <v>71.384500000000003</v>
      </c>
      <c r="Q106" s="1" t="str">
        <f t="shared" si="29"/>
        <v>Notch Cliff</v>
      </c>
      <c r="R106" s="1" t="str">
        <f t="shared" si="30"/>
        <v>GT6</v>
      </c>
      <c r="S106" s="1" t="str">
        <f t="shared" si="31"/>
        <v>Notch Cliff GT6</v>
      </c>
      <c r="T106" s="10">
        <v>57260.299959399999</v>
      </c>
      <c r="U106" s="10">
        <f t="shared" si="32"/>
        <v>71.384500000000003</v>
      </c>
    </row>
    <row r="107" spans="1:21" x14ac:dyDescent="0.2">
      <c r="A107" s="6">
        <v>2000</v>
      </c>
      <c r="B107" s="7" t="s">
        <v>30</v>
      </c>
      <c r="C107" s="7" t="s">
        <v>207</v>
      </c>
      <c r="D107" s="7" t="s">
        <v>208</v>
      </c>
      <c r="E107" s="7" t="s">
        <v>210</v>
      </c>
      <c r="F107" s="13" t="s">
        <v>34</v>
      </c>
      <c r="G107" s="13" t="s">
        <v>23</v>
      </c>
      <c r="H107" s="6">
        <v>17</v>
      </c>
      <c r="I107" s="4">
        <v>17</v>
      </c>
      <c r="J107" s="6">
        <v>100</v>
      </c>
      <c r="K107" s="6">
        <v>15262</v>
      </c>
      <c r="L107" s="6">
        <v>3.0430000000000001</v>
      </c>
      <c r="M107" s="6">
        <v>4.5</v>
      </c>
      <c r="N107" s="6">
        <f t="shared" si="27"/>
        <v>17</v>
      </c>
      <c r="O107" s="6">
        <f t="shared" si="28"/>
        <v>71.722000000000008</v>
      </c>
      <c r="Q107" s="1" t="str">
        <f t="shared" si="29"/>
        <v>Notch Cliff</v>
      </c>
      <c r="R107" s="1" t="str">
        <f t="shared" si="30"/>
        <v>GT7</v>
      </c>
      <c r="S107" s="1" t="str">
        <f t="shared" si="31"/>
        <v>Notch Cliff GT7</v>
      </c>
      <c r="T107" s="10">
        <v>57277.299959399999</v>
      </c>
      <c r="U107" s="10">
        <f t="shared" si="32"/>
        <v>71.722000000000008</v>
      </c>
    </row>
    <row r="108" spans="1:21" x14ac:dyDescent="0.2">
      <c r="A108" s="6">
        <v>2000</v>
      </c>
      <c r="B108" s="7" t="s">
        <v>30</v>
      </c>
      <c r="C108" s="7" t="s">
        <v>207</v>
      </c>
      <c r="D108" s="7" t="s">
        <v>208</v>
      </c>
      <c r="E108" s="7" t="s">
        <v>78</v>
      </c>
      <c r="F108" s="13" t="s">
        <v>34</v>
      </c>
      <c r="G108" s="13" t="s">
        <v>23</v>
      </c>
      <c r="H108" s="6">
        <v>17</v>
      </c>
      <c r="I108" s="4">
        <v>17</v>
      </c>
      <c r="J108" s="6">
        <v>100</v>
      </c>
      <c r="K108" s="6">
        <v>15292</v>
      </c>
      <c r="L108" s="6">
        <v>3.0430000000000001</v>
      </c>
      <c r="M108" s="6">
        <v>4.5</v>
      </c>
      <c r="N108" s="6">
        <f t="shared" si="27"/>
        <v>17</v>
      </c>
      <c r="O108" s="6">
        <f t="shared" si="28"/>
        <v>71.856999999999999</v>
      </c>
      <c r="Q108" s="1" t="str">
        <f t="shared" si="29"/>
        <v>Notch Cliff</v>
      </c>
      <c r="R108" s="1" t="str">
        <f t="shared" si="30"/>
        <v>GT5</v>
      </c>
      <c r="S108" s="1" t="str">
        <f t="shared" si="31"/>
        <v>Notch Cliff GT5</v>
      </c>
      <c r="T108" s="10">
        <v>57294.299959399999</v>
      </c>
      <c r="U108" s="10">
        <f t="shared" si="32"/>
        <v>71.856999999999999</v>
      </c>
    </row>
    <row r="109" spans="1:21" x14ac:dyDescent="0.2">
      <c r="A109" s="6">
        <v>2000</v>
      </c>
      <c r="B109" s="7" t="s">
        <v>30</v>
      </c>
      <c r="C109" s="7" t="s">
        <v>207</v>
      </c>
      <c r="D109" s="7" t="s">
        <v>208</v>
      </c>
      <c r="E109" s="7" t="s">
        <v>64</v>
      </c>
      <c r="F109" s="13" t="s">
        <v>34</v>
      </c>
      <c r="G109" s="13" t="s">
        <v>23</v>
      </c>
      <c r="H109" s="6">
        <v>17</v>
      </c>
      <c r="I109" s="4">
        <v>17</v>
      </c>
      <c r="J109" s="6">
        <v>100</v>
      </c>
      <c r="K109" s="6">
        <v>15336</v>
      </c>
      <c r="L109" s="6">
        <v>3.0430000000000001</v>
      </c>
      <c r="M109" s="6">
        <v>4.5</v>
      </c>
      <c r="N109" s="6">
        <f t="shared" si="27"/>
        <v>17</v>
      </c>
      <c r="O109" s="6">
        <f t="shared" si="28"/>
        <v>72.055000000000007</v>
      </c>
      <c r="Q109" s="1" t="str">
        <f t="shared" si="29"/>
        <v>Notch Cliff</v>
      </c>
      <c r="R109" s="1" t="str">
        <f t="shared" si="30"/>
        <v>GT2</v>
      </c>
      <c r="S109" s="1" t="str">
        <f t="shared" si="31"/>
        <v>Notch Cliff GT2</v>
      </c>
      <c r="T109" s="10">
        <v>57311.299959399999</v>
      </c>
      <c r="U109" s="10">
        <f t="shared" si="32"/>
        <v>72.055000000000007</v>
      </c>
    </row>
    <row r="110" spans="1:21" x14ac:dyDescent="0.2">
      <c r="A110" s="6">
        <v>2000</v>
      </c>
      <c r="B110" s="7" t="s">
        <v>30</v>
      </c>
      <c r="C110" s="7" t="s">
        <v>207</v>
      </c>
      <c r="D110" s="7" t="s">
        <v>208</v>
      </c>
      <c r="E110" s="7" t="s">
        <v>65</v>
      </c>
      <c r="F110" s="13" t="s">
        <v>34</v>
      </c>
      <c r="G110" s="13" t="s">
        <v>23</v>
      </c>
      <c r="H110" s="6">
        <v>17</v>
      </c>
      <c r="I110" s="4">
        <v>17</v>
      </c>
      <c r="J110" s="6">
        <v>100</v>
      </c>
      <c r="K110" s="6">
        <v>15366</v>
      </c>
      <c r="L110" s="6">
        <v>3.0430000000000001</v>
      </c>
      <c r="M110" s="6">
        <v>4.5</v>
      </c>
      <c r="N110" s="6">
        <f t="shared" si="27"/>
        <v>17</v>
      </c>
      <c r="O110" s="6">
        <f t="shared" si="28"/>
        <v>72.19</v>
      </c>
      <c r="Q110" s="1" t="str">
        <f t="shared" si="29"/>
        <v>Notch Cliff</v>
      </c>
      <c r="R110" s="1" t="str">
        <f t="shared" si="30"/>
        <v>GT3</v>
      </c>
      <c r="S110" s="1" t="str">
        <f t="shared" si="31"/>
        <v>Notch Cliff GT3</v>
      </c>
      <c r="T110" s="10">
        <v>57328.299959399999</v>
      </c>
      <c r="U110" s="10">
        <f t="shared" si="32"/>
        <v>72.19</v>
      </c>
    </row>
    <row r="111" spans="1:21" x14ac:dyDescent="0.2">
      <c r="A111" s="6">
        <v>2000</v>
      </c>
      <c r="B111" s="7" t="s">
        <v>30</v>
      </c>
      <c r="C111" s="7" t="s">
        <v>207</v>
      </c>
      <c r="D111" s="7" t="s">
        <v>208</v>
      </c>
      <c r="E111" s="7" t="s">
        <v>109</v>
      </c>
      <c r="F111" s="13" t="s">
        <v>34</v>
      </c>
      <c r="G111" s="13" t="s">
        <v>23</v>
      </c>
      <c r="H111" s="6">
        <v>17</v>
      </c>
      <c r="I111" s="4">
        <v>17</v>
      </c>
      <c r="J111" s="6">
        <v>100</v>
      </c>
      <c r="K111" s="6">
        <v>15366</v>
      </c>
      <c r="L111" s="6">
        <v>3.0430000000000001</v>
      </c>
      <c r="M111" s="6">
        <v>4.5</v>
      </c>
      <c r="N111" s="6">
        <f t="shared" si="27"/>
        <v>17</v>
      </c>
      <c r="O111" s="6">
        <f t="shared" si="28"/>
        <v>72.19</v>
      </c>
      <c r="Q111" s="1" t="str">
        <f t="shared" si="29"/>
        <v>Notch Cliff</v>
      </c>
      <c r="R111" s="1" t="str">
        <f t="shared" si="30"/>
        <v>GT4</v>
      </c>
      <c r="S111" s="1" t="str">
        <f t="shared" si="31"/>
        <v>Notch Cliff GT4</v>
      </c>
      <c r="T111" s="10">
        <v>57345.299959399999</v>
      </c>
      <c r="U111" s="10">
        <f t="shared" si="32"/>
        <v>72.19</v>
      </c>
    </row>
    <row r="112" spans="1:21" x14ac:dyDescent="0.2">
      <c r="A112" s="6">
        <v>2000</v>
      </c>
      <c r="B112" s="7" t="s">
        <v>30</v>
      </c>
      <c r="C112" s="7" t="s">
        <v>207</v>
      </c>
      <c r="D112" s="7" t="s">
        <v>208</v>
      </c>
      <c r="E112" s="7" t="s">
        <v>128</v>
      </c>
      <c r="F112" s="13" t="s">
        <v>34</v>
      </c>
      <c r="G112" s="13" t="s">
        <v>23</v>
      </c>
      <c r="H112" s="6">
        <v>17</v>
      </c>
      <c r="I112" s="4">
        <v>17</v>
      </c>
      <c r="J112" s="6">
        <v>100</v>
      </c>
      <c r="K112" s="6">
        <v>15381</v>
      </c>
      <c r="L112" s="6">
        <v>3.0430000000000001</v>
      </c>
      <c r="M112" s="6">
        <v>4.5</v>
      </c>
      <c r="N112" s="6">
        <f t="shared" si="27"/>
        <v>17</v>
      </c>
      <c r="O112" s="6">
        <f t="shared" si="28"/>
        <v>72.257500000000007</v>
      </c>
      <c r="Q112" s="1" t="str">
        <f t="shared" si="29"/>
        <v>Notch Cliff</v>
      </c>
      <c r="R112" s="1" t="str">
        <f t="shared" si="30"/>
        <v>GT1</v>
      </c>
      <c r="S112" s="1" t="str">
        <f t="shared" si="31"/>
        <v>Notch Cliff GT1</v>
      </c>
      <c r="T112" s="10">
        <v>57362.299959399999</v>
      </c>
      <c r="U112" s="10">
        <f t="shared" si="32"/>
        <v>72.257500000000007</v>
      </c>
    </row>
    <row r="113" spans="1:21" x14ac:dyDescent="0.2">
      <c r="A113" s="6">
        <v>2000</v>
      </c>
      <c r="B113" s="7" t="s">
        <v>18</v>
      </c>
      <c r="C113" s="7" t="s">
        <v>211</v>
      </c>
      <c r="D113" s="7" t="s">
        <v>212</v>
      </c>
      <c r="E113" s="7" t="s">
        <v>72</v>
      </c>
      <c r="F113" s="13" t="s">
        <v>34</v>
      </c>
      <c r="G113" s="13" t="s">
        <v>23</v>
      </c>
      <c r="H113" s="6">
        <v>26</v>
      </c>
      <c r="I113" s="4">
        <v>26</v>
      </c>
      <c r="J113" s="6">
        <v>100</v>
      </c>
      <c r="K113" s="6">
        <v>14989</v>
      </c>
      <c r="L113" s="6">
        <v>4.5229999999999997</v>
      </c>
      <c r="M113" s="6">
        <v>4.5</v>
      </c>
      <c r="N113" s="6">
        <f t="shared" si="27"/>
        <v>26</v>
      </c>
      <c r="O113" s="6">
        <f t="shared" si="28"/>
        <v>71.973500000000001</v>
      </c>
      <c r="Q113" s="1" t="str">
        <f t="shared" si="29"/>
        <v>Glen Gardner</v>
      </c>
      <c r="R113" s="1" t="str">
        <f t="shared" si="30"/>
        <v>1</v>
      </c>
      <c r="S113" s="1" t="str">
        <f t="shared" si="31"/>
        <v>Glen Gardner 1</v>
      </c>
      <c r="T113" s="10">
        <v>57388.299959399999</v>
      </c>
      <c r="U113" s="10">
        <f t="shared" si="32"/>
        <v>71.973500000000001</v>
      </c>
    </row>
    <row r="114" spans="1:21" x14ac:dyDescent="0.2">
      <c r="A114" s="6">
        <v>2000</v>
      </c>
      <c r="B114" s="7" t="s">
        <v>18</v>
      </c>
      <c r="C114" s="7" t="s">
        <v>211</v>
      </c>
      <c r="D114" s="7" t="s">
        <v>212</v>
      </c>
      <c r="E114" s="7" t="s">
        <v>75</v>
      </c>
      <c r="F114" s="13" t="s">
        <v>34</v>
      </c>
      <c r="G114" s="13" t="s">
        <v>23</v>
      </c>
      <c r="H114" s="6">
        <v>26</v>
      </c>
      <c r="I114" s="4">
        <v>26</v>
      </c>
      <c r="J114" s="6">
        <v>100</v>
      </c>
      <c r="K114" s="6">
        <v>14989</v>
      </c>
      <c r="L114" s="6">
        <v>4.5229999999999997</v>
      </c>
      <c r="M114" s="6">
        <v>4.5</v>
      </c>
      <c r="N114" s="6">
        <f t="shared" ref="N114:N129" si="33">I114*J114/100</f>
        <v>26</v>
      </c>
      <c r="O114" s="6">
        <f t="shared" ref="O114:O129" si="34">L114+K114/1000*M114</f>
        <v>71.973500000000001</v>
      </c>
      <c r="Q114" s="1" t="str">
        <f t="shared" si="29"/>
        <v>Glen Gardner</v>
      </c>
      <c r="R114" s="1" t="str">
        <f t="shared" si="30"/>
        <v>2</v>
      </c>
      <c r="S114" s="1" t="str">
        <f t="shared" ref="S114:S129" si="35">CONCATENATE(Q114," ",R114)</f>
        <v>Glen Gardner 2</v>
      </c>
      <c r="T114" s="10">
        <v>57414.299959399999</v>
      </c>
      <c r="U114" s="10">
        <f t="shared" si="32"/>
        <v>71.973500000000001</v>
      </c>
    </row>
    <row r="115" spans="1:21" x14ac:dyDescent="0.2">
      <c r="A115" s="6">
        <v>2000</v>
      </c>
      <c r="B115" s="7" t="s">
        <v>18</v>
      </c>
      <c r="C115" s="7" t="s">
        <v>211</v>
      </c>
      <c r="D115" s="7" t="s">
        <v>212</v>
      </c>
      <c r="E115" s="7" t="s">
        <v>96</v>
      </c>
      <c r="F115" s="13" t="s">
        <v>34</v>
      </c>
      <c r="G115" s="13" t="s">
        <v>23</v>
      </c>
      <c r="H115" s="6">
        <v>26</v>
      </c>
      <c r="I115" s="4">
        <v>26</v>
      </c>
      <c r="J115" s="6">
        <v>100</v>
      </c>
      <c r="K115" s="6">
        <v>14989</v>
      </c>
      <c r="L115" s="6">
        <v>4.5229999999999997</v>
      </c>
      <c r="M115" s="6">
        <v>4.5</v>
      </c>
      <c r="N115" s="6">
        <f t="shared" si="33"/>
        <v>26</v>
      </c>
      <c r="O115" s="6">
        <f t="shared" si="34"/>
        <v>71.973500000000001</v>
      </c>
      <c r="Q115" s="1" t="str">
        <f t="shared" si="29"/>
        <v>Glen Gardner</v>
      </c>
      <c r="R115" s="1" t="str">
        <f t="shared" si="30"/>
        <v>3</v>
      </c>
      <c r="S115" s="1" t="str">
        <f t="shared" si="35"/>
        <v>Glen Gardner 3</v>
      </c>
      <c r="T115" s="10">
        <v>57440.299959399999</v>
      </c>
      <c r="U115" s="10">
        <f t="shared" si="32"/>
        <v>71.973500000000001</v>
      </c>
    </row>
    <row r="116" spans="1:21" x14ac:dyDescent="0.2">
      <c r="A116" s="6">
        <v>2000</v>
      </c>
      <c r="B116" s="7" t="s">
        <v>18</v>
      </c>
      <c r="C116" s="7" t="s">
        <v>211</v>
      </c>
      <c r="D116" s="7" t="s">
        <v>212</v>
      </c>
      <c r="E116" s="7" t="s">
        <v>49</v>
      </c>
      <c r="F116" s="13" t="s">
        <v>34</v>
      </c>
      <c r="G116" s="13" t="s">
        <v>23</v>
      </c>
      <c r="H116" s="6">
        <v>26</v>
      </c>
      <c r="I116" s="4">
        <v>26</v>
      </c>
      <c r="J116" s="6">
        <v>100</v>
      </c>
      <c r="K116" s="6">
        <v>14989</v>
      </c>
      <c r="L116" s="6">
        <v>4.5229999999999997</v>
      </c>
      <c r="M116" s="6">
        <v>4.5</v>
      </c>
      <c r="N116" s="6">
        <f t="shared" si="33"/>
        <v>26</v>
      </c>
      <c r="O116" s="6">
        <f t="shared" si="34"/>
        <v>71.973500000000001</v>
      </c>
      <c r="Q116" s="1" t="str">
        <f t="shared" si="29"/>
        <v>Glen Gardner</v>
      </c>
      <c r="R116" s="1" t="str">
        <f t="shared" si="30"/>
        <v>4</v>
      </c>
      <c r="S116" s="1" t="str">
        <f t="shared" si="35"/>
        <v>Glen Gardner 4</v>
      </c>
      <c r="T116" s="10">
        <v>57466.299959399999</v>
      </c>
      <c r="U116" s="10">
        <f t="shared" si="32"/>
        <v>71.973500000000001</v>
      </c>
    </row>
    <row r="117" spans="1:21" x14ac:dyDescent="0.2">
      <c r="A117" s="6">
        <v>2000</v>
      </c>
      <c r="B117" s="7" t="s">
        <v>18</v>
      </c>
      <c r="C117" s="7" t="s">
        <v>211</v>
      </c>
      <c r="D117" s="7" t="s">
        <v>212</v>
      </c>
      <c r="E117" s="7" t="s">
        <v>82</v>
      </c>
      <c r="F117" s="13" t="s">
        <v>34</v>
      </c>
      <c r="G117" s="13" t="s">
        <v>23</v>
      </c>
      <c r="H117" s="6">
        <v>26</v>
      </c>
      <c r="I117" s="4">
        <v>26</v>
      </c>
      <c r="J117" s="6">
        <v>100</v>
      </c>
      <c r="K117" s="6">
        <v>14989</v>
      </c>
      <c r="L117" s="6">
        <v>4.5229999999999997</v>
      </c>
      <c r="M117" s="6">
        <v>4.5</v>
      </c>
      <c r="N117" s="6">
        <f t="shared" si="33"/>
        <v>26</v>
      </c>
      <c r="O117" s="6">
        <f t="shared" si="34"/>
        <v>71.973500000000001</v>
      </c>
      <c r="Q117" s="1" t="str">
        <f t="shared" si="29"/>
        <v>Glen Gardner</v>
      </c>
      <c r="R117" s="1" t="str">
        <f t="shared" si="30"/>
        <v>5</v>
      </c>
      <c r="S117" s="1" t="str">
        <f t="shared" si="35"/>
        <v>Glen Gardner 5</v>
      </c>
      <c r="T117" s="10">
        <v>57492.299959399999</v>
      </c>
      <c r="U117" s="10">
        <f t="shared" si="32"/>
        <v>71.973500000000001</v>
      </c>
    </row>
    <row r="118" spans="1:21" x14ac:dyDescent="0.2">
      <c r="A118" s="6">
        <v>2000</v>
      </c>
      <c r="B118" s="7" t="s">
        <v>18</v>
      </c>
      <c r="C118" s="7" t="s">
        <v>211</v>
      </c>
      <c r="D118" s="7" t="s">
        <v>212</v>
      </c>
      <c r="E118" s="7" t="s">
        <v>26</v>
      </c>
      <c r="F118" s="13" t="s">
        <v>34</v>
      </c>
      <c r="G118" s="13" t="s">
        <v>23</v>
      </c>
      <c r="H118" s="6">
        <v>26</v>
      </c>
      <c r="I118" s="4">
        <v>26</v>
      </c>
      <c r="J118" s="6">
        <v>100</v>
      </c>
      <c r="K118" s="6">
        <v>14989</v>
      </c>
      <c r="L118" s="6">
        <v>4.5229999999999997</v>
      </c>
      <c r="M118" s="6">
        <v>4.5</v>
      </c>
      <c r="N118" s="6">
        <f t="shared" si="33"/>
        <v>26</v>
      </c>
      <c r="O118" s="6">
        <f t="shared" si="34"/>
        <v>71.973500000000001</v>
      </c>
      <c r="Q118" s="1" t="str">
        <f t="shared" si="29"/>
        <v>Glen Gardner</v>
      </c>
      <c r="R118" s="1" t="str">
        <f t="shared" si="30"/>
        <v>6</v>
      </c>
      <c r="S118" s="1" t="str">
        <f t="shared" si="35"/>
        <v>Glen Gardner 6</v>
      </c>
      <c r="T118" s="10">
        <v>57518.299959399999</v>
      </c>
      <c r="U118" s="10">
        <f t="shared" si="32"/>
        <v>71.973500000000001</v>
      </c>
    </row>
    <row r="119" spans="1:21" x14ac:dyDescent="0.2">
      <c r="A119" s="6">
        <v>2000</v>
      </c>
      <c r="B119" s="7" t="s">
        <v>18</v>
      </c>
      <c r="C119" s="7" t="s">
        <v>211</v>
      </c>
      <c r="D119" s="7" t="s">
        <v>212</v>
      </c>
      <c r="E119" s="7" t="s">
        <v>102</v>
      </c>
      <c r="F119" s="13" t="s">
        <v>34</v>
      </c>
      <c r="G119" s="13" t="s">
        <v>23</v>
      </c>
      <c r="H119" s="6">
        <v>26</v>
      </c>
      <c r="I119" s="4">
        <v>26</v>
      </c>
      <c r="J119" s="6">
        <v>100</v>
      </c>
      <c r="K119" s="6">
        <v>14989</v>
      </c>
      <c r="L119" s="6">
        <v>4.5229999999999997</v>
      </c>
      <c r="M119" s="6">
        <v>4.5</v>
      </c>
      <c r="N119" s="6">
        <f t="shared" si="33"/>
        <v>26</v>
      </c>
      <c r="O119" s="6">
        <f t="shared" si="34"/>
        <v>71.973500000000001</v>
      </c>
      <c r="Q119" s="1" t="str">
        <f t="shared" si="29"/>
        <v>Glen Gardner</v>
      </c>
      <c r="R119" s="1" t="str">
        <f t="shared" si="30"/>
        <v>7</v>
      </c>
      <c r="S119" s="1" t="str">
        <f t="shared" si="35"/>
        <v>Glen Gardner 7</v>
      </c>
      <c r="T119" s="10">
        <v>57544.299959399999</v>
      </c>
      <c r="U119" s="10">
        <f t="shared" si="32"/>
        <v>71.973500000000001</v>
      </c>
    </row>
    <row r="120" spans="1:21" x14ac:dyDescent="0.2">
      <c r="A120" s="6">
        <v>2000</v>
      </c>
      <c r="B120" s="7" t="s">
        <v>18</v>
      </c>
      <c r="C120" s="7" t="s">
        <v>211</v>
      </c>
      <c r="D120" s="7" t="s">
        <v>212</v>
      </c>
      <c r="E120" s="7" t="s">
        <v>213</v>
      </c>
      <c r="F120" s="13" t="s">
        <v>34</v>
      </c>
      <c r="G120" s="13" t="s">
        <v>23</v>
      </c>
      <c r="H120" s="6">
        <v>26</v>
      </c>
      <c r="I120" s="4">
        <v>26</v>
      </c>
      <c r="J120" s="6">
        <v>100</v>
      </c>
      <c r="K120" s="6">
        <v>14989</v>
      </c>
      <c r="L120" s="6">
        <v>4.5229999999999997</v>
      </c>
      <c r="M120" s="6">
        <v>4.5</v>
      </c>
      <c r="N120" s="6">
        <f t="shared" si="33"/>
        <v>26</v>
      </c>
      <c r="O120" s="6">
        <f t="shared" si="34"/>
        <v>71.973500000000001</v>
      </c>
      <c r="Q120" s="1" t="str">
        <f t="shared" si="29"/>
        <v>Glen Gardner</v>
      </c>
      <c r="R120" s="1" t="str">
        <f t="shared" si="30"/>
        <v>8</v>
      </c>
      <c r="S120" s="1" t="str">
        <f t="shared" si="35"/>
        <v>Glen Gardner 8</v>
      </c>
      <c r="T120" s="10">
        <v>57570.299959399999</v>
      </c>
      <c r="U120" s="10">
        <f t="shared" si="32"/>
        <v>71.973500000000001</v>
      </c>
    </row>
    <row r="121" spans="1:21" x14ac:dyDescent="0.2">
      <c r="A121" s="6">
        <v>2000</v>
      </c>
      <c r="B121" s="7" t="s">
        <v>18</v>
      </c>
      <c r="C121" s="7" t="s">
        <v>214</v>
      </c>
      <c r="D121" s="7" t="s">
        <v>215</v>
      </c>
      <c r="E121" s="7" t="s">
        <v>72</v>
      </c>
      <c r="F121" s="13" t="s">
        <v>34</v>
      </c>
      <c r="G121" s="13" t="s">
        <v>23</v>
      </c>
      <c r="H121" s="6">
        <v>43</v>
      </c>
      <c r="I121" s="4">
        <v>43</v>
      </c>
      <c r="J121" s="6">
        <v>100</v>
      </c>
      <c r="K121" s="6">
        <v>14300</v>
      </c>
      <c r="L121" s="6">
        <v>6.4379999999999997</v>
      </c>
      <c r="M121" s="6">
        <v>4.5</v>
      </c>
      <c r="N121" s="6">
        <f t="shared" si="33"/>
        <v>43</v>
      </c>
      <c r="O121" s="6">
        <f t="shared" si="34"/>
        <v>70.788000000000011</v>
      </c>
      <c r="Q121" s="1" t="str">
        <f t="shared" si="29"/>
        <v>Carlls Corner</v>
      </c>
      <c r="R121" s="1" t="str">
        <f t="shared" si="30"/>
        <v>1</v>
      </c>
      <c r="S121" s="1" t="str">
        <f t="shared" si="35"/>
        <v>Carlls Corner 1</v>
      </c>
      <c r="T121" s="10">
        <v>57613.299959399999</v>
      </c>
      <c r="U121" s="10">
        <f t="shared" si="32"/>
        <v>70.788000000000011</v>
      </c>
    </row>
    <row r="122" spans="1:21" x14ac:dyDescent="0.2">
      <c r="A122" s="6">
        <v>2000</v>
      </c>
      <c r="B122" s="7" t="s">
        <v>18</v>
      </c>
      <c r="C122" s="7" t="s">
        <v>214</v>
      </c>
      <c r="D122" s="7" t="s">
        <v>215</v>
      </c>
      <c r="E122" s="7" t="s">
        <v>75</v>
      </c>
      <c r="F122" s="13" t="s">
        <v>34</v>
      </c>
      <c r="G122" s="13" t="s">
        <v>23</v>
      </c>
      <c r="H122" s="6">
        <v>43</v>
      </c>
      <c r="I122" s="4">
        <v>43</v>
      </c>
      <c r="J122" s="6">
        <v>100</v>
      </c>
      <c r="K122" s="6">
        <v>14400</v>
      </c>
      <c r="L122" s="6">
        <v>6.4379999999999997</v>
      </c>
      <c r="M122" s="6">
        <v>4.5</v>
      </c>
      <c r="N122" s="6">
        <f t="shared" si="33"/>
        <v>43</v>
      </c>
      <c r="O122" s="6">
        <f t="shared" si="34"/>
        <v>71.238</v>
      </c>
      <c r="Q122" s="1" t="str">
        <f t="shared" si="29"/>
        <v>Carlls Corner</v>
      </c>
      <c r="R122" s="1" t="str">
        <f t="shared" si="30"/>
        <v>2</v>
      </c>
      <c r="S122" s="1" t="str">
        <f t="shared" si="35"/>
        <v>Carlls Corner 2</v>
      </c>
      <c r="T122" s="10">
        <v>57656.299959399999</v>
      </c>
      <c r="U122" s="10">
        <f t="shared" si="32"/>
        <v>71.238</v>
      </c>
    </row>
    <row r="123" spans="1:21" x14ac:dyDescent="0.2">
      <c r="A123" s="6">
        <v>2000</v>
      </c>
      <c r="B123" s="7" t="s">
        <v>18</v>
      </c>
      <c r="C123" s="7" t="s">
        <v>216</v>
      </c>
      <c r="D123" s="7" t="s">
        <v>217</v>
      </c>
      <c r="E123" s="7" t="s">
        <v>72</v>
      </c>
      <c r="F123" s="13" t="s">
        <v>34</v>
      </c>
      <c r="G123" s="13" t="s">
        <v>23</v>
      </c>
      <c r="H123" s="6">
        <v>27</v>
      </c>
      <c r="I123" s="4">
        <v>27</v>
      </c>
      <c r="J123" s="6">
        <v>100</v>
      </c>
      <c r="K123" s="6">
        <v>15922</v>
      </c>
      <c r="L123" s="6">
        <v>2.3079999999999998</v>
      </c>
      <c r="M123" s="6">
        <v>4.5</v>
      </c>
      <c r="N123" s="6">
        <f t="shared" si="33"/>
        <v>27</v>
      </c>
      <c r="O123" s="6">
        <f t="shared" si="34"/>
        <v>73.956999999999994</v>
      </c>
      <c r="Q123" s="1" t="str">
        <f t="shared" si="29"/>
        <v>Mountain</v>
      </c>
      <c r="R123" s="1" t="str">
        <f t="shared" si="30"/>
        <v>1</v>
      </c>
      <c r="S123" s="1" t="str">
        <f t="shared" si="35"/>
        <v>Mountain 1</v>
      </c>
      <c r="T123" s="10">
        <v>57683.299959399999</v>
      </c>
      <c r="U123" s="10">
        <f t="shared" si="32"/>
        <v>73.956999999999994</v>
      </c>
    </row>
    <row r="124" spans="1:21" x14ac:dyDescent="0.2">
      <c r="A124" s="6">
        <v>2000</v>
      </c>
      <c r="B124" s="7" t="s">
        <v>35</v>
      </c>
      <c r="C124" s="7" t="s">
        <v>80</v>
      </c>
      <c r="D124" s="7" t="s">
        <v>81</v>
      </c>
      <c r="E124" s="7" t="s">
        <v>49</v>
      </c>
      <c r="F124" s="13" t="s">
        <v>34</v>
      </c>
      <c r="G124" s="13" t="s">
        <v>23</v>
      </c>
      <c r="H124" s="6">
        <v>26</v>
      </c>
      <c r="I124" s="4">
        <v>26</v>
      </c>
      <c r="J124" s="6">
        <v>100</v>
      </c>
      <c r="K124" s="6">
        <v>16583</v>
      </c>
      <c r="L124" s="6">
        <v>0.77600000000000002</v>
      </c>
      <c r="M124" s="6">
        <v>4.5</v>
      </c>
      <c r="N124" s="6">
        <f t="shared" si="33"/>
        <v>26</v>
      </c>
      <c r="O124" s="6">
        <f t="shared" si="34"/>
        <v>75.399499999999989</v>
      </c>
      <c r="Q124" s="1" t="str">
        <f t="shared" si="29"/>
        <v>Portland</v>
      </c>
      <c r="R124" s="1" t="str">
        <f t="shared" si="30"/>
        <v>4</v>
      </c>
      <c r="S124" s="1" t="str">
        <f t="shared" si="35"/>
        <v>Portland 4</v>
      </c>
      <c r="T124" s="10">
        <v>57769.299959399999</v>
      </c>
      <c r="U124" s="10">
        <f t="shared" si="32"/>
        <v>75.399499999999989</v>
      </c>
    </row>
    <row r="125" spans="1:21" x14ac:dyDescent="0.2">
      <c r="A125" s="6">
        <v>2000</v>
      </c>
      <c r="B125" s="7" t="s">
        <v>18</v>
      </c>
      <c r="C125" s="7" t="s">
        <v>107</v>
      </c>
      <c r="D125" s="7" t="s">
        <v>108</v>
      </c>
      <c r="E125" s="7" t="s">
        <v>128</v>
      </c>
      <c r="F125" s="13" t="s">
        <v>34</v>
      </c>
      <c r="G125" s="13" t="s">
        <v>23</v>
      </c>
      <c r="H125" s="6">
        <v>77</v>
      </c>
      <c r="I125" s="4">
        <v>77</v>
      </c>
      <c r="J125" s="6">
        <v>100</v>
      </c>
      <c r="K125" s="6">
        <v>15717</v>
      </c>
      <c r="L125" s="6">
        <v>3.871</v>
      </c>
      <c r="M125" s="6">
        <v>4.5</v>
      </c>
      <c r="N125" s="6">
        <f t="shared" si="33"/>
        <v>77</v>
      </c>
      <c r="O125" s="6">
        <f t="shared" si="34"/>
        <v>74.597499999999997</v>
      </c>
      <c r="Q125" s="1" t="str">
        <f t="shared" si="29"/>
        <v>Sayreville</v>
      </c>
      <c r="R125" s="1" t="str">
        <f t="shared" si="30"/>
        <v>GT1</v>
      </c>
      <c r="S125" s="1" t="str">
        <f t="shared" si="35"/>
        <v>Sayreville GT1</v>
      </c>
      <c r="T125" s="10">
        <v>57846.299959399999</v>
      </c>
      <c r="U125" s="10">
        <f t="shared" si="32"/>
        <v>74.597499999999997</v>
      </c>
    </row>
    <row r="126" spans="1:21" x14ac:dyDescent="0.2">
      <c r="A126" s="6">
        <v>2000</v>
      </c>
      <c r="B126" s="7" t="s">
        <v>18</v>
      </c>
      <c r="C126" s="7" t="s">
        <v>107</v>
      </c>
      <c r="D126" s="7" t="s">
        <v>108</v>
      </c>
      <c r="E126" s="7" t="s">
        <v>64</v>
      </c>
      <c r="F126" s="13" t="s">
        <v>34</v>
      </c>
      <c r="G126" s="13" t="s">
        <v>23</v>
      </c>
      <c r="H126" s="6">
        <v>73</v>
      </c>
      <c r="I126" s="4">
        <v>73</v>
      </c>
      <c r="J126" s="6">
        <v>100</v>
      </c>
      <c r="K126" s="6">
        <v>15717</v>
      </c>
      <c r="L126" s="6">
        <v>3.871</v>
      </c>
      <c r="M126" s="6">
        <v>4.5</v>
      </c>
      <c r="N126" s="6">
        <f t="shared" si="33"/>
        <v>73</v>
      </c>
      <c r="O126" s="6">
        <f t="shared" si="34"/>
        <v>74.597499999999997</v>
      </c>
      <c r="Q126" s="1" t="str">
        <f t="shared" si="29"/>
        <v>Sayreville</v>
      </c>
      <c r="R126" s="1" t="str">
        <f t="shared" si="30"/>
        <v>GT2</v>
      </c>
      <c r="S126" s="1" t="str">
        <f t="shared" si="35"/>
        <v>Sayreville GT2</v>
      </c>
      <c r="T126" s="10">
        <v>57919.299959399999</v>
      </c>
      <c r="U126" s="10">
        <f t="shared" si="32"/>
        <v>74.597499999999997</v>
      </c>
    </row>
    <row r="127" spans="1:21" x14ac:dyDescent="0.2">
      <c r="A127" s="6">
        <v>2000</v>
      </c>
      <c r="B127" s="7" t="s">
        <v>18</v>
      </c>
      <c r="C127" s="7" t="s">
        <v>107</v>
      </c>
      <c r="D127" s="7" t="s">
        <v>108</v>
      </c>
      <c r="E127" s="7" t="s">
        <v>65</v>
      </c>
      <c r="F127" s="13" t="s">
        <v>34</v>
      </c>
      <c r="G127" s="13" t="s">
        <v>23</v>
      </c>
      <c r="H127" s="6">
        <v>77</v>
      </c>
      <c r="I127" s="4">
        <v>77</v>
      </c>
      <c r="J127" s="6">
        <v>100</v>
      </c>
      <c r="K127" s="6">
        <v>15717</v>
      </c>
      <c r="L127" s="6">
        <v>3.871</v>
      </c>
      <c r="M127" s="6">
        <v>4.5</v>
      </c>
      <c r="N127" s="6">
        <f t="shared" si="33"/>
        <v>77</v>
      </c>
      <c r="O127" s="6">
        <f t="shared" si="34"/>
        <v>74.597499999999997</v>
      </c>
      <c r="Q127" s="1" t="str">
        <f t="shared" si="29"/>
        <v>Sayreville</v>
      </c>
      <c r="R127" s="1" t="str">
        <f t="shared" si="30"/>
        <v>GT3</v>
      </c>
      <c r="S127" s="1" t="str">
        <f t="shared" si="35"/>
        <v>Sayreville GT3</v>
      </c>
      <c r="T127" s="10">
        <v>57996.299959399999</v>
      </c>
      <c r="U127" s="10">
        <f t="shared" si="32"/>
        <v>74.597499999999997</v>
      </c>
    </row>
    <row r="128" spans="1:21" x14ac:dyDescent="0.2">
      <c r="A128" s="6">
        <v>2000</v>
      </c>
      <c r="B128" s="7" t="s">
        <v>18</v>
      </c>
      <c r="C128" s="7" t="s">
        <v>107</v>
      </c>
      <c r="D128" s="7" t="s">
        <v>108</v>
      </c>
      <c r="E128" s="7" t="s">
        <v>109</v>
      </c>
      <c r="F128" s="13" t="s">
        <v>34</v>
      </c>
      <c r="G128" s="13" t="s">
        <v>23</v>
      </c>
      <c r="H128" s="6">
        <v>77</v>
      </c>
      <c r="I128" s="4">
        <v>77</v>
      </c>
      <c r="J128" s="6">
        <v>100</v>
      </c>
      <c r="K128" s="6">
        <v>15717</v>
      </c>
      <c r="L128" s="6">
        <v>3.871</v>
      </c>
      <c r="M128" s="6">
        <v>4.5</v>
      </c>
      <c r="N128" s="6">
        <f t="shared" si="33"/>
        <v>77</v>
      </c>
      <c r="O128" s="6">
        <f t="shared" si="34"/>
        <v>74.597499999999997</v>
      </c>
      <c r="Q128" s="1" t="str">
        <f t="shared" si="29"/>
        <v>Sayreville</v>
      </c>
      <c r="R128" s="1" t="str">
        <f t="shared" si="30"/>
        <v>GT4</v>
      </c>
      <c r="S128" s="1" t="str">
        <f t="shared" si="35"/>
        <v>Sayreville GT4</v>
      </c>
      <c r="T128" s="10">
        <v>58073.299959399999</v>
      </c>
      <c r="U128" s="10">
        <f t="shared" si="32"/>
        <v>74.597499999999997</v>
      </c>
    </row>
    <row r="129" spans="1:21" x14ac:dyDescent="0.2">
      <c r="A129" s="6">
        <v>2000</v>
      </c>
      <c r="B129" s="7" t="s">
        <v>18</v>
      </c>
      <c r="C129" s="7" t="s">
        <v>216</v>
      </c>
      <c r="D129" s="7" t="s">
        <v>217</v>
      </c>
      <c r="E129" s="7" t="s">
        <v>75</v>
      </c>
      <c r="F129" s="13" t="s">
        <v>34</v>
      </c>
      <c r="G129" s="13" t="s">
        <v>23</v>
      </c>
      <c r="H129" s="6">
        <v>27</v>
      </c>
      <c r="I129" s="4">
        <v>27</v>
      </c>
      <c r="J129" s="6">
        <v>100</v>
      </c>
      <c r="K129" s="6">
        <v>16522</v>
      </c>
      <c r="L129" s="6">
        <v>2.3079999999999998</v>
      </c>
      <c r="M129" s="6">
        <v>4.5</v>
      </c>
      <c r="N129" s="6">
        <f t="shared" si="33"/>
        <v>27</v>
      </c>
      <c r="O129" s="6">
        <f t="shared" si="34"/>
        <v>76.656999999999982</v>
      </c>
      <c r="Q129" s="1" t="str">
        <f t="shared" si="29"/>
        <v>Mountain</v>
      </c>
      <c r="R129" s="1" t="str">
        <f t="shared" si="30"/>
        <v>2</v>
      </c>
      <c r="S129" s="1" t="str">
        <f t="shared" si="35"/>
        <v>Mountain 2</v>
      </c>
      <c r="T129" s="10">
        <v>58472.299959399999</v>
      </c>
      <c r="U129" s="10">
        <f t="shared" si="32"/>
        <v>76.656999999999982</v>
      </c>
    </row>
    <row r="130" spans="1:21" x14ac:dyDescent="0.2">
      <c r="A130" s="6">
        <v>2000</v>
      </c>
      <c r="B130" s="7" t="s">
        <v>18</v>
      </c>
      <c r="C130" s="7" t="s">
        <v>218</v>
      </c>
      <c r="D130" s="7" t="s">
        <v>219</v>
      </c>
      <c r="E130" s="7" t="s">
        <v>99</v>
      </c>
      <c r="F130" s="13" t="s">
        <v>34</v>
      </c>
      <c r="G130" s="13" t="s">
        <v>23</v>
      </c>
      <c r="H130" s="6">
        <v>24</v>
      </c>
      <c r="I130" s="4">
        <v>24</v>
      </c>
      <c r="J130" s="6">
        <v>100</v>
      </c>
      <c r="K130" s="6">
        <v>16029</v>
      </c>
      <c r="L130" s="6">
        <v>4.0570000000000004</v>
      </c>
      <c r="M130" s="6">
        <v>4.5</v>
      </c>
      <c r="N130" s="6">
        <f t="shared" ref="N130:N143" si="36">I130*J130/100</f>
        <v>24</v>
      </c>
      <c r="O130" s="6">
        <f t="shared" ref="O130:O143" si="37">L130+K130/1000*M130</f>
        <v>76.1875</v>
      </c>
      <c r="Q130" s="1" t="str">
        <f t="shared" ref="Q130:Q143" si="38">C130</f>
        <v>Kearny (NJ)</v>
      </c>
      <c r="R130" s="1" t="str">
        <f t="shared" ref="R130:R143" si="39">E130</f>
        <v>9</v>
      </c>
      <c r="S130" s="1" t="str">
        <f t="shared" ref="S130:S143" si="40">CONCATENATE(Q130," ",R130)</f>
        <v>Kearny (NJ) 9</v>
      </c>
      <c r="T130" s="10">
        <v>58496.299959399999</v>
      </c>
      <c r="U130" s="10">
        <f t="shared" ref="U130:U143" si="41">O130</f>
        <v>76.1875</v>
      </c>
    </row>
    <row r="131" spans="1:21" x14ac:dyDescent="0.2">
      <c r="A131" s="6">
        <v>2000</v>
      </c>
      <c r="B131" s="7" t="s">
        <v>18</v>
      </c>
      <c r="C131" s="7" t="s">
        <v>218</v>
      </c>
      <c r="D131" s="7" t="s">
        <v>219</v>
      </c>
      <c r="E131" s="7" t="s">
        <v>200</v>
      </c>
      <c r="F131" s="13" t="s">
        <v>34</v>
      </c>
      <c r="G131" s="13" t="s">
        <v>23</v>
      </c>
      <c r="H131" s="6">
        <v>159</v>
      </c>
      <c r="I131" s="4">
        <v>159</v>
      </c>
      <c r="J131" s="6">
        <v>100</v>
      </c>
      <c r="K131" s="6">
        <v>16097</v>
      </c>
      <c r="L131" s="6">
        <v>4.0570000000000004</v>
      </c>
      <c r="M131" s="6">
        <v>4.5</v>
      </c>
      <c r="N131" s="6">
        <f t="shared" si="36"/>
        <v>159</v>
      </c>
      <c r="O131" s="6">
        <f t="shared" si="37"/>
        <v>76.493500000000012</v>
      </c>
      <c r="Q131" s="1" t="str">
        <f t="shared" si="38"/>
        <v>Kearny (NJ)</v>
      </c>
      <c r="R131" s="1" t="str">
        <f t="shared" si="39"/>
        <v>11</v>
      </c>
      <c r="S131" s="1" t="str">
        <f t="shared" si="40"/>
        <v>Kearny (NJ) 11</v>
      </c>
      <c r="T131" s="10">
        <v>58679.299959399999</v>
      </c>
      <c r="U131" s="10">
        <f t="shared" si="41"/>
        <v>76.493500000000012</v>
      </c>
    </row>
    <row r="132" spans="1:21" x14ac:dyDescent="0.2">
      <c r="A132" s="6">
        <v>2000</v>
      </c>
      <c r="B132" s="7" t="s">
        <v>18</v>
      </c>
      <c r="C132" s="7" t="s">
        <v>218</v>
      </c>
      <c r="D132" s="7" t="s">
        <v>219</v>
      </c>
      <c r="E132" s="7" t="s">
        <v>131</v>
      </c>
      <c r="F132" s="13" t="s">
        <v>34</v>
      </c>
      <c r="G132" s="13" t="s">
        <v>23</v>
      </c>
      <c r="H132" s="6">
        <v>159</v>
      </c>
      <c r="I132" s="4">
        <v>159</v>
      </c>
      <c r="J132" s="6">
        <v>100</v>
      </c>
      <c r="K132" s="6">
        <v>16110</v>
      </c>
      <c r="L132" s="6">
        <v>4.0570000000000004</v>
      </c>
      <c r="M132" s="6">
        <v>4.5</v>
      </c>
      <c r="N132" s="6">
        <f t="shared" si="36"/>
        <v>159</v>
      </c>
      <c r="O132" s="6">
        <f t="shared" si="37"/>
        <v>76.552000000000007</v>
      </c>
      <c r="Q132" s="1" t="str">
        <f t="shared" si="38"/>
        <v>Kearny (NJ)</v>
      </c>
      <c r="R132" s="1" t="str">
        <f t="shared" si="39"/>
        <v>10</v>
      </c>
      <c r="S132" s="1" t="str">
        <f t="shared" si="40"/>
        <v>Kearny (NJ) 10</v>
      </c>
      <c r="T132" s="10">
        <v>58838.299959399999</v>
      </c>
      <c r="U132" s="10">
        <f t="shared" si="41"/>
        <v>76.552000000000007</v>
      </c>
    </row>
    <row r="133" spans="1:21" x14ac:dyDescent="0.2">
      <c r="A133" s="6">
        <v>2000</v>
      </c>
      <c r="B133" s="7" t="s">
        <v>18</v>
      </c>
      <c r="C133" s="7" t="s">
        <v>27</v>
      </c>
      <c r="D133" s="7" t="s">
        <v>28</v>
      </c>
      <c r="E133" s="7" t="s">
        <v>220</v>
      </c>
      <c r="F133" s="13" t="s">
        <v>34</v>
      </c>
      <c r="G133" s="13" t="s">
        <v>23</v>
      </c>
      <c r="H133" s="6">
        <v>31</v>
      </c>
      <c r="I133" s="4">
        <v>31</v>
      </c>
      <c r="J133" s="6">
        <v>100</v>
      </c>
      <c r="K133" s="6">
        <v>16375</v>
      </c>
      <c r="L133" s="6">
        <v>3.5190000000000001</v>
      </c>
      <c r="M133" s="6">
        <v>4.5</v>
      </c>
      <c r="N133" s="6">
        <f t="shared" si="36"/>
        <v>31</v>
      </c>
      <c r="O133" s="6">
        <f t="shared" si="37"/>
        <v>77.206500000000005</v>
      </c>
      <c r="Q133" s="1" t="str">
        <f t="shared" si="38"/>
        <v>Gilbert</v>
      </c>
      <c r="R133" s="1" t="str">
        <f t="shared" si="39"/>
        <v>C1</v>
      </c>
      <c r="S133" s="1" t="str">
        <f t="shared" si="40"/>
        <v>Gilbert C1</v>
      </c>
      <c r="T133" s="10">
        <v>58869.299959399999</v>
      </c>
      <c r="U133" s="10">
        <f t="shared" si="41"/>
        <v>77.206500000000005</v>
      </c>
    </row>
    <row r="134" spans="1:21" x14ac:dyDescent="0.2">
      <c r="A134" s="6">
        <v>2000</v>
      </c>
      <c r="B134" s="7" t="s">
        <v>18</v>
      </c>
      <c r="C134" s="7" t="s">
        <v>27</v>
      </c>
      <c r="D134" s="7" t="s">
        <v>28</v>
      </c>
      <c r="E134" s="7" t="s">
        <v>221</v>
      </c>
      <c r="F134" s="13" t="s">
        <v>34</v>
      </c>
      <c r="G134" s="13" t="s">
        <v>23</v>
      </c>
      <c r="H134" s="6">
        <v>31</v>
      </c>
      <c r="I134" s="4">
        <v>31</v>
      </c>
      <c r="J134" s="6">
        <v>100</v>
      </c>
      <c r="K134" s="6">
        <v>16375</v>
      </c>
      <c r="L134" s="6">
        <v>3.5190000000000001</v>
      </c>
      <c r="M134" s="6">
        <v>4.5</v>
      </c>
      <c r="N134" s="6">
        <f t="shared" si="36"/>
        <v>31</v>
      </c>
      <c r="O134" s="6">
        <f t="shared" si="37"/>
        <v>77.206500000000005</v>
      </c>
      <c r="Q134" s="1" t="str">
        <f t="shared" si="38"/>
        <v>Gilbert</v>
      </c>
      <c r="R134" s="1" t="str">
        <f t="shared" si="39"/>
        <v>C2</v>
      </c>
      <c r="S134" s="1" t="str">
        <f t="shared" si="40"/>
        <v>Gilbert C2</v>
      </c>
      <c r="T134" s="10">
        <v>58900.299959399999</v>
      </c>
      <c r="U134" s="10">
        <f t="shared" si="41"/>
        <v>77.206500000000005</v>
      </c>
    </row>
    <row r="135" spans="1:21" x14ac:dyDescent="0.2">
      <c r="A135" s="6">
        <v>2000</v>
      </c>
      <c r="B135" s="7" t="s">
        <v>18</v>
      </c>
      <c r="C135" s="7" t="s">
        <v>27</v>
      </c>
      <c r="D135" s="7" t="s">
        <v>28</v>
      </c>
      <c r="E135" s="7" t="s">
        <v>222</v>
      </c>
      <c r="F135" s="13" t="s">
        <v>34</v>
      </c>
      <c r="G135" s="13" t="s">
        <v>23</v>
      </c>
      <c r="H135" s="6">
        <v>31</v>
      </c>
      <c r="I135" s="4">
        <v>31</v>
      </c>
      <c r="J135" s="6">
        <v>100</v>
      </c>
      <c r="K135" s="6">
        <v>16375</v>
      </c>
      <c r="L135" s="6">
        <v>3.5190000000000001</v>
      </c>
      <c r="M135" s="6">
        <v>4.5</v>
      </c>
      <c r="N135" s="6">
        <f t="shared" si="36"/>
        <v>31</v>
      </c>
      <c r="O135" s="6">
        <f t="shared" si="37"/>
        <v>77.206500000000005</v>
      </c>
      <c r="Q135" s="1" t="str">
        <f t="shared" si="38"/>
        <v>Gilbert</v>
      </c>
      <c r="R135" s="1" t="str">
        <f t="shared" si="39"/>
        <v>C3</v>
      </c>
      <c r="S135" s="1" t="str">
        <f t="shared" si="40"/>
        <v>Gilbert C3</v>
      </c>
      <c r="T135" s="10">
        <v>58931.299959399999</v>
      </c>
      <c r="U135" s="10">
        <f t="shared" si="41"/>
        <v>77.206500000000005</v>
      </c>
    </row>
    <row r="136" spans="1:21" x14ac:dyDescent="0.2">
      <c r="A136" s="6">
        <v>2000</v>
      </c>
      <c r="B136" s="7" t="s">
        <v>18</v>
      </c>
      <c r="C136" s="7" t="s">
        <v>27</v>
      </c>
      <c r="D136" s="7" t="s">
        <v>28</v>
      </c>
      <c r="E136" s="7" t="s">
        <v>223</v>
      </c>
      <c r="F136" s="13" t="s">
        <v>34</v>
      </c>
      <c r="G136" s="13" t="s">
        <v>23</v>
      </c>
      <c r="H136" s="6">
        <v>31</v>
      </c>
      <c r="I136" s="4">
        <v>31</v>
      </c>
      <c r="J136" s="6">
        <v>100</v>
      </c>
      <c r="K136" s="6">
        <v>16375</v>
      </c>
      <c r="L136" s="6">
        <v>3.5190000000000001</v>
      </c>
      <c r="M136" s="6">
        <v>4.5</v>
      </c>
      <c r="N136" s="6">
        <f t="shared" si="36"/>
        <v>31</v>
      </c>
      <c r="O136" s="6">
        <f t="shared" si="37"/>
        <v>77.206500000000005</v>
      </c>
      <c r="Q136" s="1" t="str">
        <f t="shared" si="38"/>
        <v>Gilbert</v>
      </c>
      <c r="R136" s="1" t="str">
        <f t="shared" si="39"/>
        <v>C4</v>
      </c>
      <c r="S136" s="1" t="str">
        <f t="shared" si="40"/>
        <v>Gilbert C4</v>
      </c>
      <c r="T136" s="10">
        <v>58962.299959399999</v>
      </c>
      <c r="U136" s="10">
        <f t="shared" si="41"/>
        <v>77.206500000000005</v>
      </c>
    </row>
    <row r="137" spans="1:21" x14ac:dyDescent="0.2">
      <c r="A137" s="6">
        <v>2000</v>
      </c>
      <c r="B137" s="7" t="s">
        <v>35</v>
      </c>
      <c r="C137" s="7" t="s">
        <v>80</v>
      </c>
      <c r="D137" s="7" t="s">
        <v>81</v>
      </c>
      <c r="E137" s="7" t="s">
        <v>96</v>
      </c>
      <c r="F137" s="13" t="s">
        <v>34</v>
      </c>
      <c r="G137" s="13" t="s">
        <v>23</v>
      </c>
      <c r="H137" s="6">
        <v>19</v>
      </c>
      <c r="I137" s="4">
        <v>19</v>
      </c>
      <c r="J137" s="6">
        <v>100</v>
      </c>
      <c r="K137" s="6">
        <v>17219</v>
      </c>
      <c r="L137" s="6">
        <v>0.77600000000000002</v>
      </c>
      <c r="M137" s="6">
        <v>4.5</v>
      </c>
      <c r="N137" s="6">
        <f t="shared" si="36"/>
        <v>19</v>
      </c>
      <c r="O137" s="6">
        <f t="shared" si="37"/>
        <v>78.261499999999998</v>
      </c>
      <c r="Q137" s="1" t="str">
        <f t="shared" si="38"/>
        <v>Portland</v>
      </c>
      <c r="R137" s="1" t="str">
        <f t="shared" si="39"/>
        <v>3</v>
      </c>
      <c r="S137" s="1" t="str">
        <f t="shared" si="40"/>
        <v>Portland 3</v>
      </c>
      <c r="T137" s="10">
        <v>58981.299959399999</v>
      </c>
      <c r="U137" s="10">
        <f t="shared" si="41"/>
        <v>78.261499999999998</v>
      </c>
    </row>
    <row r="138" spans="1:21" x14ac:dyDescent="0.2">
      <c r="A138" s="6">
        <v>2000</v>
      </c>
      <c r="B138" s="7" t="s">
        <v>35</v>
      </c>
      <c r="C138" s="7" t="s">
        <v>224</v>
      </c>
      <c r="D138" s="7" t="s">
        <v>225</v>
      </c>
      <c r="E138" s="7" t="s">
        <v>82</v>
      </c>
      <c r="F138" s="13" t="s">
        <v>34</v>
      </c>
      <c r="G138" s="13" t="s">
        <v>23</v>
      </c>
      <c r="H138" s="6">
        <v>20</v>
      </c>
      <c r="I138" s="4">
        <v>20</v>
      </c>
      <c r="J138" s="6">
        <v>100</v>
      </c>
      <c r="K138" s="6">
        <v>17462</v>
      </c>
      <c r="L138" s="6">
        <v>4.4509999999999996</v>
      </c>
      <c r="M138" s="6">
        <v>4.5</v>
      </c>
      <c r="N138" s="6">
        <f t="shared" si="36"/>
        <v>20</v>
      </c>
      <c r="O138" s="6">
        <f t="shared" si="37"/>
        <v>83.029999999999987</v>
      </c>
      <c r="Q138" s="1" t="str">
        <f t="shared" si="38"/>
        <v>Titus</v>
      </c>
      <c r="R138" s="1" t="str">
        <f t="shared" si="39"/>
        <v>5</v>
      </c>
      <c r="S138" s="1" t="str">
        <f t="shared" si="40"/>
        <v>Titus 5</v>
      </c>
      <c r="T138" s="10">
        <v>59642.599959400002</v>
      </c>
      <c r="U138" s="10">
        <f t="shared" si="41"/>
        <v>83.029999999999987</v>
      </c>
    </row>
    <row r="139" spans="1:21" x14ac:dyDescent="0.2">
      <c r="A139" s="6">
        <v>2000</v>
      </c>
      <c r="B139" s="7" t="s">
        <v>35</v>
      </c>
      <c r="C139" s="7" t="s">
        <v>224</v>
      </c>
      <c r="D139" s="7" t="s">
        <v>225</v>
      </c>
      <c r="E139" s="7" t="s">
        <v>49</v>
      </c>
      <c r="F139" s="13" t="s">
        <v>34</v>
      </c>
      <c r="G139" s="13" t="s">
        <v>23</v>
      </c>
      <c r="H139" s="6">
        <v>19</v>
      </c>
      <c r="I139" s="4">
        <v>19</v>
      </c>
      <c r="J139" s="6">
        <v>100</v>
      </c>
      <c r="K139" s="6">
        <v>18076</v>
      </c>
      <c r="L139" s="6">
        <v>4.4509999999999996</v>
      </c>
      <c r="M139" s="6">
        <v>4.5</v>
      </c>
      <c r="N139" s="6">
        <f t="shared" si="36"/>
        <v>19</v>
      </c>
      <c r="O139" s="6">
        <f t="shared" si="37"/>
        <v>85.792999999999992</v>
      </c>
      <c r="Q139" s="1" t="str">
        <f t="shared" si="38"/>
        <v>Titus</v>
      </c>
      <c r="R139" s="1" t="str">
        <f t="shared" si="39"/>
        <v>4</v>
      </c>
      <c r="S139" s="1" t="str">
        <f t="shared" si="40"/>
        <v>Titus 4</v>
      </c>
      <c r="T139" s="10">
        <v>60337.599959400002</v>
      </c>
      <c r="U139" s="10">
        <f t="shared" si="41"/>
        <v>85.792999999999992</v>
      </c>
    </row>
    <row r="140" spans="1:21" x14ac:dyDescent="0.2">
      <c r="A140" s="6">
        <v>2000</v>
      </c>
      <c r="B140" s="7" t="s">
        <v>18</v>
      </c>
      <c r="C140" s="7" t="s">
        <v>226</v>
      </c>
      <c r="D140" s="7" t="s">
        <v>227</v>
      </c>
      <c r="E140" s="7" t="s">
        <v>72</v>
      </c>
      <c r="F140" s="13" t="s">
        <v>34</v>
      </c>
      <c r="G140" s="13" t="s">
        <v>23</v>
      </c>
      <c r="H140" s="6">
        <v>21</v>
      </c>
      <c r="I140" s="4">
        <v>21</v>
      </c>
      <c r="J140" s="6">
        <v>100</v>
      </c>
      <c r="K140" s="6">
        <v>18789</v>
      </c>
      <c r="L140" s="6">
        <v>3.871</v>
      </c>
      <c r="M140" s="6">
        <v>4.5</v>
      </c>
      <c r="N140" s="6">
        <f t="shared" si="36"/>
        <v>21</v>
      </c>
      <c r="O140" s="6">
        <f t="shared" si="37"/>
        <v>88.421499999999995</v>
      </c>
      <c r="Q140" s="1" t="str">
        <f t="shared" si="38"/>
        <v>Riegel</v>
      </c>
      <c r="R140" s="1" t="str">
        <f t="shared" si="39"/>
        <v>1</v>
      </c>
      <c r="S140" s="1" t="str">
        <f t="shared" si="40"/>
        <v>Riegel 1</v>
      </c>
      <c r="T140" s="10">
        <v>61416.599959400002</v>
      </c>
      <c r="U140" s="10">
        <f t="shared" si="41"/>
        <v>88.421499999999995</v>
      </c>
    </row>
    <row r="141" spans="1:21" x14ac:dyDescent="0.2">
      <c r="A141" s="6">
        <v>2000</v>
      </c>
      <c r="B141" s="7" t="s">
        <v>18</v>
      </c>
      <c r="C141" s="7" t="s">
        <v>100</v>
      </c>
      <c r="D141" s="7" t="s">
        <v>101</v>
      </c>
      <c r="E141" s="7" t="s">
        <v>82</v>
      </c>
      <c r="F141" s="13" t="s">
        <v>34</v>
      </c>
      <c r="G141" s="13" t="s">
        <v>23</v>
      </c>
      <c r="H141" s="6">
        <v>30</v>
      </c>
      <c r="I141" s="4">
        <v>30</v>
      </c>
      <c r="J141" s="6">
        <v>100</v>
      </c>
      <c r="K141" s="6">
        <v>30313</v>
      </c>
      <c r="L141" s="6">
        <v>1.635</v>
      </c>
      <c r="M141" s="6">
        <v>4.5</v>
      </c>
      <c r="N141" s="6">
        <f t="shared" si="36"/>
        <v>30</v>
      </c>
      <c r="O141" s="6">
        <f t="shared" si="37"/>
        <v>138.04349999999999</v>
      </c>
      <c r="Q141" s="1" t="str">
        <f t="shared" si="38"/>
        <v>Linden</v>
      </c>
      <c r="R141" s="1" t="str">
        <f t="shared" si="39"/>
        <v>5</v>
      </c>
      <c r="S141" s="1" t="str">
        <f t="shared" si="40"/>
        <v>Linden 5</v>
      </c>
      <c r="T141" s="10">
        <v>63233.599959400002</v>
      </c>
      <c r="U141" s="10">
        <f t="shared" si="41"/>
        <v>138.04349999999999</v>
      </c>
    </row>
    <row r="142" spans="1:21" x14ac:dyDescent="0.2">
      <c r="A142" s="6">
        <v>2000</v>
      </c>
      <c r="B142" s="7" t="s">
        <v>18</v>
      </c>
      <c r="C142" s="7" t="s">
        <v>100</v>
      </c>
      <c r="D142" s="7" t="s">
        <v>101</v>
      </c>
      <c r="E142" s="7" t="s">
        <v>26</v>
      </c>
      <c r="F142" s="13" t="s">
        <v>34</v>
      </c>
      <c r="G142" s="13" t="s">
        <v>23</v>
      </c>
      <c r="H142" s="6">
        <v>30</v>
      </c>
      <c r="I142" s="4">
        <v>30</v>
      </c>
      <c r="J142" s="6">
        <v>100</v>
      </c>
      <c r="K142" s="6">
        <v>31836</v>
      </c>
      <c r="L142" s="6">
        <v>1.635</v>
      </c>
      <c r="M142" s="6">
        <v>4.5</v>
      </c>
      <c r="N142" s="6">
        <f t="shared" si="36"/>
        <v>30</v>
      </c>
      <c r="O142" s="6">
        <f t="shared" si="37"/>
        <v>144.89699999999999</v>
      </c>
      <c r="Q142" s="1" t="str">
        <f t="shared" si="38"/>
        <v>Linden</v>
      </c>
      <c r="R142" s="1" t="str">
        <f t="shared" si="39"/>
        <v>6</v>
      </c>
      <c r="S142" s="1" t="str">
        <f t="shared" si="40"/>
        <v>Linden 6</v>
      </c>
      <c r="T142" s="10">
        <v>63263.599959400002</v>
      </c>
      <c r="U142" s="10">
        <f t="shared" si="41"/>
        <v>144.89699999999999</v>
      </c>
    </row>
    <row r="143" spans="1:21" x14ac:dyDescent="0.2">
      <c r="A143" s="6">
        <v>2000</v>
      </c>
      <c r="B143" s="7" t="s">
        <v>18</v>
      </c>
      <c r="C143" s="7" t="s">
        <v>100</v>
      </c>
      <c r="D143" s="7" t="s">
        <v>101</v>
      </c>
      <c r="E143" s="7" t="s">
        <v>96</v>
      </c>
      <c r="F143" s="13" t="s">
        <v>34</v>
      </c>
      <c r="G143" s="13" t="s">
        <v>23</v>
      </c>
      <c r="H143" s="6">
        <v>24</v>
      </c>
      <c r="I143" s="4">
        <v>24</v>
      </c>
      <c r="J143" s="6">
        <v>100</v>
      </c>
      <c r="K143" s="6">
        <v>33240</v>
      </c>
      <c r="L143" s="6">
        <v>1.635</v>
      </c>
      <c r="M143" s="6">
        <v>4.5</v>
      </c>
      <c r="N143" s="6">
        <f t="shared" si="36"/>
        <v>24</v>
      </c>
      <c r="O143" s="6">
        <f t="shared" si="37"/>
        <v>151.215</v>
      </c>
      <c r="Q143" s="1" t="str">
        <f t="shared" si="38"/>
        <v>Linden</v>
      </c>
      <c r="R143" s="1" t="str">
        <f t="shared" si="39"/>
        <v>3</v>
      </c>
      <c r="S143" s="1" t="str">
        <f t="shared" si="40"/>
        <v>Linden 3</v>
      </c>
      <c r="T143" s="10">
        <v>63287.599959400002</v>
      </c>
      <c r="U143" s="10">
        <f t="shared" si="41"/>
        <v>151.215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41"/>
  <sheetViews>
    <sheetView tabSelected="1" topLeftCell="B1" workbookViewId="0">
      <pane ySplit="1" topLeftCell="A7" activePane="bottomLeft" state="frozen"/>
      <selection pane="bottomLeft" activeCell="H35" sqref="H35"/>
    </sheetView>
  </sheetViews>
  <sheetFormatPr defaultRowHeight="12.75" x14ac:dyDescent="0.2"/>
  <cols>
    <col min="1" max="1" width="6.42578125" customWidth="1"/>
    <col min="3" max="3" width="15.5703125" customWidth="1"/>
    <col min="4" max="4" width="9.5703125" hidden="1" customWidth="1"/>
    <col min="5" max="5" width="9.28515625" hidden="1" customWidth="1"/>
    <col min="6" max="6" width="12.5703125" style="21" customWidth="1"/>
    <col min="7" max="7" width="9.140625" style="21"/>
    <col min="8" max="8" width="8.5703125" style="15" customWidth="1"/>
    <col min="9" max="9" width="15" style="22" customWidth="1"/>
    <col min="10" max="11" width="15" style="15" customWidth="1"/>
    <col min="12" max="13" width="9.140625" style="15"/>
    <col min="14" max="14" width="9" style="15" customWidth="1"/>
    <col min="15" max="15" width="0.140625" style="15" hidden="1" customWidth="1"/>
    <col min="16" max="16" width="0.42578125" style="15" hidden="1" customWidth="1"/>
    <col min="17" max="18" width="0" style="15" hidden="1" customWidth="1"/>
    <col min="19" max="19" width="10" style="15" hidden="1" customWidth="1"/>
    <col min="20" max="21" width="9.140625" style="21"/>
  </cols>
  <sheetData>
    <row r="1" spans="1:21" ht="39.75" customHeight="1" x14ac:dyDescent="0.2">
      <c r="A1" s="5" t="s">
        <v>0</v>
      </c>
      <c r="B1" s="8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12" t="s">
        <v>6</v>
      </c>
      <c r="H1" s="5" t="s">
        <v>7</v>
      </c>
      <c r="I1" s="3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Q1" s="2" t="s">
        <v>2</v>
      </c>
      <c r="R1" s="2" t="s">
        <v>4</v>
      </c>
      <c r="S1" s="2" t="s">
        <v>15</v>
      </c>
      <c r="T1" s="9" t="s">
        <v>16</v>
      </c>
      <c r="U1" s="9" t="s">
        <v>17</v>
      </c>
    </row>
    <row r="2" spans="1:21" x14ac:dyDescent="0.2">
      <c r="A2" s="6">
        <v>2000</v>
      </c>
      <c r="B2" s="7" t="s">
        <v>35</v>
      </c>
      <c r="C2" s="7" t="s">
        <v>228</v>
      </c>
      <c r="D2" s="7" t="s">
        <v>229</v>
      </c>
      <c r="E2" s="7" t="s">
        <v>52</v>
      </c>
      <c r="F2" s="16" t="s">
        <v>230</v>
      </c>
      <c r="G2" s="16" t="s">
        <v>231</v>
      </c>
      <c r="H2" s="17">
        <v>30</v>
      </c>
      <c r="I2" s="18">
        <v>30</v>
      </c>
      <c r="J2" s="17">
        <v>100</v>
      </c>
      <c r="K2" s="17">
        <v>0</v>
      </c>
      <c r="L2" s="17">
        <v>0</v>
      </c>
      <c r="M2" s="17">
        <v>0</v>
      </c>
      <c r="N2" s="17">
        <f t="shared" ref="N2:N28" si="0">I2*J2/100</f>
        <v>30</v>
      </c>
      <c r="O2" s="17">
        <f t="shared" ref="O2:O65" si="1">L2+K2/1000*M2</f>
        <v>0</v>
      </c>
      <c r="Q2" s="19" t="str">
        <f t="shared" ref="Q2:Q65" si="2">C2</f>
        <v>Lancaster Co. RR - Nug</v>
      </c>
      <c r="R2" s="19" t="str">
        <f t="shared" ref="R2:R65" si="3">E2</f>
        <v>IPP</v>
      </c>
      <c r="S2" s="19" t="str">
        <f>CONCATENATE(Q2," ",R2)</f>
        <v>Lancaster Co. RR - Nug IPP</v>
      </c>
      <c r="T2" s="20">
        <f>N2</f>
        <v>30</v>
      </c>
      <c r="U2" s="20">
        <f>O2</f>
        <v>0</v>
      </c>
    </row>
    <row r="3" spans="1:21" x14ac:dyDescent="0.2">
      <c r="A3" s="6">
        <v>2000</v>
      </c>
      <c r="B3" s="7" t="s">
        <v>18</v>
      </c>
      <c r="C3" s="7" t="s">
        <v>232</v>
      </c>
      <c r="D3" s="7" t="s">
        <v>233</v>
      </c>
      <c r="E3" s="7" t="s">
        <v>72</v>
      </c>
      <c r="F3" s="16" t="s">
        <v>234</v>
      </c>
      <c r="G3" s="16" t="s">
        <v>235</v>
      </c>
      <c r="H3" s="17">
        <v>512</v>
      </c>
      <c r="I3" s="18">
        <v>512</v>
      </c>
      <c r="J3" s="17">
        <v>100</v>
      </c>
      <c r="K3" s="17">
        <v>0</v>
      </c>
      <c r="L3" s="17">
        <v>0.745</v>
      </c>
      <c r="M3" s="17">
        <v>0</v>
      </c>
      <c r="N3" s="17">
        <f t="shared" si="0"/>
        <v>512</v>
      </c>
      <c r="O3" s="17">
        <f t="shared" si="1"/>
        <v>0.745</v>
      </c>
      <c r="Q3" s="19" t="str">
        <f t="shared" si="2"/>
        <v>Conowingo</v>
      </c>
      <c r="R3" s="19" t="str">
        <f t="shared" si="3"/>
        <v>1</v>
      </c>
      <c r="S3" s="19" t="str">
        <f t="shared" ref="S3:S18" si="4">CONCATENATE(Q3," ",R3)</f>
        <v>Conowingo 1</v>
      </c>
      <c r="T3" s="20">
        <f>T2+N3</f>
        <v>542</v>
      </c>
      <c r="U3" s="20">
        <f t="shared" ref="U3:U66" si="5">O3</f>
        <v>0.745</v>
      </c>
    </row>
    <row r="4" spans="1:21" x14ac:dyDescent="0.2">
      <c r="A4" s="6">
        <v>2000</v>
      </c>
      <c r="B4" s="7" t="s">
        <v>35</v>
      </c>
      <c r="C4" s="7" t="s">
        <v>236</v>
      </c>
      <c r="D4" s="7" t="s">
        <v>237</v>
      </c>
      <c r="E4" s="7" t="s">
        <v>72</v>
      </c>
      <c r="F4" s="16" t="s">
        <v>234</v>
      </c>
      <c r="G4" s="16" t="s">
        <v>235</v>
      </c>
      <c r="H4" s="17">
        <v>44</v>
      </c>
      <c r="I4" s="18">
        <v>44</v>
      </c>
      <c r="J4" s="17">
        <v>100</v>
      </c>
      <c r="K4" s="17">
        <v>0</v>
      </c>
      <c r="L4" s="17">
        <v>0.88</v>
      </c>
      <c r="M4" s="17">
        <v>0</v>
      </c>
      <c r="N4" s="17">
        <f t="shared" si="0"/>
        <v>44</v>
      </c>
      <c r="O4" s="17">
        <f t="shared" si="1"/>
        <v>0.88</v>
      </c>
      <c r="Q4" s="19" t="str">
        <f t="shared" si="2"/>
        <v>Wallenpaupack</v>
      </c>
      <c r="R4" s="19" t="str">
        <f t="shared" si="3"/>
        <v>1</v>
      </c>
      <c r="S4" s="19" t="str">
        <f t="shared" si="4"/>
        <v>Wallenpaupack 1</v>
      </c>
      <c r="T4" s="20">
        <f t="shared" ref="T4:T19" si="6">T3+N4</f>
        <v>586</v>
      </c>
      <c r="U4" s="20">
        <f t="shared" si="5"/>
        <v>0.88</v>
      </c>
    </row>
    <row r="5" spans="1:21" x14ac:dyDescent="0.2">
      <c r="A5" s="6">
        <v>2000</v>
      </c>
      <c r="B5" s="7" t="s">
        <v>35</v>
      </c>
      <c r="C5" s="7" t="s">
        <v>238</v>
      </c>
      <c r="D5" s="7" t="s">
        <v>239</v>
      </c>
      <c r="E5" s="7" t="s">
        <v>72</v>
      </c>
      <c r="F5" s="16" t="s">
        <v>234</v>
      </c>
      <c r="G5" s="16" t="s">
        <v>235</v>
      </c>
      <c r="H5" s="17">
        <v>22</v>
      </c>
      <c r="I5" s="18">
        <v>22</v>
      </c>
      <c r="J5" s="17">
        <v>100</v>
      </c>
      <c r="K5" s="17">
        <v>0</v>
      </c>
      <c r="L5" s="17">
        <v>0.88</v>
      </c>
      <c r="M5" s="17">
        <v>0</v>
      </c>
      <c r="N5" s="17">
        <f t="shared" si="0"/>
        <v>22</v>
      </c>
      <c r="O5" s="17">
        <f t="shared" si="1"/>
        <v>0.88</v>
      </c>
      <c r="Q5" s="19" t="str">
        <f t="shared" si="2"/>
        <v>William F. Matson Generating Station</v>
      </c>
      <c r="R5" s="19" t="str">
        <f t="shared" si="3"/>
        <v>1</v>
      </c>
      <c r="S5" s="19" t="str">
        <f t="shared" si="4"/>
        <v>William F. Matson Generating Station 1</v>
      </c>
      <c r="T5" s="20">
        <f t="shared" si="6"/>
        <v>608</v>
      </c>
      <c r="U5" s="20">
        <f t="shared" si="5"/>
        <v>0.88</v>
      </c>
    </row>
    <row r="6" spans="1:21" x14ac:dyDescent="0.2">
      <c r="A6" s="6">
        <v>2000</v>
      </c>
      <c r="B6" s="7" t="s">
        <v>35</v>
      </c>
      <c r="C6" s="7" t="s">
        <v>240</v>
      </c>
      <c r="D6" s="7" t="s">
        <v>241</v>
      </c>
      <c r="E6" s="7" t="s">
        <v>72</v>
      </c>
      <c r="F6" s="16" t="s">
        <v>234</v>
      </c>
      <c r="G6" s="16" t="s">
        <v>235</v>
      </c>
      <c r="H6" s="17">
        <v>847.2</v>
      </c>
      <c r="I6" s="18">
        <v>847.2</v>
      </c>
      <c r="J6" s="17">
        <v>100</v>
      </c>
      <c r="K6" s="17">
        <v>0</v>
      </c>
      <c r="L6" s="17">
        <v>0.88</v>
      </c>
      <c r="M6" s="17">
        <v>0</v>
      </c>
      <c r="N6" s="17">
        <f t="shared" si="0"/>
        <v>847.2</v>
      </c>
      <c r="O6" s="17">
        <f t="shared" si="1"/>
        <v>0.88</v>
      </c>
      <c r="Q6" s="19" t="str">
        <f t="shared" si="2"/>
        <v>Seneca - CEI</v>
      </c>
      <c r="R6" s="19" t="str">
        <f t="shared" si="3"/>
        <v>1</v>
      </c>
      <c r="S6" s="19" t="str">
        <f t="shared" si="4"/>
        <v>Seneca - CEI 1</v>
      </c>
      <c r="T6" s="20">
        <f t="shared" si="6"/>
        <v>1455.2</v>
      </c>
      <c r="U6" s="20">
        <f t="shared" si="5"/>
        <v>0.88</v>
      </c>
    </row>
    <row r="7" spans="1:21" x14ac:dyDescent="0.2">
      <c r="A7" s="6">
        <v>2000</v>
      </c>
      <c r="B7" s="7" t="s">
        <v>35</v>
      </c>
      <c r="C7" s="7" t="s">
        <v>240</v>
      </c>
      <c r="D7" s="7" t="s">
        <v>241</v>
      </c>
      <c r="E7" s="7" t="s">
        <v>96</v>
      </c>
      <c r="F7" s="16" t="s">
        <v>234</v>
      </c>
      <c r="G7" s="16" t="s">
        <v>235</v>
      </c>
      <c r="H7" s="17">
        <v>110.6</v>
      </c>
      <c r="I7" s="18">
        <v>110.6</v>
      </c>
      <c r="J7" s="17">
        <v>100</v>
      </c>
      <c r="K7" s="17">
        <v>0</v>
      </c>
      <c r="L7" s="17">
        <v>0.88</v>
      </c>
      <c r="M7" s="17">
        <v>0</v>
      </c>
      <c r="N7" s="17">
        <f t="shared" si="0"/>
        <v>110.6</v>
      </c>
      <c r="O7" s="17">
        <f t="shared" si="1"/>
        <v>0.88</v>
      </c>
      <c r="Q7" s="19" t="str">
        <f t="shared" si="2"/>
        <v>Seneca - CEI</v>
      </c>
      <c r="R7" s="19" t="str">
        <f t="shared" si="3"/>
        <v>3</v>
      </c>
      <c r="S7" s="19" t="str">
        <f t="shared" si="4"/>
        <v>Seneca - CEI 3</v>
      </c>
      <c r="T7" s="20">
        <f t="shared" si="6"/>
        <v>1565.8</v>
      </c>
      <c r="U7" s="20">
        <f t="shared" si="5"/>
        <v>0.88</v>
      </c>
    </row>
    <row r="8" spans="1:21" x14ac:dyDescent="0.2">
      <c r="A8" s="6">
        <v>2000</v>
      </c>
      <c r="B8" s="7" t="s">
        <v>18</v>
      </c>
      <c r="C8" s="7" t="s">
        <v>242</v>
      </c>
      <c r="D8" s="7" t="s">
        <v>243</v>
      </c>
      <c r="E8" s="7" t="s">
        <v>72</v>
      </c>
      <c r="F8" s="16" t="s">
        <v>234</v>
      </c>
      <c r="G8" s="16" t="s">
        <v>235</v>
      </c>
      <c r="H8" s="17">
        <v>19</v>
      </c>
      <c r="I8" s="18">
        <v>19</v>
      </c>
      <c r="J8" s="17">
        <v>100</v>
      </c>
      <c r="K8" s="17">
        <v>0</v>
      </c>
      <c r="L8" s="17">
        <v>0.88</v>
      </c>
      <c r="M8" s="17">
        <v>0</v>
      </c>
      <c r="N8" s="17">
        <f t="shared" si="0"/>
        <v>19</v>
      </c>
      <c r="O8" s="17">
        <f t="shared" si="1"/>
        <v>0.88</v>
      </c>
      <c r="Q8" s="19" t="str">
        <f t="shared" si="2"/>
        <v>York Haven</v>
      </c>
      <c r="R8" s="19" t="str">
        <f t="shared" si="3"/>
        <v>1</v>
      </c>
      <c r="S8" s="19" t="str">
        <f t="shared" si="4"/>
        <v>York Haven 1</v>
      </c>
      <c r="T8" s="20">
        <f t="shared" si="6"/>
        <v>1584.8</v>
      </c>
      <c r="U8" s="20">
        <f t="shared" si="5"/>
        <v>0.88</v>
      </c>
    </row>
    <row r="9" spans="1:21" x14ac:dyDescent="0.2">
      <c r="A9" s="6">
        <v>2000</v>
      </c>
      <c r="B9" s="7" t="s">
        <v>18</v>
      </c>
      <c r="C9" s="7" t="s">
        <v>244</v>
      </c>
      <c r="D9" s="7" t="s">
        <v>245</v>
      </c>
      <c r="E9" s="7" t="s">
        <v>72</v>
      </c>
      <c r="F9" s="16" t="s">
        <v>234</v>
      </c>
      <c r="G9" s="16" t="s">
        <v>235</v>
      </c>
      <c r="H9" s="17">
        <v>28</v>
      </c>
      <c r="I9" s="18">
        <v>28</v>
      </c>
      <c r="J9" s="17">
        <v>100</v>
      </c>
      <c r="K9" s="17">
        <v>0</v>
      </c>
      <c r="L9" s="17">
        <v>0.88</v>
      </c>
      <c r="M9" s="17">
        <v>0</v>
      </c>
      <c r="N9" s="17">
        <f t="shared" si="0"/>
        <v>28</v>
      </c>
      <c r="O9" s="17">
        <f t="shared" si="1"/>
        <v>0.88</v>
      </c>
      <c r="Q9" s="19" t="str">
        <f t="shared" si="2"/>
        <v>Piney</v>
      </c>
      <c r="R9" s="19" t="str">
        <f t="shared" si="3"/>
        <v>1</v>
      </c>
      <c r="S9" s="19" t="str">
        <f t="shared" si="4"/>
        <v>Piney 1</v>
      </c>
      <c r="T9" s="20">
        <f t="shared" si="6"/>
        <v>1612.8</v>
      </c>
      <c r="U9" s="20">
        <f t="shared" si="5"/>
        <v>0.88</v>
      </c>
    </row>
    <row r="10" spans="1:21" x14ac:dyDescent="0.2">
      <c r="A10" s="6">
        <v>2000</v>
      </c>
      <c r="B10" s="7" t="s">
        <v>18</v>
      </c>
      <c r="C10" s="7" t="s">
        <v>246</v>
      </c>
      <c r="D10" s="7" t="s">
        <v>247</v>
      </c>
      <c r="E10" s="7" t="s">
        <v>72</v>
      </c>
      <c r="F10" s="16" t="s">
        <v>234</v>
      </c>
      <c r="G10" s="16" t="s">
        <v>235</v>
      </c>
      <c r="H10" s="17">
        <v>880</v>
      </c>
      <c r="I10" s="18">
        <v>880</v>
      </c>
      <c r="J10" s="17">
        <v>100</v>
      </c>
      <c r="K10" s="17">
        <v>0</v>
      </c>
      <c r="L10" s="17">
        <v>0.88</v>
      </c>
      <c r="M10" s="17">
        <v>0</v>
      </c>
      <c r="N10" s="17">
        <f t="shared" si="0"/>
        <v>880</v>
      </c>
      <c r="O10" s="17">
        <f t="shared" si="1"/>
        <v>0.88</v>
      </c>
      <c r="Q10" s="19" t="str">
        <f t="shared" si="2"/>
        <v>Muddy Run</v>
      </c>
      <c r="R10" s="19" t="str">
        <f t="shared" si="3"/>
        <v>1</v>
      </c>
      <c r="S10" s="19" t="str">
        <f t="shared" si="4"/>
        <v>Muddy Run 1</v>
      </c>
      <c r="T10" s="20">
        <f t="shared" si="6"/>
        <v>2492.8000000000002</v>
      </c>
      <c r="U10" s="20">
        <f t="shared" si="5"/>
        <v>0.88</v>
      </c>
    </row>
    <row r="11" spans="1:21" x14ac:dyDescent="0.2">
      <c r="A11" s="6">
        <v>2000</v>
      </c>
      <c r="B11" s="7" t="s">
        <v>18</v>
      </c>
      <c r="C11" s="7" t="s">
        <v>248</v>
      </c>
      <c r="D11" s="7" t="s">
        <v>249</v>
      </c>
      <c r="E11" s="7" t="s">
        <v>72</v>
      </c>
      <c r="F11" s="16" t="s">
        <v>234</v>
      </c>
      <c r="G11" s="16" t="s">
        <v>235</v>
      </c>
      <c r="H11" s="17">
        <v>400</v>
      </c>
      <c r="I11" s="18">
        <v>400</v>
      </c>
      <c r="J11" s="17">
        <v>100</v>
      </c>
      <c r="K11" s="17">
        <v>0</v>
      </c>
      <c r="L11" s="17">
        <v>0.88</v>
      </c>
      <c r="M11" s="17">
        <v>0</v>
      </c>
      <c r="N11" s="17">
        <f t="shared" si="0"/>
        <v>400</v>
      </c>
      <c r="O11" s="17">
        <f t="shared" si="1"/>
        <v>0.88</v>
      </c>
      <c r="Q11" s="19" t="str">
        <f t="shared" si="2"/>
        <v>Yards Creek</v>
      </c>
      <c r="R11" s="19" t="str">
        <f t="shared" si="3"/>
        <v>1</v>
      </c>
      <c r="S11" s="19" t="str">
        <f t="shared" si="4"/>
        <v>Yards Creek 1</v>
      </c>
      <c r="T11" s="20">
        <f t="shared" si="6"/>
        <v>2892.8</v>
      </c>
      <c r="U11" s="20">
        <f t="shared" si="5"/>
        <v>0.88</v>
      </c>
    </row>
    <row r="12" spans="1:21" x14ac:dyDescent="0.2">
      <c r="A12" s="6">
        <v>2000</v>
      </c>
      <c r="B12" s="7" t="s">
        <v>18</v>
      </c>
      <c r="C12" s="7" t="s">
        <v>250</v>
      </c>
      <c r="D12" s="7" t="s">
        <v>251</v>
      </c>
      <c r="E12" s="7" t="s">
        <v>72</v>
      </c>
      <c r="F12" s="16" t="s">
        <v>234</v>
      </c>
      <c r="G12" s="16" t="s">
        <v>235</v>
      </c>
      <c r="H12" s="17">
        <v>17.100000000000001</v>
      </c>
      <c r="I12" s="18">
        <v>17.100000000000001</v>
      </c>
      <c r="J12" s="17">
        <v>100</v>
      </c>
      <c r="K12" s="17">
        <v>0</v>
      </c>
      <c r="L12" s="17">
        <v>0.88</v>
      </c>
      <c r="M12" s="17">
        <v>0</v>
      </c>
      <c r="N12" s="17">
        <f t="shared" si="0"/>
        <v>17.100000000000001</v>
      </c>
      <c r="O12" s="17">
        <f t="shared" si="1"/>
        <v>0.88</v>
      </c>
      <c r="Q12" s="19" t="str">
        <f t="shared" si="2"/>
        <v>American Hydro Power Co</v>
      </c>
      <c r="R12" s="19" t="str">
        <f t="shared" si="3"/>
        <v>1</v>
      </c>
      <c r="S12" s="19" t="str">
        <f t="shared" si="4"/>
        <v>American Hydro Power Co 1</v>
      </c>
      <c r="T12" s="20">
        <f t="shared" si="6"/>
        <v>2909.9</v>
      </c>
      <c r="U12" s="20">
        <f t="shared" si="5"/>
        <v>0.88</v>
      </c>
    </row>
    <row r="13" spans="1:21" x14ac:dyDescent="0.2">
      <c r="A13" s="6">
        <v>2000</v>
      </c>
      <c r="B13" s="7" t="s">
        <v>35</v>
      </c>
      <c r="C13" s="7" t="s">
        <v>252</v>
      </c>
      <c r="D13" s="7" t="s">
        <v>253</v>
      </c>
      <c r="E13" s="7" t="s">
        <v>72</v>
      </c>
      <c r="F13" s="16" t="s">
        <v>234</v>
      </c>
      <c r="G13" s="16" t="s">
        <v>235</v>
      </c>
      <c r="H13" s="17">
        <v>411.5</v>
      </c>
      <c r="I13" s="18">
        <v>411.5</v>
      </c>
      <c r="J13" s="17">
        <v>100</v>
      </c>
      <c r="K13" s="17">
        <v>0</v>
      </c>
      <c r="L13" s="17">
        <v>0.93100000000000005</v>
      </c>
      <c r="M13" s="17">
        <v>0</v>
      </c>
      <c r="N13" s="17">
        <f t="shared" si="0"/>
        <v>411.5</v>
      </c>
      <c r="O13" s="17">
        <f t="shared" si="1"/>
        <v>0.93100000000000005</v>
      </c>
      <c r="Q13" s="19" t="str">
        <f t="shared" si="2"/>
        <v>Safe Harbor</v>
      </c>
      <c r="R13" s="19" t="str">
        <f t="shared" si="3"/>
        <v>1</v>
      </c>
      <c r="S13" s="19" t="str">
        <f t="shared" si="4"/>
        <v>Safe Harbor 1</v>
      </c>
      <c r="T13" s="20">
        <f t="shared" si="6"/>
        <v>3321.4</v>
      </c>
      <c r="U13" s="20">
        <f t="shared" si="5"/>
        <v>0.93100000000000005</v>
      </c>
    </row>
    <row r="14" spans="1:21" x14ac:dyDescent="0.2">
      <c r="A14" s="6">
        <v>2000</v>
      </c>
      <c r="B14" s="7" t="s">
        <v>35</v>
      </c>
      <c r="C14" s="7" t="s">
        <v>254</v>
      </c>
      <c r="D14" s="7" t="s">
        <v>255</v>
      </c>
      <c r="E14" s="7" t="s">
        <v>52</v>
      </c>
      <c r="F14" s="16" t="s">
        <v>39</v>
      </c>
      <c r="G14" s="16" t="s">
        <v>256</v>
      </c>
      <c r="H14" s="17">
        <v>18</v>
      </c>
      <c r="I14" s="18">
        <v>18</v>
      </c>
      <c r="J14" s="17">
        <v>100</v>
      </c>
      <c r="K14" s="17">
        <v>13358</v>
      </c>
      <c r="L14" s="17">
        <v>1.377</v>
      </c>
      <c r="M14" s="17">
        <v>0</v>
      </c>
      <c r="N14" s="17">
        <f t="shared" si="0"/>
        <v>18</v>
      </c>
      <c r="O14" s="17">
        <f t="shared" si="1"/>
        <v>1.377</v>
      </c>
      <c r="Q14" s="19" t="str">
        <f t="shared" si="2"/>
        <v>Northumberland Cogeneration Facility</v>
      </c>
      <c r="R14" s="19" t="str">
        <f t="shared" si="3"/>
        <v>IPP</v>
      </c>
      <c r="S14" s="19" t="str">
        <f t="shared" si="4"/>
        <v>Northumberland Cogeneration Facility IPP</v>
      </c>
      <c r="T14" s="20">
        <f t="shared" si="6"/>
        <v>3339.4</v>
      </c>
      <c r="U14" s="20">
        <f t="shared" si="5"/>
        <v>1.377</v>
      </c>
    </row>
    <row r="15" spans="1:21" x14ac:dyDescent="0.2">
      <c r="A15" s="6">
        <v>2000</v>
      </c>
      <c r="B15" s="7" t="s">
        <v>35</v>
      </c>
      <c r="C15" s="7" t="s">
        <v>257</v>
      </c>
      <c r="D15" s="7" t="s">
        <v>258</v>
      </c>
      <c r="E15" s="7" t="s">
        <v>121</v>
      </c>
      <c r="F15" s="16" t="s">
        <v>39</v>
      </c>
      <c r="G15" s="16" t="s">
        <v>256</v>
      </c>
      <c r="H15" s="17">
        <v>41</v>
      </c>
      <c r="I15" s="18">
        <v>41</v>
      </c>
      <c r="J15" s="17">
        <v>100</v>
      </c>
      <c r="K15" s="17">
        <v>13358</v>
      </c>
      <c r="L15" s="17">
        <v>1.377</v>
      </c>
      <c r="M15" s="17">
        <v>0</v>
      </c>
      <c r="N15" s="17">
        <f t="shared" si="0"/>
        <v>41</v>
      </c>
      <c r="O15" s="17">
        <f t="shared" si="1"/>
        <v>1.377</v>
      </c>
      <c r="Q15" s="19" t="str">
        <f t="shared" si="2"/>
        <v>Erie Mill</v>
      </c>
      <c r="R15" s="19" t="str">
        <f t="shared" si="3"/>
        <v>ALL</v>
      </c>
      <c r="S15" s="19" t="str">
        <f t="shared" si="4"/>
        <v>Erie Mill ALL</v>
      </c>
      <c r="T15" s="20">
        <f t="shared" si="6"/>
        <v>3380.4</v>
      </c>
      <c r="U15" s="20">
        <f t="shared" si="5"/>
        <v>1.377</v>
      </c>
    </row>
    <row r="16" spans="1:21" x14ac:dyDescent="0.2">
      <c r="A16" s="6">
        <v>2000</v>
      </c>
      <c r="B16" s="7" t="s">
        <v>35</v>
      </c>
      <c r="C16" s="7" t="s">
        <v>259</v>
      </c>
      <c r="D16" s="7" t="s">
        <v>260</v>
      </c>
      <c r="E16" s="7" t="s">
        <v>52</v>
      </c>
      <c r="F16" s="16" t="s">
        <v>39</v>
      </c>
      <c r="G16" s="16" t="s">
        <v>256</v>
      </c>
      <c r="H16" s="17">
        <v>18.399999999999999</v>
      </c>
      <c r="I16" s="18">
        <v>18.399999999999999</v>
      </c>
      <c r="J16" s="17">
        <v>100</v>
      </c>
      <c r="K16" s="17">
        <v>13358</v>
      </c>
      <c r="L16" s="17">
        <v>1.377</v>
      </c>
      <c r="M16" s="17">
        <v>0</v>
      </c>
      <c r="N16" s="17">
        <f t="shared" si="0"/>
        <v>18.399999999999999</v>
      </c>
      <c r="O16" s="17">
        <f t="shared" si="1"/>
        <v>1.377</v>
      </c>
      <c r="Q16" s="19" t="str">
        <f t="shared" si="2"/>
        <v>Susquehanna Plant</v>
      </c>
      <c r="R16" s="19" t="str">
        <f t="shared" si="3"/>
        <v>IPP</v>
      </c>
      <c r="S16" s="19" t="str">
        <f t="shared" si="4"/>
        <v>Susquehanna Plant IPP</v>
      </c>
      <c r="T16" s="20">
        <f t="shared" si="6"/>
        <v>3398.8</v>
      </c>
      <c r="U16" s="20">
        <f t="shared" si="5"/>
        <v>1.377</v>
      </c>
    </row>
    <row r="17" spans="1:21" x14ac:dyDescent="0.2">
      <c r="A17" s="6">
        <v>2000</v>
      </c>
      <c r="B17" s="7" t="s">
        <v>35</v>
      </c>
      <c r="C17" s="7" t="s">
        <v>261</v>
      </c>
      <c r="D17" s="7" t="s">
        <v>262</v>
      </c>
      <c r="E17" s="7" t="s">
        <v>52</v>
      </c>
      <c r="F17" s="16" t="s">
        <v>39</v>
      </c>
      <c r="G17" s="16" t="s">
        <v>231</v>
      </c>
      <c r="H17" s="17">
        <v>23.7</v>
      </c>
      <c r="I17" s="18">
        <v>23.7</v>
      </c>
      <c r="J17" s="17">
        <v>100</v>
      </c>
      <c r="K17" s="17">
        <v>13358</v>
      </c>
      <c r="L17" s="17">
        <v>1.377</v>
      </c>
      <c r="M17" s="17">
        <v>0</v>
      </c>
      <c r="N17" s="17">
        <f t="shared" si="0"/>
        <v>23.7</v>
      </c>
      <c r="O17" s="17">
        <f t="shared" si="1"/>
        <v>1.377</v>
      </c>
      <c r="Q17" s="19" t="str">
        <f t="shared" si="2"/>
        <v>Harrisburg Facility</v>
      </c>
      <c r="R17" s="19" t="str">
        <f t="shared" si="3"/>
        <v>IPP</v>
      </c>
      <c r="S17" s="19" t="str">
        <f t="shared" si="4"/>
        <v>Harrisburg Facility IPP</v>
      </c>
      <c r="T17" s="20">
        <f t="shared" si="6"/>
        <v>3422.5</v>
      </c>
      <c r="U17" s="20">
        <f t="shared" si="5"/>
        <v>1.377</v>
      </c>
    </row>
    <row r="18" spans="1:21" x14ac:dyDescent="0.2">
      <c r="A18" s="6">
        <v>2000</v>
      </c>
      <c r="B18" s="7" t="s">
        <v>35</v>
      </c>
      <c r="C18" s="7" t="s">
        <v>263</v>
      </c>
      <c r="D18" s="7" t="s">
        <v>264</v>
      </c>
      <c r="E18" s="7" t="s">
        <v>72</v>
      </c>
      <c r="F18" s="16" t="s">
        <v>39</v>
      </c>
      <c r="G18" s="16" t="s">
        <v>231</v>
      </c>
      <c r="H18" s="17">
        <v>53.3</v>
      </c>
      <c r="I18" s="18">
        <v>53.3</v>
      </c>
      <c r="J18" s="17">
        <v>100</v>
      </c>
      <c r="K18" s="17">
        <v>13358</v>
      </c>
      <c r="L18" s="17">
        <v>1.377</v>
      </c>
      <c r="M18" s="17">
        <v>0</v>
      </c>
      <c r="N18" s="17">
        <f t="shared" si="0"/>
        <v>53.3</v>
      </c>
      <c r="O18" s="17">
        <f t="shared" si="1"/>
        <v>1.377</v>
      </c>
      <c r="Q18" s="19" t="str">
        <f t="shared" si="2"/>
        <v>Wheelabrator Falls Inc.</v>
      </c>
      <c r="R18" s="19" t="str">
        <f t="shared" si="3"/>
        <v>1</v>
      </c>
      <c r="S18" s="19" t="str">
        <f t="shared" si="4"/>
        <v>Wheelabrator Falls Inc. 1</v>
      </c>
      <c r="T18" s="20">
        <f t="shared" si="6"/>
        <v>3475.8</v>
      </c>
      <c r="U18" s="20">
        <f t="shared" si="5"/>
        <v>1.377</v>
      </c>
    </row>
    <row r="19" spans="1:21" x14ac:dyDescent="0.2">
      <c r="A19" s="6">
        <v>2000</v>
      </c>
      <c r="B19" s="7" t="s">
        <v>18</v>
      </c>
      <c r="C19" s="7" t="s">
        <v>265</v>
      </c>
      <c r="D19" s="7" t="s">
        <v>266</v>
      </c>
      <c r="E19" s="7" t="s">
        <v>72</v>
      </c>
      <c r="F19" s="16" t="s">
        <v>39</v>
      </c>
      <c r="G19" s="16" t="s">
        <v>231</v>
      </c>
      <c r="H19" s="17">
        <v>69.900000000000006</v>
      </c>
      <c r="I19" s="18">
        <v>69.900000000000006</v>
      </c>
      <c r="J19" s="17">
        <v>100</v>
      </c>
      <c r="K19" s="17">
        <v>13358</v>
      </c>
      <c r="L19" s="17">
        <v>1.377</v>
      </c>
      <c r="M19" s="17">
        <v>0</v>
      </c>
      <c r="N19" s="17">
        <f t="shared" si="0"/>
        <v>69.900000000000006</v>
      </c>
      <c r="O19" s="17">
        <f t="shared" si="1"/>
        <v>1.377</v>
      </c>
      <c r="Q19" s="19" t="str">
        <f t="shared" si="2"/>
        <v>Essex County Resource Recovery</v>
      </c>
      <c r="R19" s="19" t="str">
        <f t="shared" si="3"/>
        <v>1</v>
      </c>
      <c r="S19" s="19" t="str">
        <f t="shared" ref="S19:S34" si="7">CONCATENATE(Q19," ",R19)</f>
        <v>Essex County Resource Recovery 1</v>
      </c>
      <c r="T19" s="20">
        <f t="shared" si="6"/>
        <v>3545.7000000000003</v>
      </c>
      <c r="U19" s="20">
        <f t="shared" si="5"/>
        <v>1.377</v>
      </c>
    </row>
    <row r="20" spans="1:21" x14ac:dyDescent="0.2">
      <c r="A20" s="6">
        <v>2000</v>
      </c>
      <c r="B20" s="7" t="s">
        <v>18</v>
      </c>
      <c r="C20" s="7" t="s">
        <v>267</v>
      </c>
      <c r="D20" s="7" t="s">
        <v>268</v>
      </c>
      <c r="E20" s="7" t="s">
        <v>52</v>
      </c>
      <c r="F20" s="16" t="s">
        <v>39</v>
      </c>
      <c r="G20" s="16" t="s">
        <v>231</v>
      </c>
      <c r="H20" s="17">
        <v>23</v>
      </c>
      <c r="I20" s="18">
        <v>23</v>
      </c>
      <c r="J20" s="17">
        <v>100</v>
      </c>
      <c r="K20" s="17">
        <v>13358</v>
      </c>
      <c r="L20" s="17">
        <v>1.377</v>
      </c>
      <c r="M20" s="17">
        <v>0</v>
      </c>
      <c r="N20" s="17">
        <f t="shared" si="0"/>
        <v>23</v>
      </c>
      <c r="O20" s="17">
        <f t="shared" si="1"/>
        <v>1.377</v>
      </c>
      <c r="Q20" s="19" t="str">
        <f t="shared" si="2"/>
        <v>Camden Resource Recovery Facil</v>
      </c>
      <c r="R20" s="19" t="str">
        <f t="shared" si="3"/>
        <v>IPP</v>
      </c>
      <c r="S20" s="19" t="str">
        <f t="shared" si="7"/>
        <v>Camden Resource Recovery Facil IPP</v>
      </c>
      <c r="T20" s="20">
        <f t="shared" ref="T20:T35" si="8">T19+N20</f>
        <v>3568.7000000000003</v>
      </c>
      <c r="U20" s="20">
        <f t="shared" si="5"/>
        <v>1.377</v>
      </c>
    </row>
    <row r="21" spans="1:21" x14ac:dyDescent="0.2">
      <c r="A21" s="6">
        <v>2000</v>
      </c>
      <c r="B21" s="7" t="s">
        <v>18</v>
      </c>
      <c r="C21" s="7" t="s">
        <v>269</v>
      </c>
      <c r="D21" s="7" t="s">
        <v>270</v>
      </c>
      <c r="E21" s="7" t="s">
        <v>52</v>
      </c>
      <c r="F21" s="16" t="s">
        <v>39</v>
      </c>
      <c r="G21" s="16" t="s">
        <v>231</v>
      </c>
      <c r="H21" s="17">
        <v>90</v>
      </c>
      <c r="I21" s="18">
        <v>90</v>
      </c>
      <c r="J21" s="17">
        <v>100</v>
      </c>
      <c r="K21" s="17">
        <v>13358</v>
      </c>
      <c r="L21" s="17">
        <v>1.377</v>
      </c>
      <c r="M21" s="17">
        <v>0</v>
      </c>
      <c r="N21" s="17">
        <f t="shared" si="0"/>
        <v>90</v>
      </c>
      <c r="O21" s="17">
        <f t="shared" si="1"/>
        <v>1.377</v>
      </c>
      <c r="Q21" s="19" t="str">
        <f t="shared" si="2"/>
        <v>Delaware County Resource Recov</v>
      </c>
      <c r="R21" s="19" t="str">
        <f t="shared" si="3"/>
        <v>IPP</v>
      </c>
      <c r="S21" s="19" t="str">
        <f t="shared" si="7"/>
        <v>Delaware County Resource Recov IPP</v>
      </c>
      <c r="T21" s="20">
        <f t="shared" si="8"/>
        <v>3658.7000000000003</v>
      </c>
      <c r="U21" s="20">
        <f t="shared" si="5"/>
        <v>1.377</v>
      </c>
    </row>
    <row r="22" spans="1:21" x14ac:dyDescent="0.2">
      <c r="A22" s="6">
        <v>2000</v>
      </c>
      <c r="B22" s="7" t="s">
        <v>18</v>
      </c>
      <c r="C22" s="7" t="s">
        <v>271</v>
      </c>
      <c r="D22" s="7" t="s">
        <v>272</v>
      </c>
      <c r="E22" s="7" t="s">
        <v>121</v>
      </c>
      <c r="F22" s="16" t="s">
        <v>39</v>
      </c>
      <c r="G22" s="16" t="s">
        <v>273</v>
      </c>
      <c r="H22" s="17">
        <v>32.200000000000003</v>
      </c>
      <c r="I22" s="18">
        <v>32.200000000000003</v>
      </c>
      <c r="J22" s="17">
        <v>100</v>
      </c>
      <c r="K22" s="17">
        <v>13358</v>
      </c>
      <c r="L22" s="17">
        <v>1.377</v>
      </c>
      <c r="M22" s="17">
        <v>0</v>
      </c>
      <c r="N22" s="17">
        <f t="shared" si="0"/>
        <v>32.200000000000003</v>
      </c>
      <c r="O22" s="17">
        <f t="shared" si="1"/>
        <v>1.377</v>
      </c>
      <c r="Q22" s="19" t="str">
        <f t="shared" si="2"/>
        <v>Montenay Montgomery L/P</v>
      </c>
      <c r="R22" s="19" t="str">
        <f t="shared" si="3"/>
        <v>ALL</v>
      </c>
      <c r="S22" s="19" t="str">
        <f t="shared" si="7"/>
        <v>Montenay Montgomery L/P ALL</v>
      </c>
      <c r="T22" s="20">
        <f t="shared" si="8"/>
        <v>3690.9</v>
      </c>
      <c r="U22" s="20">
        <f t="shared" si="5"/>
        <v>1.377</v>
      </c>
    </row>
    <row r="23" spans="1:21" x14ac:dyDescent="0.2">
      <c r="A23" s="6">
        <v>2000</v>
      </c>
      <c r="B23" s="7" t="s">
        <v>18</v>
      </c>
      <c r="C23" s="7" t="s">
        <v>274</v>
      </c>
      <c r="D23" s="7" t="s">
        <v>275</v>
      </c>
      <c r="E23" s="7" t="s">
        <v>121</v>
      </c>
      <c r="F23" s="16" t="s">
        <v>39</v>
      </c>
      <c r="G23" s="16" t="s">
        <v>231</v>
      </c>
      <c r="H23" s="17">
        <v>75</v>
      </c>
      <c r="I23" s="18">
        <v>75</v>
      </c>
      <c r="J23" s="17">
        <v>100</v>
      </c>
      <c r="K23" s="17">
        <v>13358</v>
      </c>
      <c r="L23" s="17">
        <v>1.377</v>
      </c>
      <c r="M23" s="17">
        <v>0</v>
      </c>
      <c r="N23" s="17">
        <f t="shared" si="0"/>
        <v>75</v>
      </c>
      <c r="O23" s="17">
        <f t="shared" si="1"/>
        <v>1.377</v>
      </c>
      <c r="Q23" s="19" t="str">
        <f t="shared" si="2"/>
        <v>DRMI</v>
      </c>
      <c r="R23" s="19" t="str">
        <f t="shared" si="3"/>
        <v>ALL</v>
      </c>
      <c r="S23" s="19" t="str">
        <f t="shared" si="7"/>
        <v>DRMI ALL</v>
      </c>
      <c r="T23" s="20">
        <f t="shared" si="8"/>
        <v>3765.9</v>
      </c>
      <c r="U23" s="20">
        <f t="shared" si="5"/>
        <v>1.377</v>
      </c>
    </row>
    <row r="24" spans="1:21" x14ac:dyDescent="0.2">
      <c r="A24" s="6">
        <v>2000</v>
      </c>
      <c r="B24" s="7" t="s">
        <v>18</v>
      </c>
      <c r="C24" s="7" t="s">
        <v>276</v>
      </c>
      <c r="D24" s="7" t="s">
        <v>277</v>
      </c>
      <c r="E24" s="7" t="s">
        <v>278</v>
      </c>
      <c r="F24" s="16" t="s">
        <v>39</v>
      </c>
      <c r="G24" s="16" t="s">
        <v>231</v>
      </c>
      <c r="H24" s="17">
        <v>28</v>
      </c>
      <c r="I24" s="18">
        <v>28</v>
      </c>
      <c r="J24" s="17">
        <v>100</v>
      </c>
      <c r="K24" s="17">
        <v>13358</v>
      </c>
      <c r="L24" s="17">
        <v>1.377</v>
      </c>
      <c r="M24" s="17">
        <v>0</v>
      </c>
      <c r="N24" s="17">
        <f t="shared" si="0"/>
        <v>28</v>
      </c>
      <c r="O24" s="17">
        <f t="shared" si="1"/>
        <v>1.377</v>
      </c>
      <c r="Q24" s="19" t="str">
        <f t="shared" si="2"/>
        <v>MMLP NUG</v>
      </c>
      <c r="R24" s="19" t="str">
        <f t="shared" si="3"/>
        <v>NUG</v>
      </c>
      <c r="S24" s="19" t="str">
        <f t="shared" si="7"/>
        <v>MMLP NUG NUG</v>
      </c>
      <c r="T24" s="20">
        <f t="shared" si="8"/>
        <v>3793.9</v>
      </c>
      <c r="U24" s="20">
        <f t="shared" si="5"/>
        <v>1.377</v>
      </c>
    </row>
    <row r="25" spans="1:21" x14ac:dyDescent="0.2">
      <c r="A25" s="6">
        <v>2000</v>
      </c>
      <c r="B25" s="7" t="s">
        <v>18</v>
      </c>
      <c r="C25" s="7" t="s">
        <v>279</v>
      </c>
      <c r="D25" s="7" t="s">
        <v>280</v>
      </c>
      <c r="E25" s="7" t="s">
        <v>72</v>
      </c>
      <c r="F25" s="16" t="s">
        <v>39</v>
      </c>
      <c r="G25" s="16" t="s">
        <v>231</v>
      </c>
      <c r="H25" s="17">
        <v>44</v>
      </c>
      <c r="I25" s="18">
        <v>44</v>
      </c>
      <c r="J25" s="17">
        <v>100</v>
      </c>
      <c r="K25" s="17">
        <v>13358</v>
      </c>
      <c r="L25" s="17">
        <v>1.377</v>
      </c>
      <c r="M25" s="17">
        <v>0</v>
      </c>
      <c r="N25" s="17">
        <f t="shared" si="0"/>
        <v>44</v>
      </c>
      <c r="O25" s="17">
        <f t="shared" si="1"/>
        <v>1.377</v>
      </c>
      <c r="Q25" s="19" t="str">
        <f t="shared" si="2"/>
        <v>Union County Resource Recovery</v>
      </c>
      <c r="R25" s="19" t="str">
        <f t="shared" si="3"/>
        <v>1</v>
      </c>
      <c r="S25" s="19" t="str">
        <f t="shared" si="7"/>
        <v>Union County Resource Recovery 1</v>
      </c>
      <c r="T25" s="20">
        <f t="shared" si="8"/>
        <v>3837.9</v>
      </c>
      <c r="U25" s="20">
        <f t="shared" si="5"/>
        <v>1.377</v>
      </c>
    </row>
    <row r="26" spans="1:21" x14ac:dyDescent="0.2">
      <c r="A26" s="6">
        <v>2000</v>
      </c>
      <c r="B26" s="7" t="s">
        <v>30</v>
      </c>
      <c r="C26" s="7" t="s">
        <v>281</v>
      </c>
      <c r="D26" s="7" t="s">
        <v>282</v>
      </c>
      <c r="E26" s="7" t="s">
        <v>52</v>
      </c>
      <c r="F26" s="16" t="s">
        <v>39</v>
      </c>
      <c r="G26" s="16" t="s">
        <v>231</v>
      </c>
      <c r="H26" s="17">
        <v>57</v>
      </c>
      <c r="I26" s="18">
        <v>57</v>
      </c>
      <c r="J26" s="17">
        <v>100</v>
      </c>
      <c r="K26" s="17">
        <v>13358</v>
      </c>
      <c r="L26" s="17">
        <v>1.377</v>
      </c>
      <c r="M26" s="17">
        <v>0</v>
      </c>
      <c r="N26" s="17">
        <f t="shared" si="0"/>
        <v>57</v>
      </c>
      <c r="O26" s="17">
        <f t="shared" si="1"/>
        <v>1.377</v>
      </c>
      <c r="Q26" s="19" t="str">
        <f t="shared" si="2"/>
        <v>Baltimore Refuse Energy System (BRESCO)</v>
      </c>
      <c r="R26" s="19" t="str">
        <f t="shared" si="3"/>
        <v>IPP</v>
      </c>
      <c r="S26" s="19" t="str">
        <f t="shared" si="7"/>
        <v>Baltimore Refuse Energy System (BRESCO) IPP</v>
      </c>
      <c r="T26" s="20">
        <f t="shared" si="8"/>
        <v>3894.9</v>
      </c>
      <c r="U26" s="20">
        <f t="shared" si="5"/>
        <v>1.377</v>
      </c>
    </row>
    <row r="27" spans="1:21" x14ac:dyDescent="0.2">
      <c r="A27" s="6">
        <v>2000</v>
      </c>
      <c r="B27" s="7" t="s">
        <v>18</v>
      </c>
      <c r="C27" s="7" t="s">
        <v>283</v>
      </c>
      <c r="D27" s="7" t="s">
        <v>284</v>
      </c>
      <c r="E27" s="7" t="s">
        <v>72</v>
      </c>
      <c r="F27" s="16" t="s">
        <v>234</v>
      </c>
      <c r="G27" s="16" t="s">
        <v>235</v>
      </c>
      <c r="H27" s="17">
        <v>19</v>
      </c>
      <c r="I27" s="18">
        <v>19</v>
      </c>
      <c r="J27" s="17">
        <v>100</v>
      </c>
      <c r="K27" s="17">
        <v>0</v>
      </c>
      <c r="L27" s="17">
        <v>1.47</v>
      </c>
      <c r="M27" s="17">
        <v>0</v>
      </c>
      <c r="N27" s="17">
        <f t="shared" si="0"/>
        <v>19</v>
      </c>
      <c r="O27" s="17">
        <f t="shared" si="1"/>
        <v>1.47</v>
      </c>
      <c r="Q27" s="19" t="str">
        <f t="shared" si="2"/>
        <v>Deep Creek (MD)</v>
      </c>
      <c r="R27" s="19" t="str">
        <f t="shared" si="3"/>
        <v>1</v>
      </c>
      <c r="S27" s="19" t="str">
        <f t="shared" si="7"/>
        <v>Deep Creek (MD) 1</v>
      </c>
      <c r="T27" s="20">
        <f t="shared" si="8"/>
        <v>3913.9</v>
      </c>
      <c r="U27" s="20">
        <f t="shared" si="5"/>
        <v>1.47</v>
      </c>
    </row>
    <row r="28" spans="1:21" x14ac:dyDescent="0.2">
      <c r="A28" s="6">
        <v>2000</v>
      </c>
      <c r="B28" s="7" t="s">
        <v>35</v>
      </c>
      <c r="C28" s="7" t="s">
        <v>285</v>
      </c>
      <c r="D28" s="7" t="s">
        <v>286</v>
      </c>
      <c r="E28" s="7" t="s">
        <v>72</v>
      </c>
      <c r="F28" s="16" t="s">
        <v>234</v>
      </c>
      <c r="G28" s="16" t="s">
        <v>235</v>
      </c>
      <c r="H28" s="17">
        <v>101.2</v>
      </c>
      <c r="I28" s="18">
        <v>101.2</v>
      </c>
      <c r="J28" s="17">
        <v>100</v>
      </c>
      <c r="K28" s="17">
        <v>0</v>
      </c>
      <c r="L28" s="17">
        <v>1.532</v>
      </c>
      <c r="M28" s="17">
        <v>0</v>
      </c>
      <c r="N28" s="17">
        <f t="shared" si="0"/>
        <v>101.2</v>
      </c>
      <c r="O28" s="17">
        <f t="shared" si="1"/>
        <v>1.532</v>
      </c>
      <c r="Q28" s="19" t="str">
        <f t="shared" si="2"/>
        <v>Holtwood</v>
      </c>
      <c r="R28" s="19" t="str">
        <f t="shared" si="3"/>
        <v>1</v>
      </c>
      <c r="S28" s="19" t="str">
        <f t="shared" si="7"/>
        <v>Holtwood 1</v>
      </c>
      <c r="T28" s="20">
        <f t="shared" si="8"/>
        <v>4015.1</v>
      </c>
      <c r="U28" s="20">
        <f t="shared" si="5"/>
        <v>1.532</v>
      </c>
    </row>
    <row r="29" spans="1:21" x14ac:dyDescent="0.2">
      <c r="A29" s="6">
        <v>2000</v>
      </c>
      <c r="B29" s="7" t="s">
        <v>18</v>
      </c>
      <c r="C29" s="7" t="s">
        <v>287</v>
      </c>
      <c r="D29" s="7" t="s">
        <v>288</v>
      </c>
      <c r="E29" s="7" t="s">
        <v>72</v>
      </c>
      <c r="F29" s="16" t="s">
        <v>289</v>
      </c>
      <c r="G29" s="16" t="s">
        <v>290</v>
      </c>
      <c r="H29" s="17">
        <v>1205</v>
      </c>
      <c r="I29" s="18">
        <v>1205</v>
      </c>
      <c r="J29" s="17">
        <v>100</v>
      </c>
      <c r="K29" s="17">
        <v>10507</v>
      </c>
      <c r="L29" s="17">
        <v>1.966</v>
      </c>
      <c r="M29" s="17">
        <v>0.54500000000000004</v>
      </c>
      <c r="N29" s="17">
        <v>0</v>
      </c>
      <c r="O29" s="17">
        <f t="shared" si="1"/>
        <v>7.6923150000000007</v>
      </c>
      <c r="Q29" s="19" t="str">
        <f t="shared" si="2"/>
        <v>Limerick (PA)</v>
      </c>
      <c r="R29" s="19" t="str">
        <f t="shared" si="3"/>
        <v>1</v>
      </c>
      <c r="S29" s="19" t="str">
        <f t="shared" si="7"/>
        <v>Limerick (PA) 1</v>
      </c>
      <c r="T29" s="20">
        <f t="shared" si="8"/>
        <v>4015.1</v>
      </c>
      <c r="U29" s="20">
        <f t="shared" si="5"/>
        <v>7.6923150000000007</v>
      </c>
    </row>
    <row r="30" spans="1:21" x14ac:dyDescent="0.2">
      <c r="A30" s="6">
        <v>2000</v>
      </c>
      <c r="B30" s="7" t="s">
        <v>18</v>
      </c>
      <c r="C30" s="7" t="s">
        <v>287</v>
      </c>
      <c r="D30" s="7" t="s">
        <v>288</v>
      </c>
      <c r="E30" s="7" t="s">
        <v>75</v>
      </c>
      <c r="F30" s="16" t="s">
        <v>289</v>
      </c>
      <c r="G30" s="16" t="s">
        <v>290</v>
      </c>
      <c r="H30" s="17">
        <v>1205</v>
      </c>
      <c r="I30" s="18">
        <v>1205</v>
      </c>
      <c r="J30" s="17">
        <v>100</v>
      </c>
      <c r="K30" s="17">
        <v>10507</v>
      </c>
      <c r="L30" s="17">
        <v>1.966</v>
      </c>
      <c r="M30" s="17">
        <v>0.54500000000000004</v>
      </c>
      <c r="N30" s="17">
        <v>0</v>
      </c>
      <c r="O30" s="17">
        <f t="shared" si="1"/>
        <v>7.6923150000000007</v>
      </c>
      <c r="Q30" s="19" t="str">
        <f t="shared" si="2"/>
        <v>Limerick (PA)</v>
      </c>
      <c r="R30" s="19" t="str">
        <f t="shared" si="3"/>
        <v>2</v>
      </c>
      <c r="S30" s="19" t="str">
        <f t="shared" si="7"/>
        <v>Limerick (PA) 2</v>
      </c>
      <c r="T30" s="20">
        <f t="shared" si="8"/>
        <v>4015.1</v>
      </c>
      <c r="U30" s="20">
        <f t="shared" si="5"/>
        <v>7.6923150000000007</v>
      </c>
    </row>
    <row r="31" spans="1:21" x14ac:dyDescent="0.2">
      <c r="A31" s="6">
        <v>2000</v>
      </c>
      <c r="B31" s="7" t="s">
        <v>35</v>
      </c>
      <c r="C31" s="7" t="s">
        <v>291</v>
      </c>
      <c r="D31" s="7" t="s">
        <v>292</v>
      </c>
      <c r="E31" s="7" t="s">
        <v>72</v>
      </c>
      <c r="F31" s="16" t="s">
        <v>289</v>
      </c>
      <c r="G31" s="16" t="s">
        <v>290</v>
      </c>
      <c r="H31" s="17">
        <v>1106.7</v>
      </c>
      <c r="I31" s="18">
        <v>1106.7</v>
      </c>
      <c r="J31" s="17">
        <v>100</v>
      </c>
      <c r="K31" s="17">
        <v>10528</v>
      </c>
      <c r="L31" s="17">
        <v>2.1419999999999999</v>
      </c>
      <c r="M31" s="17">
        <v>0.54500000000000004</v>
      </c>
      <c r="N31" s="17">
        <f>I31*J31/100</f>
        <v>1106.7</v>
      </c>
      <c r="O31" s="17">
        <f t="shared" si="1"/>
        <v>7.879760000000001</v>
      </c>
      <c r="Q31" s="19" t="str">
        <f t="shared" si="2"/>
        <v>Susquehanna</v>
      </c>
      <c r="R31" s="19" t="str">
        <f t="shared" si="3"/>
        <v>1</v>
      </c>
      <c r="S31" s="19" t="str">
        <f t="shared" si="7"/>
        <v>Susquehanna 1</v>
      </c>
      <c r="T31" s="20">
        <f t="shared" si="8"/>
        <v>5121.8</v>
      </c>
      <c r="U31" s="20">
        <f t="shared" si="5"/>
        <v>7.879760000000001</v>
      </c>
    </row>
    <row r="32" spans="1:21" x14ac:dyDescent="0.2">
      <c r="A32" s="6">
        <v>2000</v>
      </c>
      <c r="B32" s="7" t="s">
        <v>35</v>
      </c>
      <c r="C32" s="7" t="s">
        <v>291</v>
      </c>
      <c r="D32" s="7" t="s">
        <v>292</v>
      </c>
      <c r="E32" s="7" t="s">
        <v>75</v>
      </c>
      <c r="F32" s="16" t="s">
        <v>289</v>
      </c>
      <c r="G32" s="16" t="s">
        <v>290</v>
      </c>
      <c r="H32" s="17">
        <v>1110</v>
      </c>
      <c r="I32" s="18">
        <v>1110</v>
      </c>
      <c r="J32" s="17">
        <v>100</v>
      </c>
      <c r="K32" s="17">
        <v>10528</v>
      </c>
      <c r="L32" s="17">
        <v>2.1419999999999999</v>
      </c>
      <c r="M32" s="17">
        <v>0.54500000000000004</v>
      </c>
      <c r="N32" s="17">
        <f>I32*J32/100</f>
        <v>1110</v>
      </c>
      <c r="O32" s="17">
        <f t="shared" si="1"/>
        <v>7.879760000000001</v>
      </c>
      <c r="Q32" s="19" t="str">
        <f t="shared" si="2"/>
        <v>Susquehanna</v>
      </c>
      <c r="R32" s="19" t="str">
        <f t="shared" si="3"/>
        <v>2</v>
      </c>
      <c r="S32" s="19" t="str">
        <f t="shared" si="7"/>
        <v>Susquehanna 2</v>
      </c>
      <c r="T32" s="20">
        <f t="shared" si="8"/>
        <v>6231.8</v>
      </c>
      <c r="U32" s="20">
        <f t="shared" si="5"/>
        <v>7.879760000000001</v>
      </c>
    </row>
    <row r="33" spans="1:21" x14ac:dyDescent="0.2">
      <c r="A33" s="6">
        <v>2000</v>
      </c>
      <c r="B33" s="7" t="s">
        <v>18</v>
      </c>
      <c r="C33" s="7" t="s">
        <v>293</v>
      </c>
      <c r="D33" s="7" t="s">
        <v>294</v>
      </c>
      <c r="E33" s="7" t="s">
        <v>75</v>
      </c>
      <c r="F33" s="16" t="s">
        <v>289</v>
      </c>
      <c r="G33" s="16" t="s">
        <v>290</v>
      </c>
      <c r="H33" s="17">
        <v>1119</v>
      </c>
      <c r="I33" s="18">
        <v>1119</v>
      </c>
      <c r="J33" s="17">
        <v>100</v>
      </c>
      <c r="K33" s="17">
        <v>10528</v>
      </c>
      <c r="L33" s="17">
        <v>2.298</v>
      </c>
      <c r="M33" s="17">
        <v>0.54500000000000004</v>
      </c>
      <c r="N33" s="17">
        <f>I33*J33/100</f>
        <v>1119</v>
      </c>
      <c r="O33" s="17">
        <f t="shared" si="1"/>
        <v>8.0357599999999998</v>
      </c>
      <c r="Q33" s="19" t="str">
        <f t="shared" si="2"/>
        <v>Peach Bottom</v>
      </c>
      <c r="R33" s="19" t="str">
        <f t="shared" si="3"/>
        <v>2</v>
      </c>
      <c r="S33" s="19" t="str">
        <f t="shared" si="7"/>
        <v>Peach Bottom 2</v>
      </c>
      <c r="T33" s="20">
        <f t="shared" si="8"/>
        <v>7350.8</v>
      </c>
      <c r="U33" s="20">
        <f t="shared" si="5"/>
        <v>8.0357599999999998</v>
      </c>
    </row>
    <row r="34" spans="1:21" x14ac:dyDescent="0.2">
      <c r="A34" s="6">
        <v>2000</v>
      </c>
      <c r="B34" s="7" t="s">
        <v>18</v>
      </c>
      <c r="C34" s="7" t="s">
        <v>293</v>
      </c>
      <c r="D34" s="7" t="s">
        <v>294</v>
      </c>
      <c r="E34" s="7" t="s">
        <v>96</v>
      </c>
      <c r="F34" s="16" t="s">
        <v>289</v>
      </c>
      <c r="G34" s="16" t="s">
        <v>290</v>
      </c>
      <c r="H34" s="17">
        <v>1119</v>
      </c>
      <c r="I34" s="18">
        <v>1119</v>
      </c>
      <c r="J34" s="17">
        <v>100</v>
      </c>
      <c r="K34" s="17">
        <v>10528</v>
      </c>
      <c r="L34" s="17">
        <v>2.298</v>
      </c>
      <c r="M34" s="17">
        <v>0.54500000000000004</v>
      </c>
      <c r="N34" s="17">
        <v>0</v>
      </c>
      <c r="O34" s="17">
        <f t="shared" si="1"/>
        <v>8.0357599999999998</v>
      </c>
      <c r="Q34" s="19" t="str">
        <f t="shared" si="2"/>
        <v>Peach Bottom</v>
      </c>
      <c r="R34" s="19" t="str">
        <f t="shared" si="3"/>
        <v>3</v>
      </c>
      <c r="S34" s="19" t="str">
        <f t="shared" si="7"/>
        <v>Peach Bottom 3</v>
      </c>
      <c r="T34" s="20">
        <f t="shared" si="8"/>
        <v>7350.8</v>
      </c>
      <c r="U34" s="20">
        <f t="shared" si="5"/>
        <v>8.0357599999999998</v>
      </c>
    </row>
    <row r="35" spans="1:21" x14ac:dyDescent="0.2">
      <c r="A35" s="6">
        <v>2000</v>
      </c>
      <c r="B35" s="7" t="s">
        <v>30</v>
      </c>
      <c r="C35" s="7" t="s">
        <v>295</v>
      </c>
      <c r="D35" s="7" t="s">
        <v>296</v>
      </c>
      <c r="E35" s="7" t="s">
        <v>72</v>
      </c>
      <c r="F35" s="16" t="s">
        <v>289</v>
      </c>
      <c r="G35" s="16" t="s">
        <v>290</v>
      </c>
      <c r="H35" s="17">
        <v>865</v>
      </c>
      <c r="I35" s="18">
        <v>865</v>
      </c>
      <c r="J35" s="17">
        <v>100</v>
      </c>
      <c r="K35" s="17">
        <v>10511</v>
      </c>
      <c r="L35" s="17">
        <v>2.536</v>
      </c>
      <c r="M35" s="17">
        <v>0.54500000000000004</v>
      </c>
      <c r="N35" s="17">
        <f>I35*J35/100</f>
        <v>865</v>
      </c>
      <c r="O35" s="17">
        <f t="shared" si="1"/>
        <v>8.2644950000000001</v>
      </c>
      <c r="Q35" s="19" t="str">
        <f t="shared" si="2"/>
        <v>Calvert Cliffs</v>
      </c>
      <c r="R35" s="19" t="str">
        <f t="shared" si="3"/>
        <v>1</v>
      </c>
      <c r="S35" s="19" t="str">
        <f t="shared" ref="S35:S50" si="9">CONCATENATE(Q35," ",R35)</f>
        <v>Calvert Cliffs 1</v>
      </c>
      <c r="T35" s="20">
        <f t="shared" si="8"/>
        <v>8215.7999999999993</v>
      </c>
      <c r="U35" s="20">
        <f t="shared" si="5"/>
        <v>8.2644950000000001</v>
      </c>
    </row>
    <row r="36" spans="1:21" x14ac:dyDescent="0.2">
      <c r="A36" s="6">
        <v>2000</v>
      </c>
      <c r="B36" s="7" t="s">
        <v>30</v>
      </c>
      <c r="C36" s="7" t="s">
        <v>295</v>
      </c>
      <c r="D36" s="7" t="s">
        <v>296</v>
      </c>
      <c r="E36" s="7" t="s">
        <v>75</v>
      </c>
      <c r="F36" s="16" t="s">
        <v>289</v>
      </c>
      <c r="G36" s="16" t="s">
        <v>290</v>
      </c>
      <c r="H36" s="17">
        <v>865</v>
      </c>
      <c r="I36" s="18">
        <v>865</v>
      </c>
      <c r="J36" s="17">
        <v>100</v>
      </c>
      <c r="K36" s="17">
        <v>10511</v>
      </c>
      <c r="L36" s="17">
        <v>2.536</v>
      </c>
      <c r="M36" s="17">
        <v>0.54500000000000004</v>
      </c>
      <c r="N36" s="17">
        <f>I36*J36/100</f>
        <v>865</v>
      </c>
      <c r="O36" s="17">
        <f t="shared" si="1"/>
        <v>8.2644950000000001</v>
      </c>
      <c r="Q36" s="19" t="str">
        <f t="shared" si="2"/>
        <v>Calvert Cliffs</v>
      </c>
      <c r="R36" s="19" t="str">
        <f t="shared" si="3"/>
        <v>2</v>
      </c>
      <c r="S36" s="19" t="str">
        <f t="shared" si="9"/>
        <v>Calvert Cliffs 2</v>
      </c>
      <c r="T36" s="20">
        <f t="shared" ref="T36:T51" si="10">T35+N36</f>
        <v>9080.7999999999993</v>
      </c>
      <c r="U36" s="20">
        <f t="shared" si="5"/>
        <v>8.2644950000000001</v>
      </c>
    </row>
    <row r="37" spans="1:21" x14ac:dyDescent="0.2">
      <c r="A37" s="6">
        <v>2000</v>
      </c>
      <c r="B37" s="7" t="s">
        <v>35</v>
      </c>
      <c r="C37" s="7" t="s">
        <v>297</v>
      </c>
      <c r="D37" s="7" t="s">
        <v>298</v>
      </c>
      <c r="E37" s="7" t="s">
        <v>72</v>
      </c>
      <c r="F37" s="16" t="s">
        <v>289</v>
      </c>
      <c r="G37" s="16" t="s">
        <v>290</v>
      </c>
      <c r="H37" s="17">
        <v>810</v>
      </c>
      <c r="I37" s="18">
        <v>810</v>
      </c>
      <c r="J37" s="17">
        <v>100</v>
      </c>
      <c r="K37" s="17">
        <v>10511</v>
      </c>
      <c r="L37" s="17">
        <v>2.7429999999999999</v>
      </c>
      <c r="M37" s="17">
        <v>0.54500000000000004</v>
      </c>
      <c r="N37" s="17">
        <f>I37*J37/100</f>
        <v>810</v>
      </c>
      <c r="O37" s="17">
        <f t="shared" si="1"/>
        <v>8.4714949999999991</v>
      </c>
      <c r="Q37" s="19" t="str">
        <f t="shared" si="2"/>
        <v>Three Mile Island</v>
      </c>
      <c r="R37" s="19" t="str">
        <f t="shared" si="3"/>
        <v>1</v>
      </c>
      <c r="S37" s="19" t="str">
        <f t="shared" si="9"/>
        <v>Three Mile Island 1</v>
      </c>
      <c r="T37" s="20">
        <f t="shared" si="10"/>
        <v>9890.7999999999993</v>
      </c>
      <c r="U37" s="20">
        <f t="shared" si="5"/>
        <v>8.4714949999999991</v>
      </c>
    </row>
    <row r="38" spans="1:21" x14ac:dyDescent="0.2">
      <c r="A38" s="6">
        <v>2000</v>
      </c>
      <c r="B38" s="7" t="s">
        <v>35</v>
      </c>
      <c r="C38" s="7" t="s">
        <v>299</v>
      </c>
      <c r="D38" s="7" t="s">
        <v>300</v>
      </c>
      <c r="E38" s="7" t="s">
        <v>75</v>
      </c>
      <c r="F38" s="16" t="s">
        <v>39</v>
      </c>
      <c r="G38" s="16" t="s">
        <v>301</v>
      </c>
      <c r="H38" s="17">
        <v>850</v>
      </c>
      <c r="I38" s="18">
        <v>850</v>
      </c>
      <c r="J38" s="17">
        <v>100</v>
      </c>
      <c r="K38" s="17">
        <v>9662.5750000000007</v>
      </c>
      <c r="L38" s="17">
        <v>0.68300000000000005</v>
      </c>
      <c r="M38" s="17">
        <v>0.88300000000000001</v>
      </c>
      <c r="N38" s="17">
        <v>850</v>
      </c>
      <c r="O38" s="17">
        <f t="shared" si="1"/>
        <v>9.2150537250000006</v>
      </c>
      <c r="Q38" s="19" t="str">
        <f t="shared" si="2"/>
        <v>Keystone (PA)</v>
      </c>
      <c r="R38" s="19" t="str">
        <f t="shared" si="3"/>
        <v>2</v>
      </c>
      <c r="S38" s="19" t="str">
        <f t="shared" si="9"/>
        <v>Keystone (PA) 2</v>
      </c>
      <c r="T38" s="20">
        <f t="shared" si="10"/>
        <v>10740.8</v>
      </c>
      <c r="U38" s="20">
        <f t="shared" si="5"/>
        <v>9.2150537250000006</v>
      </c>
    </row>
    <row r="39" spans="1:21" x14ac:dyDescent="0.2">
      <c r="A39" s="6">
        <v>2000</v>
      </c>
      <c r="B39" s="7" t="s">
        <v>18</v>
      </c>
      <c r="C39" s="7" t="s">
        <v>302</v>
      </c>
      <c r="D39" s="7" t="s">
        <v>303</v>
      </c>
      <c r="E39" s="7" t="s">
        <v>72</v>
      </c>
      <c r="F39" s="16" t="s">
        <v>289</v>
      </c>
      <c r="G39" s="16" t="s">
        <v>290</v>
      </c>
      <c r="H39" s="17">
        <v>1073</v>
      </c>
      <c r="I39" s="18">
        <v>1073</v>
      </c>
      <c r="J39" s="17">
        <v>100</v>
      </c>
      <c r="K39" s="17">
        <v>10952</v>
      </c>
      <c r="L39" s="17">
        <v>3.6429999999999998</v>
      </c>
      <c r="M39" s="17">
        <v>0.54500000000000004</v>
      </c>
      <c r="N39" s="17">
        <v>850</v>
      </c>
      <c r="O39" s="17">
        <f t="shared" si="1"/>
        <v>9.6118400000000008</v>
      </c>
      <c r="Q39" s="19" t="str">
        <f t="shared" si="2"/>
        <v>Hope Creek</v>
      </c>
      <c r="R39" s="19" t="str">
        <f t="shared" si="3"/>
        <v>1</v>
      </c>
      <c r="S39" s="19" t="str">
        <f t="shared" si="9"/>
        <v>Hope Creek 1</v>
      </c>
      <c r="T39" s="20">
        <f t="shared" si="10"/>
        <v>11590.8</v>
      </c>
      <c r="U39" s="20">
        <f t="shared" si="5"/>
        <v>9.6118400000000008</v>
      </c>
    </row>
    <row r="40" spans="1:21" x14ac:dyDescent="0.2">
      <c r="A40" s="6">
        <v>2000</v>
      </c>
      <c r="B40" s="7" t="s">
        <v>35</v>
      </c>
      <c r="C40" s="7" t="s">
        <v>299</v>
      </c>
      <c r="D40" s="7" t="s">
        <v>300</v>
      </c>
      <c r="E40" s="7" t="s">
        <v>72</v>
      </c>
      <c r="F40" s="16" t="s">
        <v>39</v>
      </c>
      <c r="G40" s="16" t="s">
        <v>301</v>
      </c>
      <c r="H40" s="17">
        <v>850</v>
      </c>
      <c r="I40" s="18">
        <v>850</v>
      </c>
      <c r="J40" s="17">
        <v>100</v>
      </c>
      <c r="K40" s="17">
        <v>10468.31</v>
      </c>
      <c r="L40" s="17">
        <v>0.68300000000000005</v>
      </c>
      <c r="M40" s="17">
        <v>0.88300000000000001</v>
      </c>
      <c r="N40" s="17">
        <v>850</v>
      </c>
      <c r="O40" s="17">
        <f t="shared" si="1"/>
        <v>9.9265177299999987</v>
      </c>
      <c r="Q40" s="19" t="str">
        <f t="shared" si="2"/>
        <v>Keystone (PA)</v>
      </c>
      <c r="R40" s="19" t="str">
        <f t="shared" si="3"/>
        <v>1</v>
      </c>
      <c r="S40" s="19" t="str">
        <f t="shared" si="9"/>
        <v>Keystone (PA) 1</v>
      </c>
      <c r="T40" s="20">
        <f t="shared" si="10"/>
        <v>12440.8</v>
      </c>
      <c r="U40" s="20">
        <f t="shared" si="5"/>
        <v>9.9265177299999987</v>
      </c>
    </row>
    <row r="41" spans="1:21" x14ac:dyDescent="0.2">
      <c r="A41" s="6">
        <v>2000</v>
      </c>
      <c r="B41" s="7" t="s">
        <v>18</v>
      </c>
      <c r="C41" s="7" t="s">
        <v>304</v>
      </c>
      <c r="D41" s="7" t="s">
        <v>305</v>
      </c>
      <c r="E41" s="7" t="s">
        <v>72</v>
      </c>
      <c r="F41" s="16" t="s">
        <v>289</v>
      </c>
      <c r="G41" s="16" t="s">
        <v>290</v>
      </c>
      <c r="H41" s="17">
        <v>637</v>
      </c>
      <c r="I41" s="18">
        <v>637</v>
      </c>
      <c r="J41" s="17">
        <v>100</v>
      </c>
      <c r="K41" s="17">
        <v>10500</v>
      </c>
      <c r="L41" s="17">
        <v>4.399</v>
      </c>
      <c r="M41" s="17">
        <v>0.54500000000000004</v>
      </c>
      <c r="N41" s="17">
        <v>850</v>
      </c>
      <c r="O41" s="17">
        <f t="shared" si="1"/>
        <v>10.121500000000001</v>
      </c>
      <c r="Q41" s="19" t="str">
        <f t="shared" si="2"/>
        <v>Oyster Creek</v>
      </c>
      <c r="R41" s="19" t="str">
        <f t="shared" si="3"/>
        <v>1</v>
      </c>
      <c r="S41" s="19" t="str">
        <f t="shared" si="9"/>
        <v>Oyster Creek 1</v>
      </c>
      <c r="T41" s="20">
        <f t="shared" si="10"/>
        <v>13290.8</v>
      </c>
      <c r="U41" s="20">
        <f t="shared" si="5"/>
        <v>10.121500000000001</v>
      </c>
    </row>
    <row r="42" spans="1:21" x14ac:dyDescent="0.2">
      <c r="A42" s="6">
        <v>2000</v>
      </c>
      <c r="B42" s="7" t="s">
        <v>18</v>
      </c>
      <c r="C42" s="7" t="s">
        <v>306</v>
      </c>
      <c r="D42" s="7" t="s">
        <v>307</v>
      </c>
      <c r="E42" s="7" t="s">
        <v>72</v>
      </c>
      <c r="F42" s="16" t="s">
        <v>289</v>
      </c>
      <c r="G42" s="16" t="s">
        <v>290</v>
      </c>
      <c r="H42" s="17">
        <v>1120</v>
      </c>
      <c r="I42" s="18">
        <v>1120</v>
      </c>
      <c r="J42" s="17">
        <v>100</v>
      </c>
      <c r="K42" s="17">
        <v>10528</v>
      </c>
      <c r="L42" s="17">
        <v>4.5640000000000001</v>
      </c>
      <c r="M42" s="17">
        <v>0.54500000000000004</v>
      </c>
      <c r="N42" s="17">
        <v>650</v>
      </c>
      <c r="O42" s="17">
        <f t="shared" si="1"/>
        <v>10.301760000000002</v>
      </c>
      <c r="Q42" s="19" t="str">
        <f t="shared" si="2"/>
        <v>Salem (NJ)</v>
      </c>
      <c r="R42" s="19" t="str">
        <f t="shared" si="3"/>
        <v>1</v>
      </c>
      <c r="S42" s="19" t="str">
        <f t="shared" si="9"/>
        <v>Salem (NJ) 1</v>
      </c>
      <c r="T42" s="20">
        <f t="shared" si="10"/>
        <v>13940.8</v>
      </c>
      <c r="U42" s="20">
        <f t="shared" si="5"/>
        <v>10.301760000000002</v>
      </c>
    </row>
    <row r="43" spans="1:21" x14ac:dyDescent="0.2">
      <c r="A43" s="6">
        <v>2000</v>
      </c>
      <c r="B43" s="7" t="s">
        <v>18</v>
      </c>
      <c r="C43" s="7" t="s">
        <v>306</v>
      </c>
      <c r="D43" s="7" t="s">
        <v>307</v>
      </c>
      <c r="E43" s="7" t="s">
        <v>75</v>
      </c>
      <c r="F43" s="16" t="s">
        <v>289</v>
      </c>
      <c r="G43" s="16" t="s">
        <v>290</v>
      </c>
      <c r="H43" s="17">
        <v>1120</v>
      </c>
      <c r="I43" s="18">
        <v>1120</v>
      </c>
      <c r="J43" s="17">
        <v>100</v>
      </c>
      <c r="K43" s="17">
        <v>10528</v>
      </c>
      <c r="L43" s="17">
        <v>4.5640000000000001</v>
      </c>
      <c r="M43" s="17">
        <v>0.54500000000000004</v>
      </c>
      <c r="N43" s="17">
        <v>755</v>
      </c>
      <c r="O43" s="17">
        <f t="shared" si="1"/>
        <v>10.301760000000002</v>
      </c>
      <c r="Q43" s="19" t="str">
        <f t="shared" si="2"/>
        <v>Salem (NJ)</v>
      </c>
      <c r="R43" s="19" t="str">
        <f t="shared" si="3"/>
        <v>2</v>
      </c>
      <c r="S43" s="19" t="str">
        <f t="shared" si="9"/>
        <v>Salem (NJ) 2</v>
      </c>
      <c r="T43" s="20">
        <f t="shared" si="10"/>
        <v>14695.8</v>
      </c>
      <c r="U43" s="20">
        <f t="shared" si="5"/>
        <v>10.301760000000002</v>
      </c>
    </row>
    <row r="44" spans="1:21" x14ac:dyDescent="0.2">
      <c r="A44" s="6">
        <v>2000</v>
      </c>
      <c r="B44" s="7" t="s">
        <v>35</v>
      </c>
      <c r="C44" s="7" t="s">
        <v>308</v>
      </c>
      <c r="D44" s="7" t="s">
        <v>309</v>
      </c>
      <c r="E44" s="7" t="s">
        <v>72</v>
      </c>
      <c r="F44" s="16" t="s">
        <v>39</v>
      </c>
      <c r="G44" s="16" t="s">
        <v>301</v>
      </c>
      <c r="H44" s="17">
        <v>850</v>
      </c>
      <c r="I44" s="18">
        <v>850</v>
      </c>
      <c r="J44" s="17">
        <v>100</v>
      </c>
      <c r="K44" s="17">
        <v>10376.17</v>
      </c>
      <c r="L44" s="17">
        <v>0.9</v>
      </c>
      <c r="M44" s="17">
        <v>0.94</v>
      </c>
      <c r="N44" s="17">
        <v>850</v>
      </c>
      <c r="O44" s="17">
        <f t="shared" si="1"/>
        <v>10.6535998</v>
      </c>
      <c r="Q44" s="19" t="str">
        <f t="shared" si="2"/>
        <v>Conemaugh</v>
      </c>
      <c r="R44" s="19" t="str">
        <f t="shared" si="3"/>
        <v>1</v>
      </c>
      <c r="S44" s="19" t="str">
        <f t="shared" si="9"/>
        <v>Conemaugh 1</v>
      </c>
      <c r="T44" s="20">
        <f t="shared" si="10"/>
        <v>15545.8</v>
      </c>
      <c r="U44" s="20">
        <f t="shared" si="5"/>
        <v>10.6535998</v>
      </c>
    </row>
    <row r="45" spans="1:21" x14ac:dyDescent="0.2">
      <c r="A45" s="6">
        <v>2000</v>
      </c>
      <c r="B45" s="7" t="s">
        <v>35</v>
      </c>
      <c r="C45" s="7" t="s">
        <v>308</v>
      </c>
      <c r="D45" s="7" t="s">
        <v>309</v>
      </c>
      <c r="E45" s="7" t="s">
        <v>75</v>
      </c>
      <c r="F45" s="16" t="s">
        <v>39</v>
      </c>
      <c r="G45" s="16" t="s">
        <v>301</v>
      </c>
      <c r="H45" s="17">
        <v>850</v>
      </c>
      <c r="I45" s="18">
        <v>850</v>
      </c>
      <c r="J45" s="17">
        <v>100</v>
      </c>
      <c r="K45" s="17">
        <v>10469.879999999999</v>
      </c>
      <c r="L45" s="17">
        <v>0.9</v>
      </c>
      <c r="M45" s="17">
        <v>0.94</v>
      </c>
      <c r="N45" s="17">
        <v>850</v>
      </c>
      <c r="O45" s="17">
        <f t="shared" si="1"/>
        <v>10.741687199999999</v>
      </c>
      <c r="Q45" s="19" t="str">
        <f t="shared" si="2"/>
        <v>Conemaugh</v>
      </c>
      <c r="R45" s="19" t="str">
        <f t="shared" si="3"/>
        <v>2</v>
      </c>
      <c r="S45" s="19" t="str">
        <f t="shared" si="9"/>
        <v>Conemaugh 2</v>
      </c>
      <c r="T45" s="20">
        <f t="shared" si="10"/>
        <v>16395.8</v>
      </c>
      <c r="U45" s="20">
        <f t="shared" si="5"/>
        <v>10.741687199999999</v>
      </c>
    </row>
    <row r="46" spans="1:21" x14ac:dyDescent="0.2">
      <c r="A46" s="6">
        <v>2000</v>
      </c>
      <c r="B46" s="7" t="s">
        <v>18</v>
      </c>
      <c r="C46" s="7" t="s">
        <v>310</v>
      </c>
      <c r="D46" s="7" t="s">
        <v>311</v>
      </c>
      <c r="E46" s="7" t="s">
        <v>72</v>
      </c>
      <c r="F46" s="16" t="s">
        <v>39</v>
      </c>
      <c r="G46" s="16" t="s">
        <v>312</v>
      </c>
      <c r="H46" s="17">
        <v>28.5</v>
      </c>
      <c r="I46" s="18">
        <v>28.5</v>
      </c>
      <c r="J46" s="17">
        <v>100</v>
      </c>
      <c r="K46" s="17">
        <v>13358</v>
      </c>
      <c r="L46" s="17">
        <v>1.377</v>
      </c>
      <c r="M46" s="17">
        <v>0.71899999999999997</v>
      </c>
      <c r="N46" s="17">
        <v>850</v>
      </c>
      <c r="O46" s="17">
        <f t="shared" si="1"/>
        <v>10.981402000000001</v>
      </c>
      <c r="Q46" s="19" t="str">
        <f t="shared" si="2"/>
        <v>Delaware City</v>
      </c>
      <c r="R46" s="19" t="str">
        <f t="shared" si="3"/>
        <v>1</v>
      </c>
      <c r="S46" s="19" t="str">
        <f t="shared" si="9"/>
        <v>Delaware City 1</v>
      </c>
      <c r="T46" s="20">
        <f t="shared" si="10"/>
        <v>17245.8</v>
      </c>
      <c r="U46" s="20">
        <f t="shared" si="5"/>
        <v>10.981402000000001</v>
      </c>
    </row>
    <row r="47" spans="1:21" x14ac:dyDescent="0.2">
      <c r="A47" s="6">
        <v>2000</v>
      </c>
      <c r="B47" s="7" t="s">
        <v>18</v>
      </c>
      <c r="C47" s="7" t="s">
        <v>310</v>
      </c>
      <c r="D47" s="7" t="s">
        <v>311</v>
      </c>
      <c r="E47" s="7" t="s">
        <v>75</v>
      </c>
      <c r="F47" s="16" t="s">
        <v>39</v>
      </c>
      <c r="G47" s="16" t="s">
        <v>312</v>
      </c>
      <c r="H47" s="17">
        <v>28.5</v>
      </c>
      <c r="I47" s="18">
        <v>28.5</v>
      </c>
      <c r="J47" s="17">
        <v>100</v>
      </c>
      <c r="K47" s="17">
        <v>13358</v>
      </c>
      <c r="L47" s="17">
        <v>1.377</v>
      </c>
      <c r="M47" s="17">
        <v>0.71899999999999997</v>
      </c>
      <c r="N47" s="17">
        <v>850</v>
      </c>
      <c r="O47" s="17">
        <f t="shared" si="1"/>
        <v>10.981402000000001</v>
      </c>
      <c r="Q47" s="19" t="str">
        <f t="shared" si="2"/>
        <v>Delaware City</v>
      </c>
      <c r="R47" s="19" t="str">
        <f t="shared" si="3"/>
        <v>2</v>
      </c>
      <c r="S47" s="19" t="str">
        <f t="shared" si="9"/>
        <v>Delaware City 2</v>
      </c>
      <c r="T47" s="20">
        <f t="shared" si="10"/>
        <v>18095.8</v>
      </c>
      <c r="U47" s="20">
        <f t="shared" si="5"/>
        <v>10.981402000000001</v>
      </c>
    </row>
    <row r="48" spans="1:21" x14ac:dyDescent="0.2">
      <c r="A48" s="6">
        <v>2000</v>
      </c>
      <c r="B48" s="7" t="s">
        <v>35</v>
      </c>
      <c r="C48" s="7" t="s">
        <v>313</v>
      </c>
      <c r="D48" s="7" t="s">
        <v>314</v>
      </c>
      <c r="E48" s="7" t="s">
        <v>96</v>
      </c>
      <c r="F48" s="16" t="s">
        <v>39</v>
      </c>
      <c r="G48" s="16" t="s">
        <v>301</v>
      </c>
      <c r="H48" s="17">
        <v>650</v>
      </c>
      <c r="I48" s="18">
        <v>650</v>
      </c>
      <c r="J48" s="17">
        <v>100</v>
      </c>
      <c r="K48" s="17">
        <v>9702.9130000000005</v>
      </c>
      <c r="L48" s="17">
        <v>0.65200000000000002</v>
      </c>
      <c r="M48" s="17">
        <v>1.151</v>
      </c>
      <c r="N48" s="17">
        <v>650</v>
      </c>
      <c r="O48" s="17">
        <f t="shared" si="1"/>
        <v>11.820052863000001</v>
      </c>
      <c r="Q48" s="19" t="str">
        <f t="shared" si="2"/>
        <v>Homer City</v>
      </c>
      <c r="R48" s="19" t="str">
        <f t="shared" si="3"/>
        <v>3</v>
      </c>
      <c r="S48" s="19" t="str">
        <f t="shared" si="9"/>
        <v>Homer City 3</v>
      </c>
      <c r="T48" s="20">
        <f t="shared" si="10"/>
        <v>18745.8</v>
      </c>
      <c r="U48" s="20">
        <f t="shared" si="5"/>
        <v>11.820052863000001</v>
      </c>
    </row>
    <row r="49" spans="1:21" x14ac:dyDescent="0.2">
      <c r="A49" s="6">
        <v>2000</v>
      </c>
      <c r="B49" s="7" t="s">
        <v>35</v>
      </c>
      <c r="C49" s="7" t="s">
        <v>315</v>
      </c>
      <c r="D49" s="7" t="s">
        <v>316</v>
      </c>
      <c r="E49" s="7" t="s">
        <v>75</v>
      </c>
      <c r="F49" s="16" t="s">
        <v>39</v>
      </c>
      <c r="G49" s="16" t="s">
        <v>301</v>
      </c>
      <c r="H49" s="17">
        <v>755</v>
      </c>
      <c r="I49" s="18">
        <v>755</v>
      </c>
      <c r="J49" s="17">
        <v>100</v>
      </c>
      <c r="K49" s="17">
        <v>8885.3019999999997</v>
      </c>
      <c r="L49" s="17">
        <v>0.86899999999999999</v>
      </c>
      <c r="M49" s="17">
        <v>1.3240000000000001</v>
      </c>
      <c r="N49" s="17">
        <v>755</v>
      </c>
      <c r="O49" s="17">
        <f t="shared" si="1"/>
        <v>12.633139847999999</v>
      </c>
      <c r="Q49" s="19" t="str">
        <f t="shared" si="2"/>
        <v>Montour</v>
      </c>
      <c r="R49" s="19" t="str">
        <f t="shared" si="3"/>
        <v>2</v>
      </c>
      <c r="S49" s="19" t="str">
        <f t="shared" si="9"/>
        <v>Montour 2</v>
      </c>
      <c r="T49" s="20">
        <f t="shared" si="10"/>
        <v>19500.8</v>
      </c>
      <c r="U49" s="20">
        <f t="shared" si="5"/>
        <v>12.633139847999999</v>
      </c>
    </row>
    <row r="50" spans="1:21" x14ac:dyDescent="0.2">
      <c r="A50" s="6">
        <v>2000</v>
      </c>
      <c r="B50" s="7" t="s">
        <v>35</v>
      </c>
      <c r="C50" s="7" t="s">
        <v>313</v>
      </c>
      <c r="D50" s="7" t="s">
        <v>314</v>
      </c>
      <c r="E50" s="7" t="s">
        <v>75</v>
      </c>
      <c r="F50" s="16" t="s">
        <v>39</v>
      </c>
      <c r="G50" s="16" t="s">
        <v>301</v>
      </c>
      <c r="H50" s="17">
        <v>614</v>
      </c>
      <c r="I50" s="18">
        <v>614</v>
      </c>
      <c r="J50" s="17">
        <v>100</v>
      </c>
      <c r="K50" s="17">
        <v>10454.469999999999</v>
      </c>
      <c r="L50" s="17">
        <v>0.65200000000000002</v>
      </c>
      <c r="M50" s="17">
        <v>1.151</v>
      </c>
      <c r="N50" s="17">
        <f t="shared" ref="N50:N113" si="11">I50*J50/100</f>
        <v>614</v>
      </c>
      <c r="O50" s="17">
        <f t="shared" si="1"/>
        <v>12.685094969999998</v>
      </c>
      <c r="Q50" s="19" t="str">
        <f t="shared" si="2"/>
        <v>Homer City</v>
      </c>
      <c r="R50" s="19" t="str">
        <f t="shared" si="3"/>
        <v>2</v>
      </c>
      <c r="S50" s="19" t="str">
        <f t="shared" si="9"/>
        <v>Homer City 2</v>
      </c>
      <c r="T50" s="20">
        <f t="shared" si="10"/>
        <v>20114.8</v>
      </c>
      <c r="U50" s="20">
        <f t="shared" si="5"/>
        <v>12.685094969999998</v>
      </c>
    </row>
    <row r="51" spans="1:21" x14ac:dyDescent="0.2">
      <c r="A51" s="6">
        <v>2000</v>
      </c>
      <c r="B51" s="7" t="s">
        <v>35</v>
      </c>
      <c r="C51" s="7" t="s">
        <v>317</v>
      </c>
      <c r="D51" s="7" t="s">
        <v>318</v>
      </c>
      <c r="E51" s="7" t="s">
        <v>96</v>
      </c>
      <c r="F51" s="16" t="s">
        <v>39</v>
      </c>
      <c r="G51" s="16" t="s">
        <v>301</v>
      </c>
      <c r="H51" s="17">
        <v>180</v>
      </c>
      <c r="I51" s="18">
        <v>180</v>
      </c>
      <c r="J51" s="17">
        <v>100</v>
      </c>
      <c r="K51" s="17">
        <v>9957.0519999999997</v>
      </c>
      <c r="L51" s="17">
        <v>1.097</v>
      </c>
      <c r="M51" s="17">
        <v>1.18</v>
      </c>
      <c r="N51" s="17">
        <f t="shared" si="11"/>
        <v>180</v>
      </c>
      <c r="O51" s="17">
        <f t="shared" si="1"/>
        <v>12.846321359999997</v>
      </c>
      <c r="Q51" s="19" t="str">
        <f t="shared" si="2"/>
        <v>Shawville</v>
      </c>
      <c r="R51" s="19" t="str">
        <f t="shared" si="3"/>
        <v>3</v>
      </c>
      <c r="S51" s="19" t="str">
        <f t="shared" ref="S51:S66" si="12">CONCATENATE(Q51," ",R51)</f>
        <v>Shawville 3</v>
      </c>
      <c r="T51" s="20">
        <f t="shared" si="10"/>
        <v>20294.8</v>
      </c>
      <c r="U51" s="20">
        <f t="shared" si="5"/>
        <v>12.846321359999997</v>
      </c>
    </row>
    <row r="52" spans="1:21" x14ac:dyDescent="0.2">
      <c r="A52" s="6">
        <v>2000</v>
      </c>
      <c r="B52" s="7" t="s">
        <v>35</v>
      </c>
      <c r="C52" s="7" t="s">
        <v>319</v>
      </c>
      <c r="D52" s="7" t="s">
        <v>320</v>
      </c>
      <c r="E52" s="7" t="s">
        <v>75</v>
      </c>
      <c r="F52" s="16" t="s">
        <v>39</v>
      </c>
      <c r="G52" s="16" t="s">
        <v>301</v>
      </c>
      <c r="H52" s="17">
        <v>390</v>
      </c>
      <c r="I52" s="18">
        <v>390</v>
      </c>
      <c r="J52" s="17">
        <v>100</v>
      </c>
      <c r="K52" s="17">
        <v>8861.3760000000002</v>
      </c>
      <c r="L52" s="17">
        <v>0.88</v>
      </c>
      <c r="M52" s="17">
        <v>1.361</v>
      </c>
      <c r="N52" s="17">
        <f t="shared" si="11"/>
        <v>390</v>
      </c>
      <c r="O52" s="17">
        <f t="shared" si="1"/>
        <v>12.940332736</v>
      </c>
      <c r="Q52" s="19" t="str">
        <f t="shared" si="2"/>
        <v>Brunner Island</v>
      </c>
      <c r="R52" s="19" t="str">
        <f t="shared" si="3"/>
        <v>2</v>
      </c>
      <c r="S52" s="19" t="str">
        <f t="shared" si="12"/>
        <v>Brunner Island 2</v>
      </c>
      <c r="T52" s="20">
        <f t="shared" ref="T52:T67" si="13">T51+N52</f>
        <v>20684.8</v>
      </c>
      <c r="U52" s="20">
        <f t="shared" si="5"/>
        <v>12.940332736</v>
      </c>
    </row>
    <row r="53" spans="1:21" x14ac:dyDescent="0.2">
      <c r="A53" s="6">
        <v>2000</v>
      </c>
      <c r="B53" s="7" t="s">
        <v>35</v>
      </c>
      <c r="C53" s="7" t="s">
        <v>317</v>
      </c>
      <c r="D53" s="7" t="s">
        <v>318</v>
      </c>
      <c r="E53" s="7" t="s">
        <v>49</v>
      </c>
      <c r="F53" s="16" t="s">
        <v>39</v>
      </c>
      <c r="G53" s="16" t="s">
        <v>301</v>
      </c>
      <c r="H53" s="17">
        <v>180</v>
      </c>
      <c r="I53" s="18">
        <v>180</v>
      </c>
      <c r="J53" s="17">
        <v>100</v>
      </c>
      <c r="K53" s="17">
        <v>10107.36</v>
      </c>
      <c r="L53" s="17">
        <v>1.097</v>
      </c>
      <c r="M53" s="17">
        <v>1.18</v>
      </c>
      <c r="N53" s="17">
        <f t="shared" si="11"/>
        <v>180</v>
      </c>
      <c r="O53" s="17">
        <f t="shared" si="1"/>
        <v>13.023684799999998</v>
      </c>
      <c r="Q53" s="19" t="str">
        <f t="shared" si="2"/>
        <v>Shawville</v>
      </c>
      <c r="R53" s="19" t="str">
        <f t="shared" si="3"/>
        <v>4</v>
      </c>
      <c r="S53" s="19" t="str">
        <f t="shared" si="12"/>
        <v>Shawville 4</v>
      </c>
      <c r="T53" s="20">
        <f t="shared" si="13"/>
        <v>20864.8</v>
      </c>
      <c r="U53" s="20">
        <f t="shared" si="5"/>
        <v>13.023684799999998</v>
      </c>
    </row>
    <row r="54" spans="1:21" x14ac:dyDescent="0.2">
      <c r="A54" s="6">
        <v>2000</v>
      </c>
      <c r="B54" s="7" t="s">
        <v>35</v>
      </c>
      <c r="C54" s="7" t="s">
        <v>313</v>
      </c>
      <c r="D54" s="7" t="s">
        <v>314</v>
      </c>
      <c r="E54" s="7" t="s">
        <v>72</v>
      </c>
      <c r="F54" s="16" t="s">
        <v>39</v>
      </c>
      <c r="G54" s="16" t="s">
        <v>301</v>
      </c>
      <c r="H54" s="17">
        <v>620</v>
      </c>
      <c r="I54" s="18">
        <v>620</v>
      </c>
      <c r="J54" s="17">
        <v>100</v>
      </c>
      <c r="K54" s="17">
        <v>11152.5</v>
      </c>
      <c r="L54" s="17">
        <v>0.65200000000000002</v>
      </c>
      <c r="M54" s="17">
        <v>1.151</v>
      </c>
      <c r="N54" s="17">
        <f t="shared" si="11"/>
        <v>620</v>
      </c>
      <c r="O54" s="17">
        <f t="shared" si="1"/>
        <v>13.4885275</v>
      </c>
      <c r="Q54" s="19" t="str">
        <f t="shared" si="2"/>
        <v>Homer City</v>
      </c>
      <c r="R54" s="19" t="str">
        <f t="shared" si="3"/>
        <v>1</v>
      </c>
      <c r="S54" s="19" t="str">
        <f t="shared" si="12"/>
        <v>Homer City 1</v>
      </c>
      <c r="T54" s="20">
        <f t="shared" si="13"/>
        <v>21484.799999999999</v>
      </c>
      <c r="U54" s="20">
        <f t="shared" si="5"/>
        <v>13.4885275</v>
      </c>
    </row>
    <row r="55" spans="1:21" x14ac:dyDescent="0.2">
      <c r="A55" s="6">
        <v>2000</v>
      </c>
      <c r="B55" s="7" t="s">
        <v>35</v>
      </c>
      <c r="C55" s="7" t="s">
        <v>321</v>
      </c>
      <c r="D55" s="7" t="s">
        <v>322</v>
      </c>
      <c r="E55" s="7" t="s">
        <v>82</v>
      </c>
      <c r="F55" s="16" t="s">
        <v>39</v>
      </c>
      <c r="G55" s="16" t="s">
        <v>301</v>
      </c>
      <c r="H55" s="17">
        <v>137</v>
      </c>
      <c r="I55" s="18">
        <v>137</v>
      </c>
      <c r="J55" s="17">
        <v>100</v>
      </c>
      <c r="K55" s="17">
        <v>11591.23</v>
      </c>
      <c r="L55" s="17">
        <v>1.7390000000000001</v>
      </c>
      <c r="M55" s="17">
        <v>1.038</v>
      </c>
      <c r="N55" s="17">
        <f t="shared" si="11"/>
        <v>137</v>
      </c>
      <c r="O55" s="17">
        <f t="shared" si="1"/>
        <v>13.77069674</v>
      </c>
      <c r="Q55" s="19" t="str">
        <f t="shared" si="2"/>
        <v>Seward (PA)</v>
      </c>
      <c r="R55" s="19" t="str">
        <f t="shared" si="3"/>
        <v>5</v>
      </c>
      <c r="S55" s="19" t="str">
        <f t="shared" si="12"/>
        <v>Seward (PA) 5</v>
      </c>
      <c r="T55" s="20">
        <f t="shared" si="13"/>
        <v>21621.8</v>
      </c>
      <c r="U55" s="20">
        <f t="shared" si="5"/>
        <v>13.77069674</v>
      </c>
    </row>
    <row r="56" spans="1:21" x14ac:dyDescent="0.2">
      <c r="A56" s="6">
        <v>2000</v>
      </c>
      <c r="B56" s="7" t="s">
        <v>30</v>
      </c>
      <c r="C56" s="7" t="s">
        <v>62</v>
      </c>
      <c r="D56" s="7" t="s">
        <v>63</v>
      </c>
      <c r="E56" s="7" t="s">
        <v>96</v>
      </c>
      <c r="F56" s="16" t="s">
        <v>39</v>
      </c>
      <c r="G56" s="16" t="s">
        <v>301</v>
      </c>
      <c r="H56" s="17">
        <v>182</v>
      </c>
      <c r="I56" s="18">
        <v>182</v>
      </c>
      <c r="J56" s="17">
        <v>100</v>
      </c>
      <c r="K56" s="17">
        <v>9367.3860000000004</v>
      </c>
      <c r="L56" s="17">
        <v>1.004</v>
      </c>
      <c r="M56" s="17">
        <v>1.3660000000000001</v>
      </c>
      <c r="N56" s="17">
        <f t="shared" si="11"/>
        <v>182</v>
      </c>
      <c r="O56" s="17">
        <f t="shared" si="1"/>
        <v>13.799849276</v>
      </c>
      <c r="Q56" s="19" t="str">
        <f t="shared" si="2"/>
        <v>Dickerson</v>
      </c>
      <c r="R56" s="19" t="str">
        <f t="shared" si="3"/>
        <v>3</v>
      </c>
      <c r="S56" s="19" t="str">
        <f t="shared" si="12"/>
        <v>Dickerson 3</v>
      </c>
      <c r="T56" s="20">
        <f t="shared" si="13"/>
        <v>21803.8</v>
      </c>
      <c r="U56" s="20">
        <f t="shared" si="5"/>
        <v>13.799849276</v>
      </c>
    </row>
    <row r="57" spans="1:21" x14ac:dyDescent="0.2">
      <c r="A57" s="6">
        <v>2000</v>
      </c>
      <c r="B57" s="7" t="s">
        <v>35</v>
      </c>
      <c r="C57" s="7" t="s">
        <v>317</v>
      </c>
      <c r="D57" s="7" t="s">
        <v>318</v>
      </c>
      <c r="E57" s="7" t="s">
        <v>72</v>
      </c>
      <c r="F57" s="16" t="s">
        <v>39</v>
      </c>
      <c r="G57" s="16" t="s">
        <v>301</v>
      </c>
      <c r="H57" s="17">
        <v>128</v>
      </c>
      <c r="I57" s="18">
        <v>128</v>
      </c>
      <c r="J57" s="17">
        <v>100</v>
      </c>
      <c r="K57" s="17">
        <v>10874.88</v>
      </c>
      <c r="L57" s="17">
        <v>1.097</v>
      </c>
      <c r="M57" s="17">
        <v>1.18</v>
      </c>
      <c r="N57" s="17">
        <f t="shared" si="11"/>
        <v>128</v>
      </c>
      <c r="O57" s="17">
        <f t="shared" si="1"/>
        <v>13.929358399999998</v>
      </c>
      <c r="Q57" s="19" t="str">
        <f t="shared" si="2"/>
        <v>Shawville</v>
      </c>
      <c r="R57" s="19" t="str">
        <f t="shared" si="3"/>
        <v>1</v>
      </c>
      <c r="S57" s="19" t="str">
        <f t="shared" si="12"/>
        <v>Shawville 1</v>
      </c>
      <c r="T57" s="20">
        <f t="shared" si="13"/>
        <v>21931.8</v>
      </c>
      <c r="U57" s="20">
        <f t="shared" si="5"/>
        <v>13.929358399999998</v>
      </c>
    </row>
    <row r="58" spans="1:21" x14ac:dyDescent="0.2">
      <c r="A58" s="6">
        <v>2000</v>
      </c>
      <c r="B58" s="7" t="s">
        <v>35</v>
      </c>
      <c r="C58" s="7" t="s">
        <v>319</v>
      </c>
      <c r="D58" s="7" t="s">
        <v>320</v>
      </c>
      <c r="E58" s="7" t="s">
        <v>96</v>
      </c>
      <c r="F58" s="16" t="s">
        <v>39</v>
      </c>
      <c r="G58" s="16" t="s">
        <v>301</v>
      </c>
      <c r="H58" s="17">
        <v>745</v>
      </c>
      <c r="I58" s="18">
        <v>745</v>
      </c>
      <c r="J58" s="17">
        <v>100</v>
      </c>
      <c r="K58" s="17">
        <v>9687.8209999999999</v>
      </c>
      <c r="L58" s="17">
        <v>0.88</v>
      </c>
      <c r="M58" s="17">
        <v>1.361</v>
      </c>
      <c r="N58" s="17">
        <f t="shared" si="11"/>
        <v>745</v>
      </c>
      <c r="O58" s="17">
        <f t="shared" si="1"/>
        <v>14.065124381</v>
      </c>
      <c r="Q58" s="19" t="str">
        <f t="shared" si="2"/>
        <v>Brunner Island</v>
      </c>
      <c r="R58" s="19" t="str">
        <f t="shared" si="3"/>
        <v>3</v>
      </c>
      <c r="S58" s="19" t="str">
        <f t="shared" si="12"/>
        <v>Brunner Island 3</v>
      </c>
      <c r="T58" s="20">
        <f t="shared" si="13"/>
        <v>22676.799999999999</v>
      </c>
      <c r="U58" s="20">
        <f t="shared" si="5"/>
        <v>14.065124381</v>
      </c>
    </row>
    <row r="59" spans="1:21" x14ac:dyDescent="0.2">
      <c r="A59" s="6">
        <v>2000</v>
      </c>
      <c r="B59" s="7" t="s">
        <v>35</v>
      </c>
      <c r="C59" s="7" t="s">
        <v>315</v>
      </c>
      <c r="D59" s="7" t="s">
        <v>316</v>
      </c>
      <c r="E59" s="7" t="s">
        <v>72</v>
      </c>
      <c r="F59" s="16" t="s">
        <v>39</v>
      </c>
      <c r="G59" s="16" t="s">
        <v>301</v>
      </c>
      <c r="H59" s="17">
        <v>755</v>
      </c>
      <c r="I59" s="18">
        <v>755</v>
      </c>
      <c r="J59" s="17">
        <v>100</v>
      </c>
      <c r="K59" s="17">
        <v>10070.48</v>
      </c>
      <c r="L59" s="17">
        <v>0.86899999999999999</v>
      </c>
      <c r="M59" s="17">
        <v>1.3240000000000001</v>
      </c>
      <c r="N59" s="17">
        <f t="shared" si="11"/>
        <v>755</v>
      </c>
      <c r="O59" s="17">
        <f t="shared" si="1"/>
        <v>14.202315520000001</v>
      </c>
      <c r="Q59" s="19" t="str">
        <f t="shared" si="2"/>
        <v>Montour</v>
      </c>
      <c r="R59" s="19" t="str">
        <f t="shared" si="3"/>
        <v>1</v>
      </c>
      <c r="S59" s="19" t="str">
        <f t="shared" si="12"/>
        <v>Montour 1</v>
      </c>
      <c r="T59" s="20">
        <f t="shared" si="13"/>
        <v>23431.8</v>
      </c>
      <c r="U59" s="20">
        <f t="shared" si="5"/>
        <v>14.202315520000001</v>
      </c>
    </row>
    <row r="60" spans="1:21" x14ac:dyDescent="0.2">
      <c r="A60" s="6">
        <v>2000</v>
      </c>
      <c r="B60" s="7" t="s">
        <v>35</v>
      </c>
      <c r="C60" s="7" t="s">
        <v>319</v>
      </c>
      <c r="D60" s="7" t="s">
        <v>320</v>
      </c>
      <c r="E60" s="7" t="s">
        <v>72</v>
      </c>
      <c r="F60" s="16" t="s">
        <v>39</v>
      </c>
      <c r="G60" s="16" t="s">
        <v>301</v>
      </c>
      <c r="H60" s="17">
        <v>334</v>
      </c>
      <c r="I60" s="18">
        <v>334</v>
      </c>
      <c r="J60" s="17">
        <v>100</v>
      </c>
      <c r="K60" s="17">
        <v>9835.2109999999993</v>
      </c>
      <c r="L60" s="17">
        <v>0.88</v>
      </c>
      <c r="M60" s="17">
        <v>1.361</v>
      </c>
      <c r="N60" s="17">
        <f t="shared" si="11"/>
        <v>334</v>
      </c>
      <c r="O60" s="17">
        <f t="shared" si="1"/>
        <v>14.265722171</v>
      </c>
      <c r="Q60" s="19" t="str">
        <f t="shared" si="2"/>
        <v>Brunner Island</v>
      </c>
      <c r="R60" s="19" t="str">
        <f t="shared" si="3"/>
        <v>1</v>
      </c>
      <c r="S60" s="19" t="str">
        <f t="shared" si="12"/>
        <v>Brunner Island 1</v>
      </c>
      <c r="T60" s="20">
        <f t="shared" si="13"/>
        <v>23765.8</v>
      </c>
      <c r="U60" s="20">
        <f t="shared" si="5"/>
        <v>14.265722171</v>
      </c>
    </row>
    <row r="61" spans="1:21" x14ac:dyDescent="0.2">
      <c r="A61" s="6">
        <v>2000</v>
      </c>
      <c r="B61" s="7" t="s">
        <v>35</v>
      </c>
      <c r="C61" s="7" t="s">
        <v>317</v>
      </c>
      <c r="D61" s="7" t="s">
        <v>318</v>
      </c>
      <c r="E61" s="7" t="s">
        <v>75</v>
      </c>
      <c r="F61" s="16" t="s">
        <v>39</v>
      </c>
      <c r="G61" s="16" t="s">
        <v>301</v>
      </c>
      <c r="H61" s="17">
        <v>130</v>
      </c>
      <c r="I61" s="18">
        <v>130</v>
      </c>
      <c r="J61" s="17">
        <v>100</v>
      </c>
      <c r="K61" s="17">
        <v>11538.8</v>
      </c>
      <c r="L61" s="17">
        <v>1.097</v>
      </c>
      <c r="M61" s="17">
        <v>1.18</v>
      </c>
      <c r="N61" s="17">
        <f t="shared" si="11"/>
        <v>130</v>
      </c>
      <c r="O61" s="17">
        <f t="shared" si="1"/>
        <v>14.712783999999997</v>
      </c>
      <c r="Q61" s="19" t="str">
        <f t="shared" si="2"/>
        <v>Shawville</v>
      </c>
      <c r="R61" s="19" t="str">
        <f t="shared" si="3"/>
        <v>2</v>
      </c>
      <c r="S61" s="19" t="str">
        <f t="shared" si="12"/>
        <v>Shawville 2</v>
      </c>
      <c r="T61" s="20">
        <f t="shared" si="13"/>
        <v>23895.8</v>
      </c>
      <c r="U61" s="20">
        <f t="shared" si="5"/>
        <v>14.712783999999997</v>
      </c>
    </row>
    <row r="62" spans="1:21" x14ac:dyDescent="0.2">
      <c r="A62" s="6">
        <v>2000</v>
      </c>
      <c r="B62" s="7" t="s">
        <v>18</v>
      </c>
      <c r="C62" s="7" t="s">
        <v>323</v>
      </c>
      <c r="D62" s="7" t="s">
        <v>324</v>
      </c>
      <c r="E62" s="7" t="s">
        <v>278</v>
      </c>
      <c r="F62" s="16" t="s">
        <v>39</v>
      </c>
      <c r="G62" s="16" t="s">
        <v>301</v>
      </c>
      <c r="H62" s="17">
        <v>17</v>
      </c>
      <c r="I62" s="18">
        <v>17</v>
      </c>
      <c r="J62" s="17">
        <v>100</v>
      </c>
      <c r="K62" s="17">
        <v>9650</v>
      </c>
      <c r="L62" s="17">
        <v>1.377</v>
      </c>
      <c r="M62" s="17">
        <v>1.417</v>
      </c>
      <c r="N62" s="17">
        <f t="shared" si="11"/>
        <v>17</v>
      </c>
      <c r="O62" s="17">
        <f t="shared" si="1"/>
        <v>15.051050000000002</v>
      </c>
      <c r="Q62" s="19" t="str">
        <f t="shared" si="2"/>
        <v>Homer City Modular - Nug</v>
      </c>
      <c r="R62" s="19" t="str">
        <f t="shared" si="3"/>
        <v>NUG</v>
      </c>
      <c r="S62" s="19" t="str">
        <f t="shared" si="12"/>
        <v>Homer City Modular - Nug NUG</v>
      </c>
      <c r="T62" s="20">
        <f t="shared" si="13"/>
        <v>23912.799999999999</v>
      </c>
      <c r="U62" s="20">
        <f t="shared" si="5"/>
        <v>15.051050000000002</v>
      </c>
    </row>
    <row r="63" spans="1:21" x14ac:dyDescent="0.2">
      <c r="A63" s="6">
        <v>2000</v>
      </c>
      <c r="B63" s="7" t="s">
        <v>35</v>
      </c>
      <c r="C63" s="7" t="s">
        <v>321</v>
      </c>
      <c r="D63" s="7" t="s">
        <v>322</v>
      </c>
      <c r="E63" s="7" t="s">
        <v>49</v>
      </c>
      <c r="F63" s="16" t="s">
        <v>39</v>
      </c>
      <c r="G63" s="16" t="s">
        <v>301</v>
      </c>
      <c r="H63" s="17">
        <v>62</v>
      </c>
      <c r="I63" s="18">
        <v>62</v>
      </c>
      <c r="J63" s="17">
        <v>100</v>
      </c>
      <c r="K63" s="17">
        <v>13358</v>
      </c>
      <c r="L63" s="17">
        <v>1.7390000000000001</v>
      </c>
      <c r="M63" s="17">
        <v>1.038</v>
      </c>
      <c r="N63" s="17">
        <f t="shared" si="11"/>
        <v>62</v>
      </c>
      <c r="O63" s="17">
        <f t="shared" si="1"/>
        <v>15.604604000000002</v>
      </c>
      <c r="Q63" s="19" t="str">
        <f t="shared" si="2"/>
        <v>Seward (PA)</v>
      </c>
      <c r="R63" s="19" t="str">
        <f t="shared" si="3"/>
        <v>4</v>
      </c>
      <c r="S63" s="19" t="str">
        <f t="shared" si="12"/>
        <v>Seward (PA) 4</v>
      </c>
      <c r="T63" s="20">
        <f t="shared" si="13"/>
        <v>23974.799999999999</v>
      </c>
      <c r="U63" s="20">
        <f t="shared" si="5"/>
        <v>15.604604000000002</v>
      </c>
    </row>
    <row r="64" spans="1:21" x14ac:dyDescent="0.2">
      <c r="A64" s="6">
        <v>2000</v>
      </c>
      <c r="B64" s="7" t="s">
        <v>18</v>
      </c>
      <c r="C64" s="7" t="s">
        <v>325</v>
      </c>
      <c r="D64" s="7" t="s">
        <v>326</v>
      </c>
      <c r="E64" s="7" t="s">
        <v>52</v>
      </c>
      <c r="F64" s="16" t="s">
        <v>39</v>
      </c>
      <c r="G64" s="16" t="s">
        <v>301</v>
      </c>
      <c r="H64" s="17">
        <v>285</v>
      </c>
      <c r="I64" s="18">
        <v>285</v>
      </c>
      <c r="J64" s="17">
        <v>100</v>
      </c>
      <c r="K64" s="17">
        <v>10064</v>
      </c>
      <c r="L64" s="17">
        <v>1.377</v>
      </c>
      <c r="M64" s="17">
        <v>1.417</v>
      </c>
      <c r="N64" s="17">
        <f t="shared" si="11"/>
        <v>285</v>
      </c>
      <c r="O64" s="17">
        <f t="shared" si="1"/>
        <v>15.637688000000001</v>
      </c>
      <c r="Q64" s="19" t="str">
        <f t="shared" si="2"/>
        <v>Carneys Point</v>
      </c>
      <c r="R64" s="19" t="str">
        <f t="shared" si="3"/>
        <v>IPP</v>
      </c>
      <c r="S64" s="19" t="str">
        <f t="shared" si="12"/>
        <v>Carneys Point IPP</v>
      </c>
      <c r="T64" s="20">
        <f t="shared" si="13"/>
        <v>24259.8</v>
      </c>
      <c r="U64" s="20">
        <f t="shared" si="5"/>
        <v>15.637688000000001</v>
      </c>
    </row>
    <row r="65" spans="1:21" x14ac:dyDescent="0.2">
      <c r="A65" s="6">
        <v>2000</v>
      </c>
      <c r="B65" s="7" t="s">
        <v>30</v>
      </c>
      <c r="C65" s="7" t="s">
        <v>62</v>
      </c>
      <c r="D65" s="7" t="s">
        <v>63</v>
      </c>
      <c r="E65" s="7" t="s">
        <v>327</v>
      </c>
      <c r="F65" s="16" t="s">
        <v>39</v>
      </c>
      <c r="G65" s="16" t="s">
        <v>301</v>
      </c>
      <c r="H65" s="17">
        <v>182</v>
      </c>
      <c r="I65" s="18">
        <v>182</v>
      </c>
      <c r="J65" s="17">
        <v>100</v>
      </c>
      <c r="K65" s="17">
        <v>10812.9</v>
      </c>
      <c r="L65" s="17">
        <v>1.004</v>
      </c>
      <c r="M65" s="17">
        <v>1.3660000000000001</v>
      </c>
      <c r="N65" s="17">
        <f t="shared" si="11"/>
        <v>182</v>
      </c>
      <c r="O65" s="17">
        <f t="shared" si="1"/>
        <v>15.7744214</v>
      </c>
      <c r="Q65" s="19" t="str">
        <f t="shared" si="2"/>
        <v>Dickerson</v>
      </c>
      <c r="R65" s="19" t="str">
        <f t="shared" si="3"/>
        <v>ST1</v>
      </c>
      <c r="S65" s="19" t="str">
        <f t="shared" si="12"/>
        <v>Dickerson ST1</v>
      </c>
      <c r="T65" s="20">
        <f t="shared" si="13"/>
        <v>24441.8</v>
      </c>
      <c r="U65" s="20">
        <f t="shared" si="5"/>
        <v>15.7744214</v>
      </c>
    </row>
    <row r="66" spans="1:21" x14ac:dyDescent="0.2">
      <c r="A66" s="6">
        <v>2000</v>
      </c>
      <c r="B66" s="7" t="s">
        <v>30</v>
      </c>
      <c r="C66" s="7" t="s">
        <v>62</v>
      </c>
      <c r="D66" s="7" t="s">
        <v>63</v>
      </c>
      <c r="E66" s="7" t="s">
        <v>75</v>
      </c>
      <c r="F66" s="16" t="s">
        <v>39</v>
      </c>
      <c r="G66" s="16" t="s">
        <v>301</v>
      </c>
      <c r="H66" s="17">
        <v>182</v>
      </c>
      <c r="I66" s="18">
        <v>182</v>
      </c>
      <c r="J66" s="17">
        <v>100</v>
      </c>
      <c r="K66" s="17">
        <v>10896.44</v>
      </c>
      <c r="L66" s="17">
        <v>1.004</v>
      </c>
      <c r="M66" s="17">
        <v>1.3660000000000001</v>
      </c>
      <c r="N66" s="17">
        <f t="shared" si="11"/>
        <v>182</v>
      </c>
      <c r="O66" s="17">
        <f t="shared" ref="O66:O129" si="14">L66+K66/1000*M66</f>
        <v>15.888537040000001</v>
      </c>
      <c r="Q66" s="19" t="str">
        <f t="shared" ref="Q66:Q129" si="15">C66</f>
        <v>Dickerson</v>
      </c>
      <c r="R66" s="19" t="str">
        <f t="shared" ref="R66:R129" si="16">E66</f>
        <v>2</v>
      </c>
      <c r="S66" s="19" t="str">
        <f t="shared" si="12"/>
        <v>Dickerson 2</v>
      </c>
      <c r="T66" s="20">
        <f t="shared" si="13"/>
        <v>24623.8</v>
      </c>
      <c r="U66" s="20">
        <f t="shared" si="5"/>
        <v>15.888537040000001</v>
      </c>
    </row>
    <row r="67" spans="1:21" x14ac:dyDescent="0.2">
      <c r="A67" s="6">
        <v>2000</v>
      </c>
      <c r="B67" s="7" t="s">
        <v>18</v>
      </c>
      <c r="C67" s="7" t="s">
        <v>328</v>
      </c>
      <c r="D67" s="7" t="s">
        <v>329</v>
      </c>
      <c r="E67" s="7" t="s">
        <v>52</v>
      </c>
      <c r="F67" s="16" t="s">
        <v>39</v>
      </c>
      <c r="G67" s="16" t="s">
        <v>301</v>
      </c>
      <c r="H67" s="17">
        <v>230</v>
      </c>
      <c r="I67" s="18">
        <v>230</v>
      </c>
      <c r="J67" s="17">
        <v>100</v>
      </c>
      <c r="K67" s="17">
        <v>10864</v>
      </c>
      <c r="L67" s="17">
        <v>1.377</v>
      </c>
      <c r="M67" s="17">
        <v>1.417</v>
      </c>
      <c r="N67" s="17">
        <f t="shared" si="11"/>
        <v>230</v>
      </c>
      <c r="O67" s="17">
        <f t="shared" si="14"/>
        <v>16.771288000000002</v>
      </c>
      <c r="Q67" s="19" t="str">
        <f t="shared" si="15"/>
        <v>Logan Generating Plant</v>
      </c>
      <c r="R67" s="19" t="str">
        <f t="shared" si="16"/>
        <v>IPP</v>
      </c>
      <c r="S67" s="19" t="str">
        <f t="shared" ref="S67:S82" si="17">CONCATENATE(Q67," ",R67)</f>
        <v>Logan Generating Plant IPP</v>
      </c>
      <c r="T67" s="20">
        <f t="shared" si="13"/>
        <v>24853.8</v>
      </c>
      <c r="U67" s="20">
        <f t="shared" ref="U67:U130" si="18">O67</f>
        <v>16.771288000000002</v>
      </c>
    </row>
    <row r="68" spans="1:21" x14ac:dyDescent="0.2">
      <c r="A68" s="6">
        <v>2000</v>
      </c>
      <c r="B68" s="7" t="s">
        <v>30</v>
      </c>
      <c r="C68" s="7" t="s">
        <v>330</v>
      </c>
      <c r="D68" s="7" t="s">
        <v>331</v>
      </c>
      <c r="E68" s="7" t="s">
        <v>332</v>
      </c>
      <c r="F68" s="16" t="s">
        <v>39</v>
      </c>
      <c r="G68" s="16" t="s">
        <v>301</v>
      </c>
      <c r="H68" s="17">
        <v>583</v>
      </c>
      <c r="I68" s="18">
        <v>583</v>
      </c>
      <c r="J68" s="17">
        <v>100</v>
      </c>
      <c r="K68" s="17">
        <v>9686.384</v>
      </c>
      <c r="L68" s="17">
        <v>0.621</v>
      </c>
      <c r="M68" s="17">
        <v>1.6919999999999999</v>
      </c>
      <c r="N68" s="17">
        <f t="shared" si="11"/>
        <v>583</v>
      </c>
      <c r="O68" s="17">
        <f t="shared" si="14"/>
        <v>17.010361727999999</v>
      </c>
      <c r="Q68" s="19" t="str">
        <f t="shared" si="15"/>
        <v>Morgantown</v>
      </c>
      <c r="R68" s="19" t="str">
        <f t="shared" si="16"/>
        <v>ST2</v>
      </c>
      <c r="S68" s="19" t="str">
        <f t="shared" si="17"/>
        <v>Morgantown ST2</v>
      </c>
      <c r="T68" s="20">
        <f t="shared" ref="T68:T83" si="19">T67+N68</f>
        <v>25436.799999999999</v>
      </c>
      <c r="U68" s="20">
        <f t="shared" si="18"/>
        <v>17.010361727999999</v>
      </c>
    </row>
    <row r="69" spans="1:21" x14ac:dyDescent="0.2">
      <c r="A69" s="6">
        <v>2000</v>
      </c>
      <c r="B69" s="7" t="s">
        <v>30</v>
      </c>
      <c r="C69" s="7" t="s">
        <v>333</v>
      </c>
      <c r="D69" s="7" t="s">
        <v>334</v>
      </c>
      <c r="E69" s="7" t="s">
        <v>82</v>
      </c>
      <c r="F69" s="16" t="s">
        <v>39</v>
      </c>
      <c r="G69" s="16" t="s">
        <v>301</v>
      </c>
      <c r="H69" s="17">
        <v>102</v>
      </c>
      <c r="I69" s="18">
        <v>102</v>
      </c>
      <c r="J69" s="17">
        <v>100</v>
      </c>
      <c r="K69" s="17">
        <v>9523.9879999999994</v>
      </c>
      <c r="L69" s="17">
        <v>1.76</v>
      </c>
      <c r="M69" s="17">
        <v>1.6040000000000001</v>
      </c>
      <c r="N69" s="17">
        <f t="shared" si="11"/>
        <v>102</v>
      </c>
      <c r="O69" s="17">
        <f t="shared" si="14"/>
        <v>17.036476751999999</v>
      </c>
      <c r="Q69" s="19" t="str">
        <f t="shared" si="15"/>
        <v>Potomac River</v>
      </c>
      <c r="R69" s="19" t="str">
        <f t="shared" si="16"/>
        <v>5</v>
      </c>
      <c r="S69" s="19" t="str">
        <f t="shared" si="17"/>
        <v>Potomac River 5</v>
      </c>
      <c r="T69" s="20">
        <f t="shared" si="19"/>
        <v>25538.799999999999</v>
      </c>
      <c r="U69" s="20">
        <f t="shared" si="18"/>
        <v>17.036476751999999</v>
      </c>
    </row>
    <row r="70" spans="1:21" x14ac:dyDescent="0.2">
      <c r="A70" s="6">
        <v>2000</v>
      </c>
      <c r="B70" s="7" t="s">
        <v>35</v>
      </c>
      <c r="C70" s="7" t="s">
        <v>80</v>
      </c>
      <c r="D70" s="7" t="s">
        <v>81</v>
      </c>
      <c r="E70" s="7" t="s">
        <v>75</v>
      </c>
      <c r="F70" s="16" t="s">
        <v>39</v>
      </c>
      <c r="G70" s="16" t="s">
        <v>301</v>
      </c>
      <c r="H70" s="17">
        <v>243</v>
      </c>
      <c r="I70" s="18">
        <v>243</v>
      </c>
      <c r="J70" s="17">
        <v>100</v>
      </c>
      <c r="K70" s="17">
        <v>9608.4030000000002</v>
      </c>
      <c r="L70" s="17">
        <v>1.3660000000000001</v>
      </c>
      <c r="M70" s="17">
        <v>1.631</v>
      </c>
      <c r="N70" s="17">
        <f t="shared" si="11"/>
        <v>243</v>
      </c>
      <c r="O70" s="17">
        <f t="shared" si="14"/>
        <v>17.037305293000003</v>
      </c>
      <c r="Q70" s="19" t="str">
        <f t="shared" si="15"/>
        <v>Portland</v>
      </c>
      <c r="R70" s="19" t="str">
        <f t="shared" si="16"/>
        <v>2</v>
      </c>
      <c r="S70" s="19" t="str">
        <f t="shared" si="17"/>
        <v>Portland 2</v>
      </c>
      <c r="T70" s="20">
        <f t="shared" si="19"/>
        <v>25781.8</v>
      </c>
      <c r="U70" s="20">
        <f t="shared" si="18"/>
        <v>17.037305293000003</v>
      </c>
    </row>
    <row r="71" spans="1:21" x14ac:dyDescent="0.2">
      <c r="A71" s="6">
        <v>2000</v>
      </c>
      <c r="B71" s="7" t="s">
        <v>30</v>
      </c>
      <c r="C71" s="7" t="s">
        <v>330</v>
      </c>
      <c r="D71" s="7" t="s">
        <v>331</v>
      </c>
      <c r="E71" s="7" t="s">
        <v>327</v>
      </c>
      <c r="F71" s="16" t="s">
        <v>39</v>
      </c>
      <c r="G71" s="16" t="s">
        <v>301</v>
      </c>
      <c r="H71" s="17">
        <v>583</v>
      </c>
      <c r="I71" s="18">
        <v>583</v>
      </c>
      <c r="J71" s="17">
        <v>100</v>
      </c>
      <c r="K71" s="17">
        <v>9758.06</v>
      </c>
      <c r="L71" s="17">
        <v>0.621</v>
      </c>
      <c r="M71" s="17">
        <v>1.6919999999999999</v>
      </c>
      <c r="N71" s="17">
        <f t="shared" si="11"/>
        <v>583</v>
      </c>
      <c r="O71" s="17">
        <f t="shared" si="14"/>
        <v>17.131637519999995</v>
      </c>
      <c r="Q71" s="19" t="str">
        <f t="shared" si="15"/>
        <v>Morgantown</v>
      </c>
      <c r="R71" s="19" t="str">
        <f t="shared" si="16"/>
        <v>ST1</v>
      </c>
      <c r="S71" s="19" t="str">
        <f t="shared" si="17"/>
        <v>Morgantown ST1</v>
      </c>
      <c r="T71" s="20">
        <f t="shared" si="19"/>
        <v>26364.799999999999</v>
      </c>
      <c r="U71" s="20">
        <f t="shared" si="18"/>
        <v>17.131637519999995</v>
      </c>
    </row>
    <row r="72" spans="1:21" x14ac:dyDescent="0.2">
      <c r="A72" s="6">
        <v>2000</v>
      </c>
      <c r="B72" s="7" t="s">
        <v>30</v>
      </c>
      <c r="C72" s="7" t="s">
        <v>76</v>
      </c>
      <c r="D72" s="7" t="s">
        <v>77</v>
      </c>
      <c r="E72" s="7" t="s">
        <v>327</v>
      </c>
      <c r="F72" s="16" t="s">
        <v>39</v>
      </c>
      <c r="G72" s="16" t="s">
        <v>301</v>
      </c>
      <c r="H72" s="17">
        <v>341</v>
      </c>
      <c r="I72" s="18">
        <v>341</v>
      </c>
      <c r="J72" s="17">
        <v>100</v>
      </c>
      <c r="K72" s="17">
        <v>10448.57</v>
      </c>
      <c r="L72" s="17">
        <v>1.2010000000000001</v>
      </c>
      <c r="M72" s="17">
        <v>1.5409999999999999</v>
      </c>
      <c r="N72" s="17">
        <f t="shared" si="11"/>
        <v>341</v>
      </c>
      <c r="O72" s="17">
        <f t="shared" si="14"/>
        <v>17.302246369999999</v>
      </c>
      <c r="Q72" s="19" t="str">
        <f t="shared" si="15"/>
        <v>Chalk Point</v>
      </c>
      <c r="R72" s="19" t="str">
        <f t="shared" si="16"/>
        <v>ST1</v>
      </c>
      <c r="S72" s="19" t="str">
        <f t="shared" si="17"/>
        <v>Chalk Point ST1</v>
      </c>
      <c r="T72" s="20">
        <f t="shared" si="19"/>
        <v>26705.8</v>
      </c>
      <c r="U72" s="20">
        <f t="shared" si="18"/>
        <v>17.302246369999999</v>
      </c>
    </row>
    <row r="73" spans="1:21" x14ac:dyDescent="0.2">
      <c r="A73" s="6">
        <v>2000</v>
      </c>
      <c r="B73" s="7" t="s">
        <v>30</v>
      </c>
      <c r="C73" s="7" t="s">
        <v>76</v>
      </c>
      <c r="D73" s="7" t="s">
        <v>77</v>
      </c>
      <c r="E73" s="7" t="s">
        <v>332</v>
      </c>
      <c r="F73" s="16" t="s">
        <v>39</v>
      </c>
      <c r="G73" s="16" t="s">
        <v>301</v>
      </c>
      <c r="H73" s="17">
        <v>343</v>
      </c>
      <c r="I73" s="18">
        <v>343</v>
      </c>
      <c r="J73" s="17">
        <v>100</v>
      </c>
      <c r="K73" s="17">
        <v>10475.870000000001</v>
      </c>
      <c r="L73" s="17">
        <v>1.2010000000000001</v>
      </c>
      <c r="M73" s="17">
        <v>1.5409999999999999</v>
      </c>
      <c r="N73" s="17">
        <f t="shared" si="11"/>
        <v>343</v>
      </c>
      <c r="O73" s="17">
        <f t="shared" si="14"/>
        <v>17.34431567</v>
      </c>
      <c r="Q73" s="19" t="str">
        <f t="shared" si="15"/>
        <v>Chalk Point</v>
      </c>
      <c r="R73" s="19" t="str">
        <f t="shared" si="16"/>
        <v>ST2</v>
      </c>
      <c r="S73" s="19" t="str">
        <f t="shared" si="17"/>
        <v>Chalk Point ST2</v>
      </c>
      <c r="T73" s="20">
        <f t="shared" si="19"/>
        <v>27048.799999999999</v>
      </c>
      <c r="U73" s="20">
        <f t="shared" si="18"/>
        <v>17.34431567</v>
      </c>
    </row>
    <row r="74" spans="1:21" x14ac:dyDescent="0.2">
      <c r="A74" s="6">
        <v>2000</v>
      </c>
      <c r="B74" s="7" t="s">
        <v>35</v>
      </c>
      <c r="C74" s="7" t="s">
        <v>80</v>
      </c>
      <c r="D74" s="7" t="s">
        <v>81</v>
      </c>
      <c r="E74" s="7" t="s">
        <v>72</v>
      </c>
      <c r="F74" s="16" t="s">
        <v>39</v>
      </c>
      <c r="G74" s="16" t="s">
        <v>301</v>
      </c>
      <c r="H74" s="17">
        <v>158</v>
      </c>
      <c r="I74" s="18">
        <v>158</v>
      </c>
      <c r="J74" s="17">
        <v>98.734179999999995</v>
      </c>
      <c r="K74" s="17">
        <v>9830.8770000000004</v>
      </c>
      <c r="L74" s="17">
        <v>1.3660000000000001</v>
      </c>
      <c r="M74" s="17">
        <v>1.631</v>
      </c>
      <c r="N74" s="17">
        <f t="shared" si="11"/>
        <v>156.00000439999999</v>
      </c>
      <c r="O74" s="17">
        <f t="shared" si="14"/>
        <v>17.400160387</v>
      </c>
      <c r="Q74" s="19" t="str">
        <f t="shared" si="15"/>
        <v>Portland</v>
      </c>
      <c r="R74" s="19" t="str">
        <f t="shared" si="16"/>
        <v>1</v>
      </c>
      <c r="S74" s="19" t="str">
        <f t="shared" si="17"/>
        <v>Portland 1</v>
      </c>
      <c r="T74" s="20">
        <f t="shared" si="19"/>
        <v>27204.8000044</v>
      </c>
      <c r="U74" s="20">
        <f t="shared" si="18"/>
        <v>17.400160387</v>
      </c>
    </row>
    <row r="75" spans="1:21" x14ac:dyDescent="0.2">
      <c r="A75" s="6">
        <v>2000</v>
      </c>
      <c r="B75" s="7" t="s">
        <v>18</v>
      </c>
      <c r="C75" s="7" t="s">
        <v>335</v>
      </c>
      <c r="D75" s="7" t="s">
        <v>336</v>
      </c>
      <c r="E75" s="7" t="s">
        <v>75</v>
      </c>
      <c r="F75" s="16" t="s">
        <v>39</v>
      </c>
      <c r="G75" s="16" t="s">
        <v>301</v>
      </c>
      <c r="H75" s="17">
        <v>311</v>
      </c>
      <c r="I75" s="18">
        <v>311</v>
      </c>
      <c r="J75" s="17">
        <v>100</v>
      </c>
      <c r="K75" s="17">
        <v>11260.85</v>
      </c>
      <c r="L75" s="17">
        <v>0.99399999999999999</v>
      </c>
      <c r="M75" s="17">
        <v>1.5129999999999999</v>
      </c>
      <c r="N75" s="17">
        <f t="shared" si="11"/>
        <v>311</v>
      </c>
      <c r="O75" s="17">
        <f t="shared" si="14"/>
        <v>18.031666049999998</v>
      </c>
      <c r="Q75" s="19" t="str">
        <f t="shared" si="15"/>
        <v>Eddystone</v>
      </c>
      <c r="R75" s="19" t="str">
        <f t="shared" si="16"/>
        <v>2</v>
      </c>
      <c r="S75" s="19" t="str">
        <f t="shared" si="17"/>
        <v>Eddystone 2</v>
      </c>
      <c r="T75" s="20">
        <f t="shared" si="19"/>
        <v>27515.8000044</v>
      </c>
      <c r="U75" s="20">
        <f t="shared" si="18"/>
        <v>18.031666049999998</v>
      </c>
    </row>
    <row r="76" spans="1:21" x14ac:dyDescent="0.2">
      <c r="A76" s="6">
        <v>2000</v>
      </c>
      <c r="B76" s="7" t="s">
        <v>30</v>
      </c>
      <c r="C76" s="7" t="s">
        <v>337</v>
      </c>
      <c r="D76" s="7" t="s">
        <v>338</v>
      </c>
      <c r="E76" s="7" t="s">
        <v>75</v>
      </c>
      <c r="F76" s="16" t="s">
        <v>39</v>
      </c>
      <c r="G76" s="16" t="s">
        <v>301</v>
      </c>
      <c r="H76" s="17">
        <v>670</v>
      </c>
      <c r="I76" s="18">
        <v>670</v>
      </c>
      <c r="J76" s="17">
        <v>100</v>
      </c>
      <c r="K76" s="17">
        <v>11021.7</v>
      </c>
      <c r="L76" s="17">
        <v>0.53800000000000003</v>
      </c>
      <c r="M76" s="17">
        <v>1.5880000000000001</v>
      </c>
      <c r="N76" s="17">
        <f t="shared" si="11"/>
        <v>670</v>
      </c>
      <c r="O76" s="17">
        <f t="shared" si="14"/>
        <v>18.040459600000002</v>
      </c>
      <c r="Q76" s="19" t="str">
        <f t="shared" si="15"/>
        <v>Brandon Shores</v>
      </c>
      <c r="R76" s="19" t="str">
        <f t="shared" si="16"/>
        <v>2</v>
      </c>
      <c r="S76" s="19" t="str">
        <f t="shared" si="17"/>
        <v>Brandon Shores 2</v>
      </c>
      <c r="T76" s="20">
        <f t="shared" si="19"/>
        <v>28185.8000044</v>
      </c>
      <c r="U76" s="20">
        <f t="shared" si="18"/>
        <v>18.040459600000002</v>
      </c>
    </row>
    <row r="77" spans="1:21" x14ac:dyDescent="0.2">
      <c r="A77" s="6">
        <v>2000</v>
      </c>
      <c r="B77" s="7" t="s">
        <v>30</v>
      </c>
      <c r="C77" s="7" t="s">
        <v>337</v>
      </c>
      <c r="D77" s="7" t="s">
        <v>338</v>
      </c>
      <c r="E77" s="7" t="s">
        <v>72</v>
      </c>
      <c r="F77" s="16" t="s">
        <v>39</v>
      </c>
      <c r="G77" s="16" t="s">
        <v>301</v>
      </c>
      <c r="H77" s="17">
        <v>670</v>
      </c>
      <c r="I77" s="18">
        <v>670</v>
      </c>
      <c r="J77" s="17">
        <v>100</v>
      </c>
      <c r="K77" s="17">
        <v>11049.88</v>
      </c>
      <c r="L77" s="17">
        <v>0.53800000000000003</v>
      </c>
      <c r="M77" s="17">
        <v>1.5880000000000001</v>
      </c>
      <c r="N77" s="17">
        <f t="shared" si="11"/>
        <v>670</v>
      </c>
      <c r="O77" s="17">
        <f t="shared" si="14"/>
        <v>18.08520944</v>
      </c>
      <c r="Q77" s="19" t="str">
        <f t="shared" si="15"/>
        <v>Brandon Shores</v>
      </c>
      <c r="R77" s="19" t="str">
        <f t="shared" si="16"/>
        <v>1</v>
      </c>
      <c r="S77" s="19" t="str">
        <f t="shared" si="17"/>
        <v>Brandon Shores 1</v>
      </c>
      <c r="T77" s="20">
        <f t="shared" si="19"/>
        <v>28855.8000044</v>
      </c>
      <c r="U77" s="20">
        <f t="shared" si="18"/>
        <v>18.08520944</v>
      </c>
    </row>
    <row r="78" spans="1:21" x14ac:dyDescent="0.2">
      <c r="A78" s="6">
        <v>2000</v>
      </c>
      <c r="B78" s="7" t="s">
        <v>30</v>
      </c>
      <c r="C78" s="7" t="s">
        <v>192</v>
      </c>
      <c r="D78" s="7" t="s">
        <v>193</v>
      </c>
      <c r="E78" s="7" t="s">
        <v>96</v>
      </c>
      <c r="F78" s="16" t="s">
        <v>39</v>
      </c>
      <c r="G78" s="16" t="s">
        <v>301</v>
      </c>
      <c r="H78" s="17">
        <v>332</v>
      </c>
      <c r="I78" s="18">
        <v>332</v>
      </c>
      <c r="J78" s="17">
        <v>100</v>
      </c>
      <c r="K78" s="17">
        <v>10644.13</v>
      </c>
      <c r="L78" s="17">
        <v>0.99399999999999999</v>
      </c>
      <c r="M78" s="17">
        <v>1.6379999999999999</v>
      </c>
      <c r="N78" s="17">
        <f t="shared" si="11"/>
        <v>332</v>
      </c>
      <c r="O78" s="17">
        <f t="shared" si="14"/>
        <v>18.429084939999996</v>
      </c>
      <c r="Q78" s="19" t="str">
        <f t="shared" si="15"/>
        <v>Wagner</v>
      </c>
      <c r="R78" s="19" t="str">
        <f t="shared" si="16"/>
        <v>3</v>
      </c>
      <c r="S78" s="19" t="str">
        <f t="shared" si="17"/>
        <v>Wagner 3</v>
      </c>
      <c r="T78" s="20">
        <f t="shared" si="19"/>
        <v>29187.8000044</v>
      </c>
      <c r="U78" s="20">
        <f t="shared" si="18"/>
        <v>18.429084939999996</v>
      </c>
    </row>
    <row r="79" spans="1:21" x14ac:dyDescent="0.2">
      <c r="A79" s="6">
        <v>2000</v>
      </c>
      <c r="B79" s="7" t="s">
        <v>35</v>
      </c>
      <c r="C79" s="7" t="s">
        <v>224</v>
      </c>
      <c r="D79" s="7" t="s">
        <v>225</v>
      </c>
      <c r="E79" s="7" t="s">
        <v>72</v>
      </c>
      <c r="F79" s="16" t="s">
        <v>39</v>
      </c>
      <c r="G79" s="16" t="s">
        <v>301</v>
      </c>
      <c r="H79" s="17">
        <v>83</v>
      </c>
      <c r="I79" s="18">
        <v>83</v>
      </c>
      <c r="J79" s="17">
        <v>100</v>
      </c>
      <c r="K79" s="17">
        <v>10398.049999999999</v>
      </c>
      <c r="L79" s="17">
        <v>1.6459999999999999</v>
      </c>
      <c r="M79" s="17">
        <v>1.6160000000000001</v>
      </c>
      <c r="N79" s="17">
        <f t="shared" si="11"/>
        <v>83</v>
      </c>
      <c r="O79" s="17">
        <f t="shared" si="14"/>
        <v>18.449248799999999</v>
      </c>
      <c r="Q79" s="19" t="str">
        <f t="shared" si="15"/>
        <v>Titus</v>
      </c>
      <c r="R79" s="19" t="str">
        <f t="shared" si="16"/>
        <v>1</v>
      </c>
      <c r="S79" s="19" t="str">
        <f t="shared" si="17"/>
        <v>Titus 1</v>
      </c>
      <c r="T79" s="20">
        <f t="shared" si="19"/>
        <v>29270.8000044</v>
      </c>
      <c r="U79" s="20">
        <f t="shared" si="18"/>
        <v>18.449248799999999</v>
      </c>
    </row>
    <row r="80" spans="1:21" x14ac:dyDescent="0.2">
      <c r="A80" s="6">
        <v>2000</v>
      </c>
      <c r="B80" s="7" t="s">
        <v>35</v>
      </c>
      <c r="C80" s="7" t="s">
        <v>115</v>
      </c>
      <c r="D80" s="7" t="s">
        <v>116</v>
      </c>
      <c r="E80" s="7" t="s">
        <v>72</v>
      </c>
      <c r="F80" s="16" t="s">
        <v>39</v>
      </c>
      <c r="G80" s="16" t="s">
        <v>301</v>
      </c>
      <c r="H80" s="17">
        <v>41</v>
      </c>
      <c r="I80" s="18">
        <v>41</v>
      </c>
      <c r="J80" s="17">
        <v>100</v>
      </c>
      <c r="K80" s="17">
        <v>13443</v>
      </c>
      <c r="L80" s="17">
        <v>2.681</v>
      </c>
      <c r="M80" s="17">
        <v>1.1739999999999999</v>
      </c>
      <c r="N80" s="17">
        <f t="shared" si="11"/>
        <v>41</v>
      </c>
      <c r="O80" s="17">
        <f t="shared" si="14"/>
        <v>18.463082</v>
      </c>
      <c r="Q80" s="19" t="str">
        <f t="shared" si="15"/>
        <v>Warren (PA)</v>
      </c>
      <c r="R80" s="19" t="str">
        <f t="shared" si="16"/>
        <v>1</v>
      </c>
      <c r="S80" s="19" t="str">
        <f t="shared" si="17"/>
        <v>Warren (PA) 1</v>
      </c>
      <c r="T80" s="20">
        <f t="shared" si="19"/>
        <v>29311.8000044</v>
      </c>
      <c r="U80" s="20">
        <f t="shared" si="18"/>
        <v>18.463082</v>
      </c>
    </row>
    <row r="81" spans="1:21" x14ac:dyDescent="0.2">
      <c r="A81" s="6">
        <v>2000</v>
      </c>
      <c r="B81" s="7" t="s">
        <v>35</v>
      </c>
      <c r="C81" s="7" t="s">
        <v>115</v>
      </c>
      <c r="D81" s="7" t="s">
        <v>116</v>
      </c>
      <c r="E81" s="7" t="s">
        <v>75</v>
      </c>
      <c r="F81" s="16" t="s">
        <v>39</v>
      </c>
      <c r="G81" s="16" t="s">
        <v>301</v>
      </c>
      <c r="H81" s="17">
        <v>41</v>
      </c>
      <c r="I81" s="18">
        <v>41</v>
      </c>
      <c r="J81" s="17">
        <v>100</v>
      </c>
      <c r="K81" s="17">
        <v>13443</v>
      </c>
      <c r="L81" s="17">
        <v>2.681</v>
      </c>
      <c r="M81" s="17">
        <v>1.1739999999999999</v>
      </c>
      <c r="N81" s="17">
        <f t="shared" si="11"/>
        <v>41</v>
      </c>
      <c r="O81" s="17">
        <f t="shared" si="14"/>
        <v>18.463082</v>
      </c>
      <c r="Q81" s="19" t="str">
        <f t="shared" si="15"/>
        <v>Warren (PA)</v>
      </c>
      <c r="R81" s="19" t="str">
        <f t="shared" si="16"/>
        <v>2</v>
      </c>
      <c r="S81" s="19" t="str">
        <f t="shared" si="17"/>
        <v>Warren (PA) 2</v>
      </c>
      <c r="T81" s="20">
        <f t="shared" si="19"/>
        <v>29352.8000044</v>
      </c>
      <c r="U81" s="20">
        <f t="shared" si="18"/>
        <v>18.463082</v>
      </c>
    </row>
    <row r="82" spans="1:21" x14ac:dyDescent="0.2">
      <c r="A82" s="6">
        <v>2000</v>
      </c>
      <c r="B82" s="7" t="s">
        <v>18</v>
      </c>
      <c r="C82" s="7" t="s">
        <v>339</v>
      </c>
      <c r="D82" s="7" t="s">
        <v>340</v>
      </c>
      <c r="E82" s="7" t="s">
        <v>72</v>
      </c>
      <c r="F82" s="16" t="s">
        <v>39</v>
      </c>
      <c r="G82" s="16" t="s">
        <v>301</v>
      </c>
      <c r="H82" s="17">
        <v>129</v>
      </c>
      <c r="I82" s="18">
        <v>129</v>
      </c>
      <c r="J82" s="17">
        <v>100</v>
      </c>
      <c r="K82" s="17">
        <v>11482.81</v>
      </c>
      <c r="L82" s="17">
        <v>2.2050000000000001</v>
      </c>
      <c r="M82" s="17">
        <v>1.4570000000000001</v>
      </c>
      <c r="N82" s="17">
        <f t="shared" si="11"/>
        <v>129</v>
      </c>
      <c r="O82" s="17">
        <f t="shared" si="14"/>
        <v>18.93545417</v>
      </c>
      <c r="Q82" s="19" t="str">
        <f t="shared" si="15"/>
        <v>England</v>
      </c>
      <c r="R82" s="19" t="str">
        <f t="shared" si="16"/>
        <v>1</v>
      </c>
      <c r="S82" s="19" t="str">
        <f t="shared" si="17"/>
        <v>England 1</v>
      </c>
      <c r="T82" s="20">
        <f t="shared" si="19"/>
        <v>29481.8000044</v>
      </c>
      <c r="U82" s="20">
        <f t="shared" si="18"/>
        <v>18.93545417</v>
      </c>
    </row>
    <row r="83" spans="1:21" x14ac:dyDescent="0.2">
      <c r="A83" s="6">
        <v>2000</v>
      </c>
      <c r="B83" s="7" t="s">
        <v>35</v>
      </c>
      <c r="C83" s="7" t="s">
        <v>224</v>
      </c>
      <c r="D83" s="7" t="s">
        <v>225</v>
      </c>
      <c r="E83" s="7" t="s">
        <v>75</v>
      </c>
      <c r="F83" s="16" t="s">
        <v>39</v>
      </c>
      <c r="G83" s="16" t="s">
        <v>301</v>
      </c>
      <c r="H83" s="17">
        <v>83</v>
      </c>
      <c r="I83" s="18">
        <v>83</v>
      </c>
      <c r="J83" s="17">
        <v>100</v>
      </c>
      <c r="K83" s="17">
        <v>10723.16</v>
      </c>
      <c r="L83" s="17">
        <v>1.6459999999999999</v>
      </c>
      <c r="M83" s="17">
        <v>1.6160000000000001</v>
      </c>
      <c r="N83" s="17">
        <f t="shared" si="11"/>
        <v>83</v>
      </c>
      <c r="O83" s="17">
        <f t="shared" si="14"/>
        <v>18.974626560000001</v>
      </c>
      <c r="Q83" s="19" t="str">
        <f t="shared" si="15"/>
        <v>Titus</v>
      </c>
      <c r="R83" s="19" t="str">
        <f t="shared" si="16"/>
        <v>2</v>
      </c>
      <c r="S83" s="19" t="str">
        <f t="shared" ref="S83:S98" si="20">CONCATENATE(Q83," ",R83)</f>
        <v>Titus 2</v>
      </c>
      <c r="T83" s="20">
        <f t="shared" si="19"/>
        <v>29564.8000044</v>
      </c>
      <c r="U83" s="20">
        <f t="shared" si="18"/>
        <v>18.974626560000001</v>
      </c>
    </row>
    <row r="84" spans="1:21" x14ac:dyDescent="0.2">
      <c r="A84" s="6">
        <v>2000</v>
      </c>
      <c r="B84" s="7" t="s">
        <v>35</v>
      </c>
      <c r="C84" s="7" t="s">
        <v>224</v>
      </c>
      <c r="D84" s="7" t="s">
        <v>225</v>
      </c>
      <c r="E84" s="7" t="s">
        <v>96</v>
      </c>
      <c r="F84" s="16" t="s">
        <v>39</v>
      </c>
      <c r="G84" s="16" t="s">
        <v>301</v>
      </c>
      <c r="H84" s="17">
        <v>83</v>
      </c>
      <c r="I84" s="18">
        <v>83</v>
      </c>
      <c r="J84" s="17">
        <v>100</v>
      </c>
      <c r="K84" s="17">
        <v>10767.48</v>
      </c>
      <c r="L84" s="17">
        <v>1.6459999999999999</v>
      </c>
      <c r="M84" s="17">
        <v>1.6160000000000001</v>
      </c>
      <c r="N84" s="17">
        <f t="shared" si="11"/>
        <v>83</v>
      </c>
      <c r="O84" s="17">
        <f t="shared" si="14"/>
        <v>19.04624768</v>
      </c>
      <c r="Q84" s="19" t="str">
        <f t="shared" si="15"/>
        <v>Titus</v>
      </c>
      <c r="R84" s="19" t="str">
        <f t="shared" si="16"/>
        <v>3</v>
      </c>
      <c r="S84" s="19" t="str">
        <f t="shared" si="20"/>
        <v>Titus 3</v>
      </c>
      <c r="T84" s="20">
        <f t="shared" ref="T84:T99" si="21">T83+N84</f>
        <v>29647.8000044</v>
      </c>
      <c r="U84" s="20">
        <f t="shared" si="18"/>
        <v>19.04624768</v>
      </c>
    </row>
    <row r="85" spans="1:21" x14ac:dyDescent="0.2">
      <c r="A85" s="6">
        <v>2000</v>
      </c>
      <c r="B85" s="7" t="s">
        <v>18</v>
      </c>
      <c r="C85" s="7" t="s">
        <v>341</v>
      </c>
      <c r="D85" s="7" t="s">
        <v>342</v>
      </c>
      <c r="E85" s="7" t="s">
        <v>49</v>
      </c>
      <c r="F85" s="16" t="s">
        <v>39</v>
      </c>
      <c r="G85" s="16" t="s">
        <v>301</v>
      </c>
      <c r="H85" s="17">
        <v>174</v>
      </c>
      <c r="I85" s="18">
        <v>174</v>
      </c>
      <c r="J85" s="17">
        <v>100</v>
      </c>
      <c r="K85" s="17">
        <v>11087.89</v>
      </c>
      <c r="L85" s="17">
        <v>1.397</v>
      </c>
      <c r="M85" s="17">
        <v>1.6</v>
      </c>
      <c r="N85" s="17">
        <f t="shared" si="11"/>
        <v>174</v>
      </c>
      <c r="O85" s="17">
        <f t="shared" si="14"/>
        <v>19.137623999999999</v>
      </c>
      <c r="Q85" s="19" t="str">
        <f t="shared" si="15"/>
        <v>Edge Moor</v>
      </c>
      <c r="R85" s="19" t="str">
        <f t="shared" si="16"/>
        <v>4</v>
      </c>
      <c r="S85" s="19" t="str">
        <f t="shared" si="20"/>
        <v>Edge Moor 4</v>
      </c>
      <c r="T85" s="20">
        <f t="shared" si="21"/>
        <v>29821.8000044</v>
      </c>
      <c r="U85" s="20">
        <f t="shared" si="18"/>
        <v>19.137623999999999</v>
      </c>
    </row>
    <row r="86" spans="1:21" x14ac:dyDescent="0.2">
      <c r="A86" s="6">
        <v>2000</v>
      </c>
      <c r="B86" s="7" t="s">
        <v>18</v>
      </c>
      <c r="C86" s="7" t="s">
        <v>339</v>
      </c>
      <c r="D86" s="7" t="s">
        <v>340</v>
      </c>
      <c r="E86" s="7" t="s">
        <v>75</v>
      </c>
      <c r="F86" s="16" t="s">
        <v>39</v>
      </c>
      <c r="G86" s="16" t="s">
        <v>301</v>
      </c>
      <c r="H86" s="17">
        <v>155</v>
      </c>
      <c r="I86" s="18">
        <v>155</v>
      </c>
      <c r="J86" s="17">
        <v>100</v>
      </c>
      <c r="K86" s="17">
        <v>11792.49</v>
      </c>
      <c r="L86" s="17">
        <v>2.2050000000000001</v>
      </c>
      <c r="M86" s="17">
        <v>1.4570000000000001</v>
      </c>
      <c r="N86" s="17">
        <f t="shared" si="11"/>
        <v>155</v>
      </c>
      <c r="O86" s="17">
        <f t="shared" si="14"/>
        <v>19.386657929999998</v>
      </c>
      <c r="Q86" s="19" t="str">
        <f t="shared" si="15"/>
        <v>England</v>
      </c>
      <c r="R86" s="19" t="str">
        <f t="shared" si="16"/>
        <v>2</v>
      </c>
      <c r="S86" s="19" t="str">
        <f t="shared" si="20"/>
        <v>England 2</v>
      </c>
      <c r="T86" s="20">
        <f t="shared" si="21"/>
        <v>29976.8000044</v>
      </c>
      <c r="U86" s="20">
        <f t="shared" si="18"/>
        <v>19.386657929999998</v>
      </c>
    </row>
    <row r="87" spans="1:21" x14ac:dyDescent="0.2">
      <c r="A87" s="6">
        <v>2000</v>
      </c>
      <c r="B87" s="7" t="s">
        <v>30</v>
      </c>
      <c r="C87" s="7" t="s">
        <v>343</v>
      </c>
      <c r="D87" s="7" t="s">
        <v>344</v>
      </c>
      <c r="E87" s="7" t="s">
        <v>75</v>
      </c>
      <c r="F87" s="16" t="s">
        <v>39</v>
      </c>
      <c r="G87" s="16" t="s">
        <v>301</v>
      </c>
      <c r="H87" s="17">
        <v>195</v>
      </c>
      <c r="I87" s="18">
        <v>195</v>
      </c>
      <c r="J87" s="17">
        <v>100</v>
      </c>
      <c r="K87" s="17">
        <v>11754.94</v>
      </c>
      <c r="L87" s="17">
        <v>1.5109999999999999</v>
      </c>
      <c r="M87" s="17">
        <v>1.5369999999999999</v>
      </c>
      <c r="N87" s="17">
        <f t="shared" si="11"/>
        <v>195</v>
      </c>
      <c r="O87" s="17">
        <f t="shared" si="14"/>
        <v>19.57834278</v>
      </c>
      <c r="Q87" s="19" t="str">
        <f t="shared" si="15"/>
        <v>Crane</v>
      </c>
      <c r="R87" s="19" t="str">
        <f t="shared" si="16"/>
        <v>2</v>
      </c>
      <c r="S87" s="19" t="str">
        <f t="shared" si="20"/>
        <v>Crane 2</v>
      </c>
      <c r="T87" s="20">
        <f t="shared" si="21"/>
        <v>30171.8000044</v>
      </c>
      <c r="U87" s="20">
        <f t="shared" si="18"/>
        <v>19.57834278</v>
      </c>
    </row>
    <row r="88" spans="1:21" x14ac:dyDescent="0.2">
      <c r="A88" s="6">
        <v>2000</v>
      </c>
      <c r="B88" s="7" t="s">
        <v>30</v>
      </c>
      <c r="C88" s="7" t="s">
        <v>333</v>
      </c>
      <c r="D88" s="7" t="s">
        <v>334</v>
      </c>
      <c r="E88" s="7" t="s">
        <v>49</v>
      </c>
      <c r="F88" s="16" t="s">
        <v>39</v>
      </c>
      <c r="G88" s="16" t="s">
        <v>301</v>
      </c>
      <c r="H88" s="17">
        <v>102</v>
      </c>
      <c r="I88" s="18">
        <v>102</v>
      </c>
      <c r="J88" s="17">
        <v>100</v>
      </c>
      <c r="K88" s="17">
        <v>11154.08</v>
      </c>
      <c r="L88" s="17">
        <v>1.76</v>
      </c>
      <c r="M88" s="17">
        <v>1.6040000000000001</v>
      </c>
      <c r="N88" s="17">
        <f t="shared" si="11"/>
        <v>102</v>
      </c>
      <c r="O88" s="17">
        <f t="shared" si="14"/>
        <v>19.651144320000004</v>
      </c>
      <c r="Q88" s="19" t="str">
        <f t="shared" si="15"/>
        <v>Potomac River</v>
      </c>
      <c r="R88" s="19" t="str">
        <f t="shared" si="16"/>
        <v>4</v>
      </c>
      <c r="S88" s="19" t="str">
        <f t="shared" si="20"/>
        <v>Potomac River 4</v>
      </c>
      <c r="T88" s="20">
        <f t="shared" si="21"/>
        <v>30273.8000044</v>
      </c>
      <c r="U88" s="20">
        <f t="shared" si="18"/>
        <v>19.651144320000004</v>
      </c>
    </row>
    <row r="89" spans="1:21" x14ac:dyDescent="0.2">
      <c r="A89" s="6">
        <v>2000</v>
      </c>
      <c r="B89" s="7" t="s">
        <v>35</v>
      </c>
      <c r="C89" s="7" t="s">
        <v>345</v>
      </c>
      <c r="D89" s="7" t="s">
        <v>346</v>
      </c>
      <c r="E89" s="7" t="s">
        <v>96</v>
      </c>
      <c r="F89" s="16" t="s">
        <v>39</v>
      </c>
      <c r="G89" s="16" t="s">
        <v>301</v>
      </c>
      <c r="H89" s="17">
        <v>48</v>
      </c>
      <c r="I89" s="18">
        <v>48</v>
      </c>
      <c r="J89" s="17">
        <v>100</v>
      </c>
      <c r="K89" s="17">
        <v>13172</v>
      </c>
      <c r="L89" s="17">
        <v>1.014</v>
      </c>
      <c r="M89" s="17">
        <v>1.417</v>
      </c>
      <c r="N89" s="17">
        <f t="shared" si="11"/>
        <v>48</v>
      </c>
      <c r="O89" s="17">
        <f t="shared" si="14"/>
        <v>19.678723999999999</v>
      </c>
      <c r="Q89" s="19" t="str">
        <f t="shared" si="15"/>
        <v>Hunlock Creek</v>
      </c>
      <c r="R89" s="19" t="str">
        <f t="shared" si="16"/>
        <v>3</v>
      </c>
      <c r="S89" s="19" t="str">
        <f t="shared" si="20"/>
        <v>Hunlock Creek 3</v>
      </c>
      <c r="T89" s="20">
        <f t="shared" si="21"/>
        <v>30321.8000044</v>
      </c>
      <c r="U89" s="20">
        <f t="shared" si="18"/>
        <v>19.678723999999999</v>
      </c>
    </row>
    <row r="90" spans="1:21" x14ac:dyDescent="0.2">
      <c r="A90" s="6">
        <v>2000</v>
      </c>
      <c r="B90" s="7" t="s">
        <v>18</v>
      </c>
      <c r="C90" s="7" t="s">
        <v>347</v>
      </c>
      <c r="D90" s="7" t="s">
        <v>348</v>
      </c>
      <c r="E90" s="7" t="s">
        <v>72</v>
      </c>
      <c r="F90" s="16" t="s">
        <v>39</v>
      </c>
      <c r="G90" s="16" t="s">
        <v>301</v>
      </c>
      <c r="H90" s="17">
        <v>325</v>
      </c>
      <c r="I90" s="18">
        <v>325</v>
      </c>
      <c r="J90" s="17">
        <v>100</v>
      </c>
      <c r="K90" s="17">
        <v>9655.5490000000009</v>
      </c>
      <c r="L90" s="17">
        <v>1.542</v>
      </c>
      <c r="M90" s="17">
        <v>1.903</v>
      </c>
      <c r="N90" s="17">
        <f t="shared" si="11"/>
        <v>325</v>
      </c>
      <c r="O90" s="17">
        <f t="shared" si="14"/>
        <v>19.916509747000003</v>
      </c>
      <c r="Q90" s="19" t="str">
        <f t="shared" si="15"/>
        <v>Mercer</v>
      </c>
      <c r="R90" s="19" t="str">
        <f t="shared" si="16"/>
        <v>1</v>
      </c>
      <c r="S90" s="19" t="str">
        <f t="shared" si="20"/>
        <v>Mercer 1</v>
      </c>
      <c r="T90" s="20">
        <f t="shared" si="21"/>
        <v>30646.8000044</v>
      </c>
      <c r="U90" s="20">
        <f t="shared" si="18"/>
        <v>19.916509747000003</v>
      </c>
    </row>
    <row r="91" spans="1:21" x14ac:dyDescent="0.2">
      <c r="A91" s="6">
        <v>2000</v>
      </c>
      <c r="B91" s="7" t="s">
        <v>30</v>
      </c>
      <c r="C91" s="7" t="s">
        <v>343</v>
      </c>
      <c r="D91" s="7" t="s">
        <v>344</v>
      </c>
      <c r="E91" s="7" t="s">
        <v>72</v>
      </c>
      <c r="F91" s="16" t="s">
        <v>39</v>
      </c>
      <c r="G91" s="16" t="s">
        <v>301</v>
      </c>
      <c r="H91" s="17">
        <v>190</v>
      </c>
      <c r="I91" s="18">
        <v>190</v>
      </c>
      <c r="J91" s="17">
        <v>100</v>
      </c>
      <c r="K91" s="17">
        <v>12099.31</v>
      </c>
      <c r="L91" s="17">
        <v>1.5109999999999999</v>
      </c>
      <c r="M91" s="17">
        <v>1.5369999999999999</v>
      </c>
      <c r="N91" s="17">
        <f t="shared" si="11"/>
        <v>190</v>
      </c>
      <c r="O91" s="17">
        <f t="shared" si="14"/>
        <v>20.107639469999995</v>
      </c>
      <c r="Q91" s="19" t="str">
        <f t="shared" si="15"/>
        <v>Crane</v>
      </c>
      <c r="R91" s="19" t="str">
        <f t="shared" si="16"/>
        <v>1</v>
      </c>
      <c r="S91" s="19" t="str">
        <f t="shared" si="20"/>
        <v>Crane 1</v>
      </c>
      <c r="T91" s="20">
        <f t="shared" si="21"/>
        <v>30836.8000044</v>
      </c>
      <c r="U91" s="20">
        <f t="shared" si="18"/>
        <v>20.107639469999995</v>
      </c>
    </row>
    <row r="92" spans="1:21" x14ac:dyDescent="0.2">
      <c r="A92" s="6">
        <v>2000</v>
      </c>
      <c r="B92" s="7" t="s">
        <v>35</v>
      </c>
      <c r="C92" s="7" t="s">
        <v>349</v>
      </c>
      <c r="D92" s="7" t="s">
        <v>350</v>
      </c>
      <c r="E92" s="7" t="s">
        <v>72</v>
      </c>
      <c r="F92" s="16" t="s">
        <v>39</v>
      </c>
      <c r="G92" s="16" t="s">
        <v>301</v>
      </c>
      <c r="H92" s="17">
        <v>41</v>
      </c>
      <c r="I92" s="18">
        <v>41</v>
      </c>
      <c r="J92" s="17">
        <v>100</v>
      </c>
      <c r="K92" s="17">
        <v>13358</v>
      </c>
      <c r="L92" s="17">
        <v>1.377</v>
      </c>
      <c r="M92" s="17">
        <v>1.417</v>
      </c>
      <c r="N92" s="17">
        <f t="shared" si="11"/>
        <v>41</v>
      </c>
      <c r="O92" s="17">
        <f t="shared" si="14"/>
        <v>20.305285999999999</v>
      </c>
      <c r="Q92" s="19" t="str">
        <f t="shared" si="15"/>
        <v>John B Rich Memorial Power St</v>
      </c>
      <c r="R92" s="19" t="str">
        <f t="shared" si="16"/>
        <v>1</v>
      </c>
      <c r="S92" s="19" t="str">
        <f t="shared" si="20"/>
        <v>John B Rich Memorial Power St 1</v>
      </c>
      <c r="T92" s="20">
        <f t="shared" si="21"/>
        <v>30877.8000044</v>
      </c>
      <c r="U92" s="20">
        <f t="shared" si="18"/>
        <v>20.305285999999999</v>
      </c>
    </row>
    <row r="93" spans="1:21" x14ac:dyDescent="0.2">
      <c r="A93" s="6">
        <v>2000</v>
      </c>
      <c r="B93" s="7" t="s">
        <v>35</v>
      </c>
      <c r="C93" s="7" t="s">
        <v>349</v>
      </c>
      <c r="D93" s="7" t="s">
        <v>350</v>
      </c>
      <c r="E93" s="7" t="s">
        <v>75</v>
      </c>
      <c r="F93" s="16" t="s">
        <v>39</v>
      </c>
      <c r="G93" s="16" t="s">
        <v>301</v>
      </c>
      <c r="H93" s="17">
        <v>41</v>
      </c>
      <c r="I93" s="18">
        <v>41</v>
      </c>
      <c r="J93" s="17">
        <v>100</v>
      </c>
      <c r="K93" s="17">
        <v>13358</v>
      </c>
      <c r="L93" s="17">
        <v>1.377</v>
      </c>
      <c r="M93" s="17">
        <v>1.417</v>
      </c>
      <c r="N93" s="17">
        <f t="shared" si="11"/>
        <v>41</v>
      </c>
      <c r="O93" s="17">
        <f t="shared" si="14"/>
        <v>20.305285999999999</v>
      </c>
      <c r="Q93" s="19" t="str">
        <f t="shared" si="15"/>
        <v>John B Rich Memorial Power St</v>
      </c>
      <c r="R93" s="19" t="str">
        <f t="shared" si="16"/>
        <v>2</v>
      </c>
      <c r="S93" s="19" t="str">
        <f t="shared" si="20"/>
        <v>John B Rich Memorial Power St 2</v>
      </c>
      <c r="T93" s="20">
        <f t="shared" si="21"/>
        <v>30918.8000044</v>
      </c>
      <c r="U93" s="20">
        <f t="shared" si="18"/>
        <v>20.305285999999999</v>
      </c>
    </row>
    <row r="94" spans="1:21" x14ac:dyDescent="0.2">
      <c r="A94" s="6">
        <v>2000</v>
      </c>
      <c r="B94" s="7" t="s">
        <v>35</v>
      </c>
      <c r="C94" s="7" t="s">
        <v>351</v>
      </c>
      <c r="D94" s="7" t="s">
        <v>352</v>
      </c>
      <c r="E94" s="7" t="s">
        <v>52</v>
      </c>
      <c r="F94" s="16" t="s">
        <v>39</v>
      </c>
      <c r="G94" s="16" t="s">
        <v>301</v>
      </c>
      <c r="H94" s="17">
        <v>103.5</v>
      </c>
      <c r="I94" s="18">
        <v>103.5</v>
      </c>
      <c r="J94" s="17">
        <v>100</v>
      </c>
      <c r="K94" s="17">
        <v>13358</v>
      </c>
      <c r="L94" s="17">
        <v>1.377</v>
      </c>
      <c r="M94" s="17">
        <v>1.417</v>
      </c>
      <c r="N94" s="17">
        <f t="shared" si="11"/>
        <v>103.5</v>
      </c>
      <c r="O94" s="17">
        <f t="shared" si="14"/>
        <v>20.305285999999999</v>
      </c>
      <c r="Q94" s="19" t="str">
        <f t="shared" si="15"/>
        <v>Colver Power Project</v>
      </c>
      <c r="R94" s="19" t="str">
        <f t="shared" si="16"/>
        <v>IPP</v>
      </c>
      <c r="S94" s="19" t="str">
        <f t="shared" si="20"/>
        <v>Colver Power Project IPP</v>
      </c>
      <c r="T94" s="20">
        <f t="shared" si="21"/>
        <v>31022.3000044</v>
      </c>
      <c r="U94" s="20">
        <f t="shared" si="18"/>
        <v>20.305285999999999</v>
      </c>
    </row>
    <row r="95" spans="1:21" x14ac:dyDescent="0.2">
      <c r="A95" s="6">
        <v>2000</v>
      </c>
      <c r="B95" s="7" t="s">
        <v>35</v>
      </c>
      <c r="C95" s="7" t="s">
        <v>353</v>
      </c>
      <c r="D95" s="7" t="s">
        <v>354</v>
      </c>
      <c r="E95" s="7" t="s">
        <v>52</v>
      </c>
      <c r="F95" s="16" t="s">
        <v>39</v>
      </c>
      <c r="G95" s="16" t="s">
        <v>301</v>
      </c>
      <c r="H95" s="17">
        <v>46</v>
      </c>
      <c r="I95" s="18">
        <v>46</v>
      </c>
      <c r="J95" s="17">
        <v>100</v>
      </c>
      <c r="K95" s="17">
        <v>13358</v>
      </c>
      <c r="L95" s="17">
        <v>1.377</v>
      </c>
      <c r="M95" s="17">
        <v>1.417</v>
      </c>
      <c r="N95" s="17">
        <f t="shared" si="11"/>
        <v>46</v>
      </c>
      <c r="O95" s="17">
        <f t="shared" si="14"/>
        <v>20.305285999999999</v>
      </c>
      <c r="Q95" s="19" t="str">
        <f t="shared" si="15"/>
        <v>Foster Wheeler Mt. Carmel Inc</v>
      </c>
      <c r="R95" s="19" t="str">
        <f t="shared" si="16"/>
        <v>IPP</v>
      </c>
      <c r="S95" s="19" t="str">
        <f t="shared" si="20"/>
        <v>Foster Wheeler Mt. Carmel Inc IPP</v>
      </c>
      <c r="T95" s="20">
        <f t="shared" si="21"/>
        <v>31068.3000044</v>
      </c>
      <c r="U95" s="20">
        <f t="shared" si="18"/>
        <v>20.305285999999999</v>
      </c>
    </row>
    <row r="96" spans="1:21" x14ac:dyDescent="0.2">
      <c r="A96" s="6">
        <v>2000</v>
      </c>
      <c r="B96" s="7" t="s">
        <v>35</v>
      </c>
      <c r="C96" s="7" t="s">
        <v>355</v>
      </c>
      <c r="D96" s="7" t="s">
        <v>356</v>
      </c>
      <c r="E96" s="7" t="s">
        <v>72</v>
      </c>
      <c r="F96" s="16" t="s">
        <v>39</v>
      </c>
      <c r="G96" s="16" t="s">
        <v>301</v>
      </c>
      <c r="H96" s="17">
        <v>49</v>
      </c>
      <c r="I96" s="18">
        <v>49</v>
      </c>
      <c r="J96" s="17">
        <v>100</v>
      </c>
      <c r="K96" s="17">
        <v>13358</v>
      </c>
      <c r="L96" s="17">
        <v>1.377</v>
      </c>
      <c r="M96" s="17">
        <v>1.417</v>
      </c>
      <c r="N96" s="17">
        <f t="shared" si="11"/>
        <v>49</v>
      </c>
      <c r="O96" s="17">
        <f t="shared" si="14"/>
        <v>20.305285999999999</v>
      </c>
      <c r="Q96" s="19" t="str">
        <f t="shared" si="15"/>
        <v>Cambria CoGen</v>
      </c>
      <c r="R96" s="19" t="str">
        <f t="shared" si="16"/>
        <v>1</v>
      </c>
      <c r="S96" s="19" t="str">
        <f t="shared" si="20"/>
        <v>Cambria CoGen 1</v>
      </c>
      <c r="T96" s="20">
        <f t="shared" si="21"/>
        <v>31117.3000044</v>
      </c>
      <c r="U96" s="20">
        <f t="shared" si="18"/>
        <v>20.305285999999999</v>
      </c>
    </row>
    <row r="97" spans="1:21" x14ac:dyDescent="0.2">
      <c r="A97" s="6">
        <v>2000</v>
      </c>
      <c r="B97" s="7" t="s">
        <v>35</v>
      </c>
      <c r="C97" s="7" t="s">
        <v>355</v>
      </c>
      <c r="D97" s="7" t="s">
        <v>356</v>
      </c>
      <c r="E97" s="7" t="s">
        <v>75</v>
      </c>
      <c r="F97" s="16" t="s">
        <v>39</v>
      </c>
      <c r="G97" s="16" t="s">
        <v>301</v>
      </c>
      <c r="H97" s="17">
        <v>49</v>
      </c>
      <c r="I97" s="18">
        <v>49</v>
      </c>
      <c r="J97" s="17">
        <v>100</v>
      </c>
      <c r="K97" s="17">
        <v>13358</v>
      </c>
      <c r="L97" s="17">
        <v>1.377</v>
      </c>
      <c r="M97" s="17">
        <v>1.417</v>
      </c>
      <c r="N97" s="17">
        <f t="shared" si="11"/>
        <v>49</v>
      </c>
      <c r="O97" s="17">
        <f t="shared" si="14"/>
        <v>20.305285999999999</v>
      </c>
      <c r="Q97" s="19" t="str">
        <f t="shared" si="15"/>
        <v>Cambria CoGen</v>
      </c>
      <c r="R97" s="19" t="str">
        <f t="shared" si="16"/>
        <v>2</v>
      </c>
      <c r="S97" s="19" t="str">
        <f t="shared" si="20"/>
        <v>Cambria CoGen 2</v>
      </c>
      <c r="T97" s="20">
        <f t="shared" si="21"/>
        <v>31166.3000044</v>
      </c>
      <c r="U97" s="20">
        <f t="shared" si="18"/>
        <v>20.305285999999999</v>
      </c>
    </row>
    <row r="98" spans="1:21" x14ac:dyDescent="0.2">
      <c r="A98" s="6">
        <v>2000</v>
      </c>
      <c r="B98" s="7" t="s">
        <v>35</v>
      </c>
      <c r="C98" s="7" t="s">
        <v>357</v>
      </c>
      <c r="D98" s="7" t="s">
        <v>358</v>
      </c>
      <c r="E98" s="7" t="s">
        <v>52</v>
      </c>
      <c r="F98" s="16" t="s">
        <v>39</v>
      </c>
      <c r="G98" s="16" t="s">
        <v>301</v>
      </c>
      <c r="H98" s="17">
        <v>50</v>
      </c>
      <c r="I98" s="18">
        <v>50</v>
      </c>
      <c r="J98" s="17">
        <v>100</v>
      </c>
      <c r="K98" s="17">
        <v>13358</v>
      </c>
      <c r="L98" s="17">
        <v>1.377</v>
      </c>
      <c r="M98" s="17">
        <v>1.417</v>
      </c>
      <c r="N98" s="17">
        <f t="shared" si="11"/>
        <v>50</v>
      </c>
      <c r="O98" s="17">
        <f t="shared" si="14"/>
        <v>20.305285999999999</v>
      </c>
      <c r="Q98" s="19" t="str">
        <f t="shared" si="15"/>
        <v>Northeastern Power Cogeneration</v>
      </c>
      <c r="R98" s="19" t="str">
        <f t="shared" si="16"/>
        <v>IPP</v>
      </c>
      <c r="S98" s="19" t="str">
        <f t="shared" si="20"/>
        <v>Northeastern Power Cogeneration IPP</v>
      </c>
      <c r="T98" s="20">
        <f t="shared" si="21"/>
        <v>31216.3000044</v>
      </c>
      <c r="U98" s="20">
        <f t="shared" si="18"/>
        <v>20.305285999999999</v>
      </c>
    </row>
    <row r="99" spans="1:21" x14ac:dyDescent="0.2">
      <c r="A99" s="6">
        <v>2000</v>
      </c>
      <c r="B99" s="7" t="s">
        <v>35</v>
      </c>
      <c r="C99" s="7" t="s">
        <v>359</v>
      </c>
      <c r="D99" s="7" t="s">
        <v>360</v>
      </c>
      <c r="E99" s="7" t="s">
        <v>52</v>
      </c>
      <c r="F99" s="16" t="s">
        <v>39</v>
      </c>
      <c r="G99" s="16" t="s">
        <v>301</v>
      </c>
      <c r="H99" s="17">
        <v>109.7</v>
      </c>
      <c r="I99" s="18">
        <v>109.7</v>
      </c>
      <c r="J99" s="17">
        <v>100</v>
      </c>
      <c r="K99" s="17">
        <v>13358</v>
      </c>
      <c r="L99" s="17">
        <v>1.377</v>
      </c>
      <c r="M99" s="17">
        <v>1.417</v>
      </c>
      <c r="N99" s="17">
        <f t="shared" si="11"/>
        <v>109.7</v>
      </c>
      <c r="O99" s="17">
        <f t="shared" si="14"/>
        <v>20.305285999999999</v>
      </c>
      <c r="Q99" s="19" t="str">
        <f t="shared" si="15"/>
        <v>Spring Grove Plant</v>
      </c>
      <c r="R99" s="19" t="str">
        <f t="shared" si="16"/>
        <v>IPP</v>
      </c>
      <c r="S99" s="19" t="str">
        <f t="shared" ref="S99:S114" si="22">CONCATENATE(Q99," ",R99)</f>
        <v>Spring Grove Plant IPP</v>
      </c>
      <c r="T99" s="20">
        <f t="shared" si="21"/>
        <v>31326.000004400001</v>
      </c>
      <c r="U99" s="20">
        <f t="shared" si="18"/>
        <v>20.305285999999999</v>
      </c>
    </row>
    <row r="100" spans="1:21" x14ac:dyDescent="0.2">
      <c r="A100" s="6">
        <v>2000</v>
      </c>
      <c r="B100" s="7" t="s">
        <v>35</v>
      </c>
      <c r="C100" s="7" t="s">
        <v>361</v>
      </c>
      <c r="D100" s="7" t="s">
        <v>362</v>
      </c>
      <c r="E100" s="7" t="s">
        <v>52</v>
      </c>
      <c r="F100" s="16" t="s">
        <v>39</v>
      </c>
      <c r="G100" s="16" t="s">
        <v>301</v>
      </c>
      <c r="H100" s="17">
        <v>34</v>
      </c>
      <c r="I100" s="18">
        <v>34</v>
      </c>
      <c r="J100" s="17">
        <v>100</v>
      </c>
      <c r="K100" s="17">
        <v>13358</v>
      </c>
      <c r="L100" s="17">
        <v>1.377</v>
      </c>
      <c r="M100" s="17">
        <v>1.417</v>
      </c>
      <c r="N100" s="17">
        <f t="shared" si="11"/>
        <v>34</v>
      </c>
      <c r="O100" s="17">
        <f t="shared" si="14"/>
        <v>20.305285999999999</v>
      </c>
      <c r="Q100" s="19" t="str">
        <f t="shared" si="15"/>
        <v>Westwood Energy Properties</v>
      </c>
      <c r="R100" s="19" t="str">
        <f t="shared" si="16"/>
        <v>IPP</v>
      </c>
      <c r="S100" s="19" t="str">
        <f t="shared" si="22"/>
        <v>Westwood Energy Properties IPP</v>
      </c>
      <c r="T100" s="20">
        <f t="shared" ref="T100:T115" si="23">T99+N100</f>
        <v>31360.000004400001</v>
      </c>
      <c r="U100" s="20">
        <f t="shared" si="18"/>
        <v>20.305285999999999</v>
      </c>
    </row>
    <row r="101" spans="1:21" x14ac:dyDescent="0.2">
      <c r="A101" s="6">
        <v>2000</v>
      </c>
      <c r="B101" s="7" t="s">
        <v>35</v>
      </c>
      <c r="C101" s="7" t="s">
        <v>363</v>
      </c>
      <c r="D101" s="7" t="s">
        <v>364</v>
      </c>
      <c r="E101" s="7" t="s">
        <v>52</v>
      </c>
      <c r="F101" s="16" t="s">
        <v>39</v>
      </c>
      <c r="G101" s="16" t="s">
        <v>301</v>
      </c>
      <c r="H101" s="17">
        <v>48</v>
      </c>
      <c r="I101" s="18">
        <v>48</v>
      </c>
      <c r="J101" s="17">
        <v>100</v>
      </c>
      <c r="K101" s="17">
        <v>13358</v>
      </c>
      <c r="L101" s="17">
        <v>1.377</v>
      </c>
      <c r="M101" s="17">
        <v>1.417</v>
      </c>
      <c r="N101" s="17">
        <f t="shared" si="11"/>
        <v>48</v>
      </c>
      <c r="O101" s="17">
        <f t="shared" si="14"/>
        <v>20.305285999999999</v>
      </c>
      <c r="Q101" s="19" t="str">
        <f t="shared" si="15"/>
        <v>Wheelabrator Frackville Energy</v>
      </c>
      <c r="R101" s="19" t="str">
        <f t="shared" si="16"/>
        <v>IPP</v>
      </c>
      <c r="S101" s="19" t="str">
        <f t="shared" si="22"/>
        <v>Wheelabrator Frackville Energy IPP</v>
      </c>
      <c r="T101" s="20">
        <f t="shared" si="23"/>
        <v>31408.000004400001</v>
      </c>
      <c r="U101" s="20">
        <f t="shared" si="18"/>
        <v>20.305285999999999</v>
      </c>
    </row>
    <row r="102" spans="1:21" x14ac:dyDescent="0.2">
      <c r="A102" s="6">
        <v>2000</v>
      </c>
      <c r="B102" s="7" t="s">
        <v>35</v>
      </c>
      <c r="C102" s="7" t="s">
        <v>365</v>
      </c>
      <c r="D102" s="7" t="s">
        <v>366</v>
      </c>
      <c r="E102" s="7" t="s">
        <v>121</v>
      </c>
      <c r="F102" s="16" t="s">
        <v>39</v>
      </c>
      <c r="G102" s="16" t="s">
        <v>301</v>
      </c>
      <c r="H102" s="17">
        <v>104.1</v>
      </c>
      <c r="I102" s="18">
        <v>104.1</v>
      </c>
      <c r="J102" s="17">
        <v>100</v>
      </c>
      <c r="K102" s="17">
        <v>13358</v>
      </c>
      <c r="L102" s="17">
        <v>1.377</v>
      </c>
      <c r="M102" s="17">
        <v>1.417</v>
      </c>
      <c r="N102" s="17">
        <f t="shared" si="11"/>
        <v>104.1</v>
      </c>
      <c r="O102" s="17">
        <f t="shared" si="14"/>
        <v>20.305285999999999</v>
      </c>
      <c r="Q102" s="19" t="str">
        <f t="shared" si="15"/>
        <v>Northampton Generating Compan</v>
      </c>
      <c r="R102" s="19" t="str">
        <f t="shared" si="16"/>
        <v>ALL</v>
      </c>
      <c r="S102" s="19" t="str">
        <f t="shared" si="22"/>
        <v>Northampton Generating Compan ALL</v>
      </c>
      <c r="T102" s="20">
        <f t="shared" si="23"/>
        <v>31512.100004399999</v>
      </c>
      <c r="U102" s="20">
        <f t="shared" si="18"/>
        <v>20.305285999999999</v>
      </c>
    </row>
    <row r="103" spans="1:21" x14ac:dyDescent="0.2">
      <c r="A103" s="6">
        <v>2000</v>
      </c>
      <c r="B103" s="7" t="s">
        <v>35</v>
      </c>
      <c r="C103" s="7" t="s">
        <v>367</v>
      </c>
      <c r="D103" s="7" t="s">
        <v>368</v>
      </c>
      <c r="E103" s="7" t="s">
        <v>72</v>
      </c>
      <c r="F103" s="16" t="s">
        <v>39</v>
      </c>
      <c r="G103" s="16" t="s">
        <v>301</v>
      </c>
      <c r="H103" s="17">
        <v>40</v>
      </c>
      <c r="I103" s="18">
        <v>40</v>
      </c>
      <c r="J103" s="17">
        <v>100</v>
      </c>
      <c r="K103" s="17">
        <v>13358</v>
      </c>
      <c r="L103" s="17">
        <v>1.377</v>
      </c>
      <c r="M103" s="17">
        <v>1.417</v>
      </c>
      <c r="N103" s="17">
        <f t="shared" si="11"/>
        <v>40</v>
      </c>
      <c r="O103" s="17">
        <f t="shared" si="14"/>
        <v>20.305285999999999</v>
      </c>
      <c r="Q103" s="19" t="str">
        <f t="shared" si="15"/>
        <v>Scrubgrass Generating Co.</v>
      </c>
      <c r="R103" s="19" t="str">
        <f t="shared" si="16"/>
        <v>1</v>
      </c>
      <c r="S103" s="19" t="str">
        <f t="shared" si="22"/>
        <v>Scrubgrass Generating Co. 1</v>
      </c>
      <c r="T103" s="20">
        <f t="shared" si="23"/>
        <v>31552.100004399999</v>
      </c>
      <c r="U103" s="20">
        <f t="shared" si="18"/>
        <v>20.305285999999999</v>
      </c>
    </row>
    <row r="104" spans="1:21" x14ac:dyDescent="0.2">
      <c r="A104" s="6">
        <v>2000</v>
      </c>
      <c r="B104" s="7" t="s">
        <v>35</v>
      </c>
      <c r="C104" s="7" t="s">
        <v>367</v>
      </c>
      <c r="D104" s="7" t="s">
        <v>368</v>
      </c>
      <c r="E104" s="7" t="s">
        <v>75</v>
      </c>
      <c r="F104" s="16" t="s">
        <v>39</v>
      </c>
      <c r="G104" s="16" t="s">
        <v>301</v>
      </c>
      <c r="H104" s="17">
        <v>40</v>
      </c>
      <c r="I104" s="18">
        <v>40</v>
      </c>
      <c r="J104" s="17">
        <v>100</v>
      </c>
      <c r="K104" s="17">
        <v>13358</v>
      </c>
      <c r="L104" s="17">
        <v>1.377</v>
      </c>
      <c r="M104" s="17">
        <v>1.417</v>
      </c>
      <c r="N104" s="17">
        <f t="shared" si="11"/>
        <v>40</v>
      </c>
      <c r="O104" s="17">
        <f t="shared" si="14"/>
        <v>20.305285999999999</v>
      </c>
      <c r="Q104" s="19" t="str">
        <f t="shared" si="15"/>
        <v>Scrubgrass Generating Co.</v>
      </c>
      <c r="R104" s="19" t="str">
        <f t="shared" si="16"/>
        <v>2</v>
      </c>
      <c r="S104" s="19" t="str">
        <f t="shared" si="22"/>
        <v>Scrubgrass Generating Co. 2</v>
      </c>
      <c r="T104" s="20">
        <f t="shared" si="23"/>
        <v>31592.100004399999</v>
      </c>
      <c r="U104" s="20">
        <f t="shared" si="18"/>
        <v>20.305285999999999</v>
      </c>
    </row>
    <row r="105" spans="1:21" x14ac:dyDescent="0.2">
      <c r="A105" s="6">
        <v>2000</v>
      </c>
      <c r="B105" s="7" t="s">
        <v>35</v>
      </c>
      <c r="C105" s="7" t="s">
        <v>369</v>
      </c>
      <c r="D105" s="7" t="s">
        <v>370</v>
      </c>
      <c r="E105" s="7" t="s">
        <v>72</v>
      </c>
      <c r="F105" s="16" t="s">
        <v>39</v>
      </c>
      <c r="G105" s="16" t="s">
        <v>301</v>
      </c>
      <c r="H105" s="17">
        <v>16.899999999999999</v>
      </c>
      <c r="I105" s="18">
        <v>16.899999999999999</v>
      </c>
      <c r="J105" s="17">
        <v>100</v>
      </c>
      <c r="K105" s="17">
        <v>13358</v>
      </c>
      <c r="L105" s="17">
        <v>1.377</v>
      </c>
      <c r="M105" s="17">
        <v>1.417</v>
      </c>
      <c r="N105" s="17">
        <f t="shared" si="11"/>
        <v>16.899999999999999</v>
      </c>
      <c r="O105" s="17">
        <f t="shared" si="14"/>
        <v>20.305285999999999</v>
      </c>
      <c r="Q105" s="19" t="str">
        <f t="shared" si="15"/>
        <v>Lock Haven Mill</v>
      </c>
      <c r="R105" s="19" t="str">
        <f t="shared" si="16"/>
        <v>1</v>
      </c>
      <c r="S105" s="19" t="str">
        <f t="shared" si="22"/>
        <v>Lock Haven Mill 1</v>
      </c>
      <c r="T105" s="20">
        <f t="shared" si="23"/>
        <v>31609.000004400001</v>
      </c>
      <c r="U105" s="20">
        <f t="shared" si="18"/>
        <v>20.305285999999999</v>
      </c>
    </row>
    <row r="106" spans="1:21" x14ac:dyDescent="0.2">
      <c r="A106" s="6">
        <v>2000</v>
      </c>
      <c r="B106" s="7" t="s">
        <v>35</v>
      </c>
      <c r="C106" s="7" t="s">
        <v>369</v>
      </c>
      <c r="D106" s="7" t="s">
        <v>370</v>
      </c>
      <c r="E106" s="7" t="s">
        <v>75</v>
      </c>
      <c r="F106" s="16" t="s">
        <v>39</v>
      </c>
      <c r="G106" s="16" t="s">
        <v>301</v>
      </c>
      <c r="H106" s="17">
        <v>16.899999999999999</v>
      </c>
      <c r="I106" s="18">
        <v>16.899999999999999</v>
      </c>
      <c r="J106" s="17">
        <v>100</v>
      </c>
      <c r="K106" s="17">
        <v>13358</v>
      </c>
      <c r="L106" s="17">
        <v>1.377</v>
      </c>
      <c r="M106" s="17">
        <v>1.417</v>
      </c>
      <c r="N106" s="17">
        <f t="shared" si="11"/>
        <v>16.899999999999999</v>
      </c>
      <c r="O106" s="17">
        <f t="shared" si="14"/>
        <v>20.305285999999999</v>
      </c>
      <c r="Q106" s="19" t="str">
        <f t="shared" si="15"/>
        <v>Lock Haven Mill</v>
      </c>
      <c r="R106" s="19" t="str">
        <f t="shared" si="16"/>
        <v>2</v>
      </c>
      <c r="S106" s="19" t="str">
        <f t="shared" si="22"/>
        <v>Lock Haven Mill 2</v>
      </c>
      <c r="T106" s="20">
        <f t="shared" si="23"/>
        <v>31625.900004400002</v>
      </c>
      <c r="U106" s="20">
        <f t="shared" si="18"/>
        <v>20.305285999999999</v>
      </c>
    </row>
    <row r="107" spans="1:21" x14ac:dyDescent="0.2">
      <c r="A107" s="6">
        <v>2000</v>
      </c>
      <c r="B107" s="7" t="s">
        <v>35</v>
      </c>
      <c r="C107" s="7" t="s">
        <v>371</v>
      </c>
      <c r="D107" s="7" t="s">
        <v>372</v>
      </c>
      <c r="E107" s="7" t="s">
        <v>52</v>
      </c>
      <c r="F107" s="16" t="s">
        <v>39</v>
      </c>
      <c r="G107" s="16" t="s">
        <v>301</v>
      </c>
      <c r="H107" s="17">
        <v>36</v>
      </c>
      <c r="I107" s="18">
        <v>36</v>
      </c>
      <c r="J107" s="17">
        <v>100</v>
      </c>
      <c r="K107" s="17">
        <v>13358</v>
      </c>
      <c r="L107" s="17">
        <v>1.377</v>
      </c>
      <c r="M107" s="17">
        <v>1.417</v>
      </c>
      <c r="N107" s="17">
        <f t="shared" si="11"/>
        <v>36</v>
      </c>
      <c r="O107" s="17">
        <f t="shared" si="14"/>
        <v>20.305285999999999</v>
      </c>
      <c r="Q107" s="19" t="str">
        <f t="shared" si="15"/>
        <v>Piney Creek Project</v>
      </c>
      <c r="R107" s="19" t="str">
        <f t="shared" si="16"/>
        <v>IPP</v>
      </c>
      <c r="S107" s="19" t="str">
        <f t="shared" si="22"/>
        <v>Piney Creek Project IPP</v>
      </c>
      <c r="T107" s="20">
        <f t="shared" si="23"/>
        <v>31661.900004400002</v>
      </c>
      <c r="U107" s="20">
        <f t="shared" si="18"/>
        <v>20.305285999999999</v>
      </c>
    </row>
    <row r="108" spans="1:21" x14ac:dyDescent="0.2">
      <c r="A108" s="6">
        <v>2000</v>
      </c>
      <c r="B108" s="7" t="s">
        <v>35</v>
      </c>
      <c r="C108" s="7" t="s">
        <v>373</v>
      </c>
      <c r="D108" s="7" t="s">
        <v>374</v>
      </c>
      <c r="E108" s="7" t="s">
        <v>72</v>
      </c>
      <c r="F108" s="16" t="s">
        <v>39</v>
      </c>
      <c r="G108" s="16" t="s">
        <v>301</v>
      </c>
      <c r="H108" s="17">
        <v>117</v>
      </c>
      <c r="I108" s="18">
        <v>117</v>
      </c>
      <c r="J108" s="17">
        <v>100</v>
      </c>
      <c r="K108" s="17">
        <v>13358</v>
      </c>
      <c r="L108" s="17">
        <v>1.377</v>
      </c>
      <c r="M108" s="17">
        <v>1.417</v>
      </c>
      <c r="N108" s="17">
        <f t="shared" si="11"/>
        <v>117</v>
      </c>
      <c r="O108" s="17">
        <f t="shared" si="14"/>
        <v>20.305285999999999</v>
      </c>
      <c r="Q108" s="19" t="str">
        <f t="shared" si="15"/>
        <v>St Nicholas Cogeneration Proj</v>
      </c>
      <c r="R108" s="19" t="str">
        <f t="shared" si="16"/>
        <v>1</v>
      </c>
      <c r="S108" s="19" t="str">
        <f t="shared" si="22"/>
        <v>St Nicholas Cogeneration Proj 1</v>
      </c>
      <c r="T108" s="20">
        <f t="shared" si="23"/>
        <v>31778.900004400002</v>
      </c>
      <c r="U108" s="20">
        <f t="shared" si="18"/>
        <v>20.305285999999999</v>
      </c>
    </row>
    <row r="109" spans="1:21" x14ac:dyDescent="0.2">
      <c r="A109" s="6">
        <v>2000</v>
      </c>
      <c r="B109" s="7" t="s">
        <v>35</v>
      </c>
      <c r="C109" s="7" t="s">
        <v>375</v>
      </c>
      <c r="D109" s="7" t="s">
        <v>376</v>
      </c>
      <c r="E109" s="7" t="s">
        <v>52</v>
      </c>
      <c r="F109" s="16" t="s">
        <v>39</v>
      </c>
      <c r="G109" s="16" t="s">
        <v>301</v>
      </c>
      <c r="H109" s="17">
        <v>57.6</v>
      </c>
      <c r="I109" s="18">
        <v>57.6</v>
      </c>
      <c r="J109" s="17">
        <v>100</v>
      </c>
      <c r="K109" s="17">
        <v>13358</v>
      </c>
      <c r="L109" s="17">
        <v>1.377</v>
      </c>
      <c r="M109" s="17">
        <v>1.417</v>
      </c>
      <c r="N109" s="17">
        <f t="shared" si="11"/>
        <v>57.6</v>
      </c>
      <c r="O109" s="17">
        <f t="shared" si="14"/>
        <v>20.305285999999999</v>
      </c>
      <c r="Q109" s="19" t="str">
        <f t="shared" si="15"/>
        <v>Ebensburg Power Co.</v>
      </c>
      <c r="R109" s="19" t="str">
        <f t="shared" si="16"/>
        <v>IPP</v>
      </c>
      <c r="S109" s="19" t="str">
        <f t="shared" si="22"/>
        <v>Ebensburg Power Co. IPP</v>
      </c>
      <c r="T109" s="20">
        <f t="shared" si="23"/>
        <v>31836.500004400001</v>
      </c>
      <c r="U109" s="20">
        <f t="shared" si="18"/>
        <v>20.305285999999999</v>
      </c>
    </row>
    <row r="110" spans="1:21" x14ac:dyDescent="0.2">
      <c r="A110" s="6">
        <v>2000</v>
      </c>
      <c r="B110" s="7" t="s">
        <v>35</v>
      </c>
      <c r="C110" s="7" t="s">
        <v>377</v>
      </c>
      <c r="D110" s="7" t="s">
        <v>378</v>
      </c>
      <c r="E110" s="7" t="s">
        <v>52</v>
      </c>
      <c r="F110" s="16" t="s">
        <v>39</v>
      </c>
      <c r="G110" s="16" t="s">
        <v>301</v>
      </c>
      <c r="H110" s="17">
        <v>94</v>
      </c>
      <c r="I110" s="18">
        <v>94</v>
      </c>
      <c r="J110" s="17">
        <v>100</v>
      </c>
      <c r="K110" s="17">
        <v>13358</v>
      </c>
      <c r="L110" s="17">
        <v>1.377</v>
      </c>
      <c r="M110" s="17">
        <v>1.417</v>
      </c>
      <c r="N110" s="17">
        <f t="shared" si="11"/>
        <v>94</v>
      </c>
      <c r="O110" s="17">
        <f t="shared" si="14"/>
        <v>20.305285999999999</v>
      </c>
      <c r="Q110" s="19" t="str">
        <f t="shared" si="15"/>
        <v>Panther Creek Energy Facility</v>
      </c>
      <c r="R110" s="19" t="str">
        <f t="shared" si="16"/>
        <v>IPP</v>
      </c>
      <c r="S110" s="19" t="str">
        <f t="shared" si="22"/>
        <v>Panther Creek Energy Facility IPP</v>
      </c>
      <c r="T110" s="20">
        <f t="shared" si="23"/>
        <v>31930.500004400001</v>
      </c>
      <c r="U110" s="20">
        <f t="shared" si="18"/>
        <v>20.305285999999999</v>
      </c>
    </row>
    <row r="111" spans="1:21" x14ac:dyDescent="0.2">
      <c r="A111" s="6">
        <v>2000</v>
      </c>
      <c r="B111" s="7" t="s">
        <v>35</v>
      </c>
      <c r="C111" s="7" t="s">
        <v>379</v>
      </c>
      <c r="D111" s="7" t="s">
        <v>380</v>
      </c>
      <c r="E111" s="7" t="s">
        <v>52</v>
      </c>
      <c r="F111" s="16" t="s">
        <v>39</v>
      </c>
      <c r="G111" s="16" t="s">
        <v>301</v>
      </c>
      <c r="H111" s="17">
        <v>42</v>
      </c>
      <c r="I111" s="18">
        <v>42</v>
      </c>
      <c r="J111" s="17">
        <v>100</v>
      </c>
      <c r="K111" s="17">
        <v>13358</v>
      </c>
      <c r="L111" s="17">
        <v>1.377</v>
      </c>
      <c r="M111" s="17">
        <v>1.417</v>
      </c>
      <c r="N111" s="17">
        <f t="shared" si="11"/>
        <v>42</v>
      </c>
      <c r="O111" s="17">
        <f t="shared" si="14"/>
        <v>20.305285999999999</v>
      </c>
      <c r="Q111" s="19" t="str">
        <f t="shared" si="15"/>
        <v>Frackville</v>
      </c>
      <c r="R111" s="19" t="str">
        <f t="shared" si="16"/>
        <v>IPP</v>
      </c>
      <c r="S111" s="19" t="str">
        <f t="shared" si="22"/>
        <v>Frackville IPP</v>
      </c>
      <c r="T111" s="20">
        <f t="shared" si="23"/>
        <v>31972.500004400001</v>
      </c>
      <c r="U111" s="20">
        <f t="shared" si="18"/>
        <v>20.305285999999999</v>
      </c>
    </row>
    <row r="112" spans="1:21" x14ac:dyDescent="0.2">
      <c r="A112" s="6">
        <v>2000</v>
      </c>
      <c r="B112" s="7" t="s">
        <v>35</v>
      </c>
      <c r="C112" s="7" t="s">
        <v>381</v>
      </c>
      <c r="D112" s="7" t="s">
        <v>382</v>
      </c>
      <c r="E112" s="7" t="s">
        <v>52</v>
      </c>
      <c r="F112" s="16" t="s">
        <v>39</v>
      </c>
      <c r="G112" s="16" t="s">
        <v>301</v>
      </c>
      <c r="H112" s="17">
        <v>22</v>
      </c>
      <c r="I112" s="18">
        <v>22</v>
      </c>
      <c r="J112" s="17">
        <v>100</v>
      </c>
      <c r="K112" s="17">
        <v>13358</v>
      </c>
      <c r="L112" s="17">
        <v>1.377</v>
      </c>
      <c r="M112" s="17">
        <v>1.417</v>
      </c>
      <c r="N112" s="17">
        <f t="shared" si="11"/>
        <v>22</v>
      </c>
      <c r="O112" s="17">
        <f t="shared" si="14"/>
        <v>20.305285999999999</v>
      </c>
      <c r="Q112" s="19" t="str">
        <f t="shared" si="15"/>
        <v>Hammermill</v>
      </c>
      <c r="R112" s="19" t="str">
        <f t="shared" si="16"/>
        <v>IPP</v>
      </c>
      <c r="S112" s="19" t="str">
        <f t="shared" si="22"/>
        <v>Hammermill IPP</v>
      </c>
      <c r="T112" s="20">
        <f t="shared" si="23"/>
        <v>31994.500004400001</v>
      </c>
      <c r="U112" s="20">
        <f t="shared" si="18"/>
        <v>20.305285999999999</v>
      </c>
    </row>
    <row r="113" spans="1:21" x14ac:dyDescent="0.2">
      <c r="A113" s="6">
        <v>2000</v>
      </c>
      <c r="B113" s="7" t="s">
        <v>35</v>
      </c>
      <c r="C113" s="7" t="s">
        <v>383</v>
      </c>
      <c r="D113" s="7" t="s">
        <v>384</v>
      </c>
      <c r="E113" s="7" t="s">
        <v>52</v>
      </c>
      <c r="F113" s="16" t="s">
        <v>39</v>
      </c>
      <c r="G113" s="16" t="s">
        <v>301</v>
      </c>
      <c r="H113" s="17">
        <v>80</v>
      </c>
      <c r="I113" s="18">
        <v>80</v>
      </c>
      <c r="J113" s="17">
        <v>100</v>
      </c>
      <c r="K113" s="17">
        <v>13358</v>
      </c>
      <c r="L113" s="17">
        <v>1.377</v>
      </c>
      <c r="M113" s="17">
        <v>1.417</v>
      </c>
      <c r="N113" s="17">
        <f t="shared" si="11"/>
        <v>80</v>
      </c>
      <c r="O113" s="17">
        <f t="shared" si="14"/>
        <v>20.305285999999999</v>
      </c>
      <c r="Q113" s="19" t="str">
        <f t="shared" si="15"/>
        <v>Schuylkill Energy</v>
      </c>
      <c r="R113" s="19" t="str">
        <f t="shared" si="16"/>
        <v>IPP</v>
      </c>
      <c r="S113" s="19" t="str">
        <f t="shared" si="22"/>
        <v>Schuylkill Energy IPP</v>
      </c>
      <c r="T113" s="20">
        <f t="shared" si="23"/>
        <v>32074.500004400001</v>
      </c>
      <c r="U113" s="20">
        <f t="shared" si="18"/>
        <v>20.305285999999999</v>
      </c>
    </row>
    <row r="114" spans="1:21" x14ac:dyDescent="0.2">
      <c r="A114" s="6">
        <v>2000</v>
      </c>
      <c r="B114" s="7" t="s">
        <v>18</v>
      </c>
      <c r="C114" s="7" t="s">
        <v>385</v>
      </c>
      <c r="D114" s="7" t="s">
        <v>386</v>
      </c>
      <c r="E114" s="7" t="s">
        <v>52</v>
      </c>
      <c r="F114" s="16" t="s">
        <v>39</v>
      </c>
      <c r="G114" s="16" t="s">
        <v>301</v>
      </c>
      <c r="H114" s="17">
        <v>16.100000000000001</v>
      </c>
      <c r="I114" s="18">
        <v>16.100000000000001</v>
      </c>
      <c r="J114" s="17">
        <v>100</v>
      </c>
      <c r="K114" s="17">
        <v>13358</v>
      </c>
      <c r="L114" s="17">
        <v>1.377</v>
      </c>
      <c r="M114" s="17">
        <v>1.417</v>
      </c>
      <c r="N114" s="17">
        <f t="shared" ref="N114:N177" si="24">I114*J114/100</f>
        <v>16.100000000000001</v>
      </c>
      <c r="O114" s="17">
        <f t="shared" si="14"/>
        <v>20.305285999999999</v>
      </c>
      <c r="Q114" s="19" t="str">
        <f t="shared" si="15"/>
        <v>General Foods</v>
      </c>
      <c r="R114" s="19" t="str">
        <f t="shared" si="16"/>
        <v>IPP</v>
      </c>
      <c r="S114" s="19" t="str">
        <f t="shared" si="22"/>
        <v>General Foods IPP</v>
      </c>
      <c r="T114" s="20">
        <f t="shared" si="23"/>
        <v>32090.600004399999</v>
      </c>
      <c r="U114" s="20">
        <f t="shared" si="18"/>
        <v>20.305285999999999</v>
      </c>
    </row>
    <row r="115" spans="1:21" x14ac:dyDescent="0.2">
      <c r="A115" s="6">
        <v>2000</v>
      </c>
      <c r="B115" s="7" t="s">
        <v>18</v>
      </c>
      <c r="C115" s="7" t="s">
        <v>387</v>
      </c>
      <c r="D115" s="7" t="s">
        <v>388</v>
      </c>
      <c r="E115" s="7" t="s">
        <v>96</v>
      </c>
      <c r="F115" s="16" t="s">
        <v>39</v>
      </c>
      <c r="G115" s="16" t="s">
        <v>301</v>
      </c>
      <c r="H115" s="17">
        <v>165</v>
      </c>
      <c r="I115" s="18">
        <v>165</v>
      </c>
      <c r="J115" s="17">
        <v>100</v>
      </c>
      <c r="K115" s="17">
        <v>11215.34</v>
      </c>
      <c r="L115" s="17">
        <v>1.49</v>
      </c>
      <c r="M115" s="17">
        <v>1.681</v>
      </c>
      <c r="N115" s="17">
        <f t="shared" si="24"/>
        <v>165</v>
      </c>
      <c r="O115" s="17">
        <f t="shared" si="14"/>
        <v>20.342986539999998</v>
      </c>
      <c r="Q115" s="19" t="str">
        <f t="shared" si="15"/>
        <v>Indian River (DPLC)</v>
      </c>
      <c r="R115" s="19" t="str">
        <f t="shared" si="16"/>
        <v>3</v>
      </c>
      <c r="S115" s="19" t="str">
        <f t="shared" ref="S115:S130" si="25">CONCATENATE(Q115," ",R115)</f>
        <v>Indian River (DPLC) 3</v>
      </c>
      <c r="T115" s="20">
        <f t="shared" si="23"/>
        <v>32255.600004399999</v>
      </c>
      <c r="U115" s="20">
        <f t="shared" si="18"/>
        <v>20.342986539999998</v>
      </c>
    </row>
    <row r="116" spans="1:21" x14ac:dyDescent="0.2">
      <c r="A116" s="6">
        <v>2000</v>
      </c>
      <c r="B116" s="7" t="s">
        <v>30</v>
      </c>
      <c r="C116" s="7" t="s">
        <v>333</v>
      </c>
      <c r="D116" s="7" t="s">
        <v>334</v>
      </c>
      <c r="E116" s="7" t="s">
        <v>96</v>
      </c>
      <c r="F116" s="16" t="s">
        <v>39</v>
      </c>
      <c r="G116" s="16" t="s">
        <v>301</v>
      </c>
      <c r="H116" s="17">
        <v>102</v>
      </c>
      <c r="I116" s="18">
        <v>102</v>
      </c>
      <c r="J116" s="17">
        <v>100</v>
      </c>
      <c r="K116" s="17">
        <v>11743.37</v>
      </c>
      <c r="L116" s="17">
        <v>1.76</v>
      </c>
      <c r="M116" s="17">
        <v>1.6040000000000001</v>
      </c>
      <c r="N116" s="17">
        <f t="shared" si="24"/>
        <v>102</v>
      </c>
      <c r="O116" s="17">
        <f t="shared" si="14"/>
        <v>20.596365480000003</v>
      </c>
      <c r="Q116" s="19" t="str">
        <f t="shared" si="15"/>
        <v>Potomac River</v>
      </c>
      <c r="R116" s="19" t="str">
        <f t="shared" si="16"/>
        <v>3</v>
      </c>
      <c r="S116" s="19" t="str">
        <f t="shared" si="25"/>
        <v>Potomac River 3</v>
      </c>
      <c r="T116" s="20">
        <f t="shared" ref="T116:T131" si="26">T115+N116</f>
        <v>32357.600004399999</v>
      </c>
      <c r="U116" s="20">
        <f t="shared" si="18"/>
        <v>20.596365480000003</v>
      </c>
    </row>
    <row r="117" spans="1:21" x14ac:dyDescent="0.2">
      <c r="A117" s="6">
        <v>2000</v>
      </c>
      <c r="B117" s="7" t="s">
        <v>35</v>
      </c>
      <c r="C117" s="7" t="s">
        <v>389</v>
      </c>
      <c r="D117" s="7" t="s">
        <v>390</v>
      </c>
      <c r="E117" s="7" t="s">
        <v>72</v>
      </c>
      <c r="F117" s="16" t="s">
        <v>39</v>
      </c>
      <c r="G117" s="16" t="s">
        <v>301</v>
      </c>
      <c r="H117" s="17">
        <v>168</v>
      </c>
      <c r="I117" s="18">
        <v>168</v>
      </c>
      <c r="J117" s="17">
        <v>100</v>
      </c>
      <c r="K117" s="17">
        <v>11853.65</v>
      </c>
      <c r="L117" s="17">
        <v>2.1320000000000001</v>
      </c>
      <c r="M117" s="17">
        <v>1.601</v>
      </c>
      <c r="N117" s="17">
        <f t="shared" si="24"/>
        <v>168</v>
      </c>
      <c r="O117" s="17">
        <f t="shared" si="14"/>
        <v>21.109693650000001</v>
      </c>
      <c r="Q117" s="19" t="str">
        <f t="shared" si="15"/>
        <v>Martins Creek</v>
      </c>
      <c r="R117" s="19" t="str">
        <f t="shared" si="16"/>
        <v>1</v>
      </c>
      <c r="S117" s="19" t="str">
        <f t="shared" si="25"/>
        <v>Martins Creek 1</v>
      </c>
      <c r="T117" s="20">
        <f t="shared" si="26"/>
        <v>32525.600004399999</v>
      </c>
      <c r="U117" s="20">
        <f t="shared" si="18"/>
        <v>21.109693650000001</v>
      </c>
    </row>
    <row r="118" spans="1:21" x14ac:dyDescent="0.2">
      <c r="A118" s="6">
        <v>2000</v>
      </c>
      <c r="B118" s="7" t="s">
        <v>18</v>
      </c>
      <c r="C118" s="7" t="s">
        <v>129</v>
      </c>
      <c r="D118" s="7" t="s">
        <v>130</v>
      </c>
      <c r="E118" s="7" t="s">
        <v>75</v>
      </c>
      <c r="F118" s="16" t="s">
        <v>39</v>
      </c>
      <c r="G118" s="16" t="s">
        <v>301</v>
      </c>
      <c r="H118" s="17">
        <v>620</v>
      </c>
      <c r="I118" s="18">
        <v>620</v>
      </c>
      <c r="J118" s="17">
        <v>100</v>
      </c>
      <c r="K118" s="17">
        <v>11408.89</v>
      </c>
      <c r="L118" s="17">
        <v>0.745</v>
      </c>
      <c r="M118" s="17">
        <v>1.8029999999999999</v>
      </c>
      <c r="N118" s="17">
        <f t="shared" si="24"/>
        <v>620</v>
      </c>
      <c r="O118" s="17">
        <f t="shared" si="14"/>
        <v>21.31522867</v>
      </c>
      <c r="Q118" s="19" t="str">
        <f t="shared" si="15"/>
        <v>Hudson</v>
      </c>
      <c r="R118" s="19" t="str">
        <f t="shared" si="16"/>
        <v>2</v>
      </c>
      <c r="S118" s="19" t="str">
        <f t="shared" si="25"/>
        <v>Hudson 2</v>
      </c>
      <c r="T118" s="20">
        <f t="shared" si="26"/>
        <v>33145.600004399996</v>
      </c>
      <c r="U118" s="20">
        <f t="shared" si="18"/>
        <v>21.31522867</v>
      </c>
    </row>
    <row r="119" spans="1:21" x14ac:dyDescent="0.2">
      <c r="A119" s="6">
        <v>2000</v>
      </c>
      <c r="B119" s="7" t="s">
        <v>18</v>
      </c>
      <c r="C119" s="7" t="s">
        <v>335</v>
      </c>
      <c r="D119" s="7" t="s">
        <v>336</v>
      </c>
      <c r="E119" s="7" t="s">
        <v>72</v>
      </c>
      <c r="F119" s="16" t="s">
        <v>39</v>
      </c>
      <c r="G119" s="16" t="s">
        <v>301</v>
      </c>
      <c r="H119" s="17">
        <v>288</v>
      </c>
      <c r="I119" s="18">
        <v>288</v>
      </c>
      <c r="J119" s="17">
        <v>100</v>
      </c>
      <c r="K119" s="17">
        <v>13474.71</v>
      </c>
      <c r="L119" s="17">
        <v>0.99399999999999999</v>
      </c>
      <c r="M119" s="17">
        <v>1.5129999999999999</v>
      </c>
      <c r="N119" s="17">
        <f t="shared" si="24"/>
        <v>288</v>
      </c>
      <c r="O119" s="17">
        <f t="shared" si="14"/>
        <v>21.381236229999999</v>
      </c>
      <c r="Q119" s="19" t="str">
        <f t="shared" si="15"/>
        <v>Eddystone</v>
      </c>
      <c r="R119" s="19" t="str">
        <f t="shared" si="16"/>
        <v>1</v>
      </c>
      <c r="S119" s="19" t="str">
        <f t="shared" si="25"/>
        <v>Eddystone 1</v>
      </c>
      <c r="T119" s="20">
        <f t="shared" si="26"/>
        <v>33433.600004399996</v>
      </c>
      <c r="U119" s="20">
        <f t="shared" si="18"/>
        <v>21.381236229999999</v>
      </c>
    </row>
    <row r="120" spans="1:21" x14ac:dyDescent="0.2">
      <c r="A120" s="6">
        <v>2000</v>
      </c>
      <c r="B120" s="7" t="s">
        <v>35</v>
      </c>
      <c r="C120" s="7" t="s">
        <v>389</v>
      </c>
      <c r="D120" s="7" t="s">
        <v>390</v>
      </c>
      <c r="E120" s="7" t="s">
        <v>75</v>
      </c>
      <c r="F120" s="16" t="s">
        <v>39</v>
      </c>
      <c r="G120" s="16" t="s">
        <v>301</v>
      </c>
      <c r="H120" s="17">
        <v>168</v>
      </c>
      <c r="I120" s="18">
        <v>168</v>
      </c>
      <c r="J120" s="17">
        <v>100</v>
      </c>
      <c r="K120" s="17">
        <v>12149.22</v>
      </c>
      <c r="L120" s="17">
        <v>2.1320000000000001</v>
      </c>
      <c r="M120" s="17">
        <v>1.601</v>
      </c>
      <c r="N120" s="17">
        <f t="shared" si="24"/>
        <v>168</v>
      </c>
      <c r="O120" s="17">
        <f t="shared" si="14"/>
        <v>21.58290122</v>
      </c>
      <c r="Q120" s="19" t="str">
        <f t="shared" si="15"/>
        <v>Martins Creek</v>
      </c>
      <c r="R120" s="19" t="str">
        <f t="shared" si="16"/>
        <v>2</v>
      </c>
      <c r="S120" s="19" t="str">
        <f t="shared" si="25"/>
        <v>Martins Creek 2</v>
      </c>
      <c r="T120" s="20">
        <f t="shared" si="26"/>
        <v>33601.600004399996</v>
      </c>
      <c r="U120" s="20">
        <f t="shared" si="18"/>
        <v>21.58290122</v>
      </c>
    </row>
    <row r="121" spans="1:21" x14ac:dyDescent="0.2">
      <c r="A121" s="6">
        <v>2000</v>
      </c>
      <c r="B121" s="7" t="s">
        <v>30</v>
      </c>
      <c r="C121" s="7" t="s">
        <v>333</v>
      </c>
      <c r="D121" s="7" t="s">
        <v>334</v>
      </c>
      <c r="E121" s="7" t="s">
        <v>75</v>
      </c>
      <c r="F121" s="16" t="s">
        <v>39</v>
      </c>
      <c r="G121" s="16" t="s">
        <v>301</v>
      </c>
      <c r="H121" s="17">
        <v>88</v>
      </c>
      <c r="I121" s="18">
        <v>88</v>
      </c>
      <c r="J121" s="17">
        <v>100</v>
      </c>
      <c r="K121" s="17">
        <v>12426.11</v>
      </c>
      <c r="L121" s="17">
        <v>1.76</v>
      </c>
      <c r="M121" s="17">
        <v>1.6040000000000001</v>
      </c>
      <c r="N121" s="17">
        <f t="shared" si="24"/>
        <v>88</v>
      </c>
      <c r="O121" s="17">
        <f t="shared" si="14"/>
        <v>21.691480440000007</v>
      </c>
      <c r="Q121" s="19" t="str">
        <f t="shared" si="15"/>
        <v>Potomac River</v>
      </c>
      <c r="R121" s="19" t="str">
        <f t="shared" si="16"/>
        <v>2</v>
      </c>
      <c r="S121" s="19" t="str">
        <f t="shared" si="25"/>
        <v>Potomac River 2</v>
      </c>
      <c r="T121" s="20">
        <f t="shared" si="26"/>
        <v>33689.600004399996</v>
      </c>
      <c r="U121" s="20">
        <f t="shared" si="18"/>
        <v>21.691480440000007</v>
      </c>
    </row>
    <row r="122" spans="1:21" x14ac:dyDescent="0.2">
      <c r="A122" s="6">
        <v>2000</v>
      </c>
      <c r="B122" s="7" t="s">
        <v>35</v>
      </c>
      <c r="C122" s="7" t="s">
        <v>391</v>
      </c>
      <c r="D122" s="7" t="s">
        <v>392</v>
      </c>
      <c r="E122" s="7" t="s">
        <v>72</v>
      </c>
      <c r="F122" s="16" t="s">
        <v>39</v>
      </c>
      <c r="G122" s="16" t="s">
        <v>301</v>
      </c>
      <c r="H122" s="17">
        <v>76</v>
      </c>
      <c r="I122" s="18">
        <v>76</v>
      </c>
      <c r="J122" s="17">
        <v>100</v>
      </c>
      <c r="K122" s="17">
        <v>13358</v>
      </c>
      <c r="L122" s="17">
        <v>1.4179999999999999</v>
      </c>
      <c r="M122" s="17">
        <v>1.5189999999999999</v>
      </c>
      <c r="N122" s="17">
        <f t="shared" si="24"/>
        <v>76</v>
      </c>
      <c r="O122" s="17">
        <f t="shared" si="14"/>
        <v>21.708801999999999</v>
      </c>
      <c r="Q122" s="19" t="str">
        <f t="shared" si="15"/>
        <v>Sunbury</v>
      </c>
      <c r="R122" s="19" t="str">
        <f t="shared" si="16"/>
        <v>1</v>
      </c>
      <c r="S122" s="19" t="str">
        <f t="shared" si="25"/>
        <v>Sunbury 1</v>
      </c>
      <c r="T122" s="20">
        <f t="shared" si="26"/>
        <v>33765.600004399996</v>
      </c>
      <c r="U122" s="20">
        <f t="shared" si="18"/>
        <v>21.708801999999999</v>
      </c>
    </row>
    <row r="123" spans="1:21" x14ac:dyDescent="0.2">
      <c r="A123" s="6">
        <v>2000</v>
      </c>
      <c r="B123" s="7" t="s">
        <v>35</v>
      </c>
      <c r="C123" s="7" t="s">
        <v>391</v>
      </c>
      <c r="D123" s="7" t="s">
        <v>392</v>
      </c>
      <c r="E123" s="7" t="s">
        <v>75</v>
      </c>
      <c r="F123" s="16" t="s">
        <v>39</v>
      </c>
      <c r="G123" s="16" t="s">
        <v>301</v>
      </c>
      <c r="H123" s="17">
        <v>76</v>
      </c>
      <c r="I123" s="18">
        <v>76</v>
      </c>
      <c r="J123" s="17">
        <v>100</v>
      </c>
      <c r="K123" s="17">
        <v>13358</v>
      </c>
      <c r="L123" s="17">
        <v>1.4179999999999999</v>
      </c>
      <c r="M123" s="17">
        <v>1.5189999999999999</v>
      </c>
      <c r="N123" s="17">
        <f t="shared" si="24"/>
        <v>76</v>
      </c>
      <c r="O123" s="17">
        <f t="shared" si="14"/>
        <v>21.708801999999999</v>
      </c>
      <c r="Q123" s="19" t="str">
        <f t="shared" si="15"/>
        <v>Sunbury</v>
      </c>
      <c r="R123" s="19" t="str">
        <f t="shared" si="16"/>
        <v>2</v>
      </c>
      <c r="S123" s="19" t="str">
        <f t="shared" si="25"/>
        <v>Sunbury 2</v>
      </c>
      <c r="T123" s="20">
        <f t="shared" si="26"/>
        <v>33841.600004399996</v>
      </c>
      <c r="U123" s="20">
        <f t="shared" si="18"/>
        <v>21.708801999999999</v>
      </c>
    </row>
    <row r="124" spans="1:21" x14ac:dyDescent="0.2">
      <c r="A124" s="6">
        <v>2000</v>
      </c>
      <c r="B124" s="7" t="s">
        <v>35</v>
      </c>
      <c r="C124" s="7" t="s">
        <v>391</v>
      </c>
      <c r="D124" s="7" t="s">
        <v>392</v>
      </c>
      <c r="E124" s="7" t="s">
        <v>96</v>
      </c>
      <c r="F124" s="16" t="s">
        <v>39</v>
      </c>
      <c r="G124" s="16" t="s">
        <v>301</v>
      </c>
      <c r="H124" s="17">
        <v>103</v>
      </c>
      <c r="I124" s="18">
        <v>103</v>
      </c>
      <c r="J124" s="17">
        <v>100</v>
      </c>
      <c r="K124" s="17">
        <v>13358</v>
      </c>
      <c r="L124" s="17">
        <v>1.4179999999999999</v>
      </c>
      <c r="M124" s="17">
        <v>1.5189999999999999</v>
      </c>
      <c r="N124" s="17">
        <f t="shared" si="24"/>
        <v>103</v>
      </c>
      <c r="O124" s="17">
        <f t="shared" si="14"/>
        <v>21.708801999999999</v>
      </c>
      <c r="Q124" s="19" t="str">
        <f t="shared" si="15"/>
        <v>Sunbury</v>
      </c>
      <c r="R124" s="19" t="str">
        <f t="shared" si="16"/>
        <v>3</v>
      </c>
      <c r="S124" s="19" t="str">
        <f t="shared" si="25"/>
        <v>Sunbury 3</v>
      </c>
      <c r="T124" s="20">
        <f t="shared" si="26"/>
        <v>33944.600004399996</v>
      </c>
      <c r="U124" s="20">
        <f t="shared" si="18"/>
        <v>21.708801999999999</v>
      </c>
    </row>
    <row r="125" spans="1:21" x14ac:dyDescent="0.2">
      <c r="A125" s="6">
        <v>2000</v>
      </c>
      <c r="B125" s="7" t="s">
        <v>35</v>
      </c>
      <c r="C125" s="7" t="s">
        <v>391</v>
      </c>
      <c r="D125" s="7" t="s">
        <v>392</v>
      </c>
      <c r="E125" s="7" t="s">
        <v>49</v>
      </c>
      <c r="F125" s="16" t="s">
        <v>39</v>
      </c>
      <c r="G125" s="16" t="s">
        <v>301</v>
      </c>
      <c r="H125" s="17">
        <v>134</v>
      </c>
      <c r="I125" s="18">
        <v>134</v>
      </c>
      <c r="J125" s="17">
        <v>100</v>
      </c>
      <c r="K125" s="17">
        <v>13358</v>
      </c>
      <c r="L125" s="17">
        <v>1.4179999999999999</v>
      </c>
      <c r="M125" s="17">
        <v>1.5189999999999999</v>
      </c>
      <c r="N125" s="17">
        <f t="shared" si="24"/>
        <v>134</v>
      </c>
      <c r="O125" s="17">
        <f t="shared" si="14"/>
        <v>21.708801999999999</v>
      </c>
      <c r="Q125" s="19" t="str">
        <f t="shared" si="15"/>
        <v>Sunbury</v>
      </c>
      <c r="R125" s="19" t="str">
        <f t="shared" si="16"/>
        <v>4</v>
      </c>
      <c r="S125" s="19" t="str">
        <f t="shared" si="25"/>
        <v>Sunbury 4</v>
      </c>
      <c r="T125" s="20">
        <f t="shared" si="26"/>
        <v>34078.600004399996</v>
      </c>
      <c r="U125" s="20">
        <f t="shared" si="18"/>
        <v>21.708801999999999</v>
      </c>
    </row>
    <row r="126" spans="1:21" x14ac:dyDescent="0.2">
      <c r="A126" s="6">
        <v>2000</v>
      </c>
      <c r="B126" s="7" t="s">
        <v>18</v>
      </c>
      <c r="C126" s="7" t="s">
        <v>387</v>
      </c>
      <c r="D126" s="7" t="s">
        <v>388</v>
      </c>
      <c r="E126" s="7" t="s">
        <v>49</v>
      </c>
      <c r="F126" s="16" t="s">
        <v>39</v>
      </c>
      <c r="G126" s="16" t="s">
        <v>301</v>
      </c>
      <c r="H126" s="17">
        <v>403</v>
      </c>
      <c r="I126" s="18">
        <v>403</v>
      </c>
      <c r="J126" s="17">
        <v>100</v>
      </c>
      <c r="K126" s="17">
        <v>12221.44</v>
      </c>
      <c r="L126" s="17">
        <v>1.49</v>
      </c>
      <c r="M126" s="17">
        <v>1.681</v>
      </c>
      <c r="N126" s="17">
        <f t="shared" si="24"/>
        <v>403</v>
      </c>
      <c r="O126" s="17">
        <f t="shared" si="14"/>
        <v>22.03424064</v>
      </c>
      <c r="Q126" s="19" t="str">
        <f t="shared" si="15"/>
        <v>Indian River (DPLC)</v>
      </c>
      <c r="R126" s="19" t="str">
        <f t="shared" si="16"/>
        <v>4</v>
      </c>
      <c r="S126" s="19" t="str">
        <f t="shared" si="25"/>
        <v>Indian River (DPLC) 4</v>
      </c>
      <c r="T126" s="20">
        <f t="shared" si="26"/>
        <v>34481.600004399996</v>
      </c>
      <c r="U126" s="20">
        <f t="shared" si="18"/>
        <v>22.03424064</v>
      </c>
    </row>
    <row r="127" spans="1:21" x14ac:dyDescent="0.2">
      <c r="A127" s="6">
        <v>2000</v>
      </c>
      <c r="B127" s="7" t="s">
        <v>18</v>
      </c>
      <c r="C127" s="7" t="s">
        <v>347</v>
      </c>
      <c r="D127" s="7" t="s">
        <v>348</v>
      </c>
      <c r="E127" s="7" t="s">
        <v>75</v>
      </c>
      <c r="F127" s="16" t="s">
        <v>39</v>
      </c>
      <c r="G127" s="16" t="s">
        <v>301</v>
      </c>
      <c r="H127" s="17">
        <v>325</v>
      </c>
      <c r="I127" s="18">
        <v>325</v>
      </c>
      <c r="J127" s="17">
        <v>100</v>
      </c>
      <c r="K127" s="17">
        <v>10795.33</v>
      </c>
      <c r="L127" s="17">
        <v>1.542</v>
      </c>
      <c r="M127" s="17">
        <v>1.903</v>
      </c>
      <c r="N127" s="17">
        <f t="shared" si="24"/>
        <v>325</v>
      </c>
      <c r="O127" s="17">
        <f t="shared" si="14"/>
        <v>22.085512990000002</v>
      </c>
      <c r="Q127" s="19" t="str">
        <f t="shared" si="15"/>
        <v>Mercer</v>
      </c>
      <c r="R127" s="19" t="str">
        <f t="shared" si="16"/>
        <v>2</v>
      </c>
      <c r="S127" s="19" t="str">
        <f t="shared" si="25"/>
        <v>Mercer 2</v>
      </c>
      <c r="T127" s="20">
        <f t="shared" si="26"/>
        <v>34806.600004399996</v>
      </c>
      <c r="U127" s="20">
        <f t="shared" si="18"/>
        <v>22.085512990000002</v>
      </c>
    </row>
    <row r="128" spans="1:21" x14ac:dyDescent="0.2">
      <c r="A128" s="6">
        <v>2000</v>
      </c>
      <c r="B128" s="7" t="s">
        <v>18</v>
      </c>
      <c r="C128" s="7" t="s">
        <v>341</v>
      </c>
      <c r="D128" s="7" t="s">
        <v>342</v>
      </c>
      <c r="E128" s="7" t="s">
        <v>96</v>
      </c>
      <c r="F128" s="16" t="s">
        <v>39</v>
      </c>
      <c r="G128" s="16" t="s">
        <v>301</v>
      </c>
      <c r="H128" s="17">
        <v>86</v>
      </c>
      <c r="I128" s="18">
        <v>86</v>
      </c>
      <c r="J128" s="17">
        <v>100</v>
      </c>
      <c r="K128" s="17">
        <v>12997.3</v>
      </c>
      <c r="L128" s="17">
        <v>1.397</v>
      </c>
      <c r="M128" s="17">
        <v>1.6</v>
      </c>
      <c r="N128" s="17">
        <f t="shared" si="24"/>
        <v>86</v>
      </c>
      <c r="O128" s="17">
        <f t="shared" si="14"/>
        <v>22.192679999999999</v>
      </c>
      <c r="Q128" s="19" t="str">
        <f t="shared" si="15"/>
        <v>Edge Moor</v>
      </c>
      <c r="R128" s="19" t="str">
        <f t="shared" si="16"/>
        <v>3</v>
      </c>
      <c r="S128" s="19" t="str">
        <f t="shared" si="25"/>
        <v>Edge Moor 3</v>
      </c>
      <c r="T128" s="20">
        <f t="shared" si="26"/>
        <v>34892.600004399996</v>
      </c>
      <c r="U128" s="20">
        <f t="shared" si="18"/>
        <v>22.192679999999999</v>
      </c>
    </row>
    <row r="129" spans="1:21" x14ac:dyDescent="0.2">
      <c r="A129" s="6">
        <v>2000</v>
      </c>
      <c r="B129" s="7" t="s">
        <v>18</v>
      </c>
      <c r="C129" s="7" t="s">
        <v>387</v>
      </c>
      <c r="D129" s="7" t="s">
        <v>388</v>
      </c>
      <c r="E129" s="7" t="s">
        <v>75</v>
      </c>
      <c r="F129" s="16" t="s">
        <v>39</v>
      </c>
      <c r="G129" s="16" t="s">
        <v>301</v>
      </c>
      <c r="H129" s="17">
        <v>91</v>
      </c>
      <c r="I129" s="18">
        <v>91</v>
      </c>
      <c r="J129" s="17">
        <v>100</v>
      </c>
      <c r="K129" s="17">
        <v>12367.2</v>
      </c>
      <c r="L129" s="17">
        <v>1.49</v>
      </c>
      <c r="M129" s="17">
        <v>1.681</v>
      </c>
      <c r="N129" s="17">
        <f t="shared" si="24"/>
        <v>91</v>
      </c>
      <c r="O129" s="17">
        <f t="shared" si="14"/>
        <v>22.279263199999999</v>
      </c>
      <c r="Q129" s="19" t="str">
        <f t="shared" si="15"/>
        <v>Indian River (DPLC)</v>
      </c>
      <c r="R129" s="19" t="str">
        <f t="shared" si="16"/>
        <v>2</v>
      </c>
      <c r="S129" s="19" t="str">
        <f t="shared" si="25"/>
        <v>Indian River (DPLC) 2</v>
      </c>
      <c r="T129" s="20">
        <f t="shared" si="26"/>
        <v>34983.600004399996</v>
      </c>
      <c r="U129" s="20">
        <f t="shared" si="18"/>
        <v>22.279263199999999</v>
      </c>
    </row>
    <row r="130" spans="1:21" x14ac:dyDescent="0.2">
      <c r="A130" s="6">
        <v>2000</v>
      </c>
      <c r="B130" s="7" t="s">
        <v>18</v>
      </c>
      <c r="C130" s="7" t="s">
        <v>387</v>
      </c>
      <c r="D130" s="7" t="s">
        <v>388</v>
      </c>
      <c r="E130" s="7" t="s">
        <v>72</v>
      </c>
      <c r="F130" s="16" t="s">
        <v>39</v>
      </c>
      <c r="G130" s="16" t="s">
        <v>301</v>
      </c>
      <c r="H130" s="17">
        <v>91</v>
      </c>
      <c r="I130" s="18">
        <v>91</v>
      </c>
      <c r="J130" s="17">
        <v>100</v>
      </c>
      <c r="K130" s="17">
        <v>12503.75</v>
      </c>
      <c r="L130" s="17">
        <v>1.49</v>
      </c>
      <c r="M130" s="17">
        <v>1.681</v>
      </c>
      <c r="N130" s="17">
        <f t="shared" si="24"/>
        <v>91</v>
      </c>
      <c r="O130" s="17">
        <f t="shared" ref="O130:O193" si="27">L130+K130/1000*M130</f>
        <v>22.508803749999998</v>
      </c>
      <c r="Q130" s="19" t="str">
        <f t="shared" ref="Q130:Q193" si="28">C130</f>
        <v>Indian River (DPLC)</v>
      </c>
      <c r="R130" s="19" t="str">
        <f t="shared" ref="R130:R193" si="29">E130</f>
        <v>1</v>
      </c>
      <c r="S130" s="19" t="str">
        <f t="shared" si="25"/>
        <v>Indian River (DPLC) 1</v>
      </c>
      <c r="T130" s="20">
        <f t="shared" si="26"/>
        <v>35074.600004399996</v>
      </c>
      <c r="U130" s="20">
        <f t="shared" si="18"/>
        <v>22.508803749999998</v>
      </c>
    </row>
    <row r="131" spans="1:21" x14ac:dyDescent="0.2">
      <c r="A131" s="6">
        <v>2000</v>
      </c>
      <c r="B131" s="7" t="s">
        <v>18</v>
      </c>
      <c r="C131" s="7" t="s">
        <v>117</v>
      </c>
      <c r="D131" s="7" t="s">
        <v>118</v>
      </c>
      <c r="E131" s="7" t="s">
        <v>72</v>
      </c>
      <c r="F131" s="16" t="s">
        <v>39</v>
      </c>
      <c r="G131" s="16" t="s">
        <v>301</v>
      </c>
      <c r="H131" s="17">
        <v>147</v>
      </c>
      <c r="I131" s="18">
        <v>147</v>
      </c>
      <c r="J131" s="17">
        <v>100</v>
      </c>
      <c r="K131" s="17">
        <v>13571.3</v>
      </c>
      <c r="L131" s="17">
        <v>2.2770000000000001</v>
      </c>
      <c r="M131" s="17">
        <v>1.5109999999999999</v>
      </c>
      <c r="N131" s="17">
        <f t="shared" si="24"/>
        <v>147</v>
      </c>
      <c r="O131" s="17">
        <f t="shared" si="27"/>
        <v>22.783234299999997</v>
      </c>
      <c r="Q131" s="19" t="str">
        <f t="shared" si="28"/>
        <v>Cromby</v>
      </c>
      <c r="R131" s="19" t="str">
        <f t="shared" si="29"/>
        <v>1</v>
      </c>
      <c r="S131" s="19" t="str">
        <f t="shared" ref="S131:S162" si="30">CONCATENATE(Q131," ",R131)</f>
        <v>Cromby 1</v>
      </c>
      <c r="T131" s="20">
        <f t="shared" si="26"/>
        <v>35221.600004399996</v>
      </c>
      <c r="U131" s="20">
        <f t="shared" ref="U131:U194" si="31">O131</f>
        <v>22.783234299999997</v>
      </c>
    </row>
    <row r="132" spans="1:21" x14ac:dyDescent="0.2">
      <c r="A132" s="6">
        <v>2000</v>
      </c>
      <c r="B132" s="7" t="s">
        <v>30</v>
      </c>
      <c r="C132" s="7" t="s">
        <v>333</v>
      </c>
      <c r="D132" s="7" t="s">
        <v>334</v>
      </c>
      <c r="E132" s="7" t="s">
        <v>72</v>
      </c>
      <c r="F132" s="16" t="s">
        <v>39</v>
      </c>
      <c r="G132" s="16" t="s">
        <v>301</v>
      </c>
      <c r="H132" s="17">
        <v>88</v>
      </c>
      <c r="I132" s="18">
        <v>88</v>
      </c>
      <c r="J132" s="17">
        <v>100</v>
      </c>
      <c r="K132" s="17">
        <v>13666.8</v>
      </c>
      <c r="L132" s="17">
        <v>1.76</v>
      </c>
      <c r="M132" s="17">
        <v>1.6040000000000001</v>
      </c>
      <c r="N132" s="17">
        <f t="shared" si="24"/>
        <v>88</v>
      </c>
      <c r="O132" s="17">
        <f t="shared" si="27"/>
        <v>23.681547200000001</v>
      </c>
      <c r="Q132" s="19" t="str">
        <f t="shared" si="28"/>
        <v>Potomac River</v>
      </c>
      <c r="R132" s="19" t="str">
        <f t="shared" si="29"/>
        <v>1</v>
      </c>
      <c r="S132" s="19" t="str">
        <f t="shared" si="30"/>
        <v>Potomac River 1</v>
      </c>
      <c r="T132" s="20">
        <f t="shared" ref="T132:T163" si="32">T131+N132</f>
        <v>35309.600004399996</v>
      </c>
      <c r="U132" s="20">
        <f t="shared" si="31"/>
        <v>23.681547200000001</v>
      </c>
    </row>
    <row r="133" spans="1:21" x14ac:dyDescent="0.2">
      <c r="A133" s="6">
        <v>2000</v>
      </c>
      <c r="B133" s="7" t="s">
        <v>18</v>
      </c>
      <c r="C133" s="7" t="s">
        <v>83</v>
      </c>
      <c r="D133" s="7" t="s">
        <v>84</v>
      </c>
      <c r="E133" s="7" t="s">
        <v>26</v>
      </c>
      <c r="F133" s="16" t="s">
        <v>39</v>
      </c>
      <c r="G133" s="16" t="s">
        <v>301</v>
      </c>
      <c r="H133" s="17">
        <v>81</v>
      </c>
      <c r="I133" s="18">
        <v>81</v>
      </c>
      <c r="J133" s="17">
        <v>100</v>
      </c>
      <c r="K133" s="17">
        <v>12374.47</v>
      </c>
      <c r="L133" s="17">
        <v>1.377</v>
      </c>
      <c r="M133" s="17">
        <v>1.8089999999999999</v>
      </c>
      <c r="N133" s="17">
        <f t="shared" si="24"/>
        <v>81</v>
      </c>
      <c r="O133" s="17">
        <f t="shared" si="27"/>
        <v>23.762416229999996</v>
      </c>
      <c r="Q133" s="19" t="str">
        <f t="shared" si="28"/>
        <v>Deepwater - ACE</v>
      </c>
      <c r="R133" s="19" t="str">
        <f t="shared" si="29"/>
        <v>6</v>
      </c>
      <c r="S133" s="19" t="str">
        <f t="shared" si="30"/>
        <v>Deepwater - ACE 6</v>
      </c>
      <c r="T133" s="20">
        <f t="shared" si="32"/>
        <v>35390.600004399996</v>
      </c>
      <c r="U133" s="20">
        <f t="shared" si="31"/>
        <v>23.762416229999996</v>
      </c>
    </row>
    <row r="134" spans="1:21" x14ac:dyDescent="0.2">
      <c r="A134" s="6">
        <v>2000</v>
      </c>
      <c r="B134" s="7" t="s">
        <v>18</v>
      </c>
      <c r="C134" s="7" t="s">
        <v>393</v>
      </c>
      <c r="D134" s="7" t="s">
        <v>394</v>
      </c>
      <c r="E134" s="7" t="s">
        <v>131</v>
      </c>
      <c r="F134" s="16" t="s">
        <v>39</v>
      </c>
      <c r="G134" s="16" t="s">
        <v>301</v>
      </c>
      <c r="H134" s="17">
        <v>23</v>
      </c>
      <c r="I134" s="18">
        <v>23</v>
      </c>
      <c r="J134" s="17">
        <v>100</v>
      </c>
      <c r="K134" s="17">
        <v>11500</v>
      </c>
      <c r="L134" s="17">
        <v>1.377</v>
      </c>
      <c r="M134" s="17">
        <v>2.0609999999999999</v>
      </c>
      <c r="N134" s="17">
        <f t="shared" si="24"/>
        <v>23</v>
      </c>
      <c r="O134" s="17">
        <f t="shared" si="27"/>
        <v>25.078499999999998</v>
      </c>
      <c r="Q134" s="19" t="str">
        <f t="shared" si="28"/>
        <v>H.M. Down</v>
      </c>
      <c r="R134" s="19" t="str">
        <f t="shared" si="29"/>
        <v>10</v>
      </c>
      <c r="S134" s="19" t="str">
        <f t="shared" si="30"/>
        <v>H.M. Down 10</v>
      </c>
      <c r="T134" s="20">
        <f t="shared" si="32"/>
        <v>35413.600004399996</v>
      </c>
      <c r="U134" s="20">
        <f t="shared" si="31"/>
        <v>25.078499999999998</v>
      </c>
    </row>
    <row r="135" spans="1:21" x14ac:dyDescent="0.2">
      <c r="A135" s="6">
        <v>2000</v>
      </c>
      <c r="B135" s="7" t="s">
        <v>30</v>
      </c>
      <c r="C135" s="7" t="s">
        <v>192</v>
      </c>
      <c r="D135" s="7" t="s">
        <v>193</v>
      </c>
      <c r="E135" s="7" t="s">
        <v>75</v>
      </c>
      <c r="F135" s="16" t="s">
        <v>39</v>
      </c>
      <c r="G135" s="16" t="s">
        <v>301</v>
      </c>
      <c r="H135" s="17">
        <v>135</v>
      </c>
      <c r="I135" s="18">
        <v>135</v>
      </c>
      <c r="J135" s="17">
        <v>100</v>
      </c>
      <c r="K135" s="17">
        <v>15509.38</v>
      </c>
      <c r="L135" s="17">
        <v>0.99399999999999999</v>
      </c>
      <c r="M135" s="17">
        <v>1.6379999999999999</v>
      </c>
      <c r="N135" s="17">
        <f t="shared" si="24"/>
        <v>135</v>
      </c>
      <c r="O135" s="17">
        <f t="shared" si="27"/>
        <v>26.398364439999995</v>
      </c>
      <c r="Q135" s="19" t="str">
        <f t="shared" si="28"/>
        <v>Wagner</v>
      </c>
      <c r="R135" s="19" t="str">
        <f t="shared" si="29"/>
        <v>2</v>
      </c>
      <c r="S135" s="19" t="str">
        <f t="shared" si="30"/>
        <v>Wagner 2</v>
      </c>
      <c r="T135" s="20">
        <f t="shared" si="32"/>
        <v>35548.600004399996</v>
      </c>
      <c r="U135" s="20">
        <f t="shared" si="31"/>
        <v>26.398364439999995</v>
      </c>
    </row>
    <row r="136" spans="1:21" x14ac:dyDescent="0.2">
      <c r="A136" s="6">
        <v>2000</v>
      </c>
      <c r="B136" s="7" t="s">
        <v>18</v>
      </c>
      <c r="C136" s="7" t="s">
        <v>218</v>
      </c>
      <c r="D136" s="7" t="s">
        <v>219</v>
      </c>
      <c r="E136" s="7" t="s">
        <v>213</v>
      </c>
      <c r="F136" s="16" t="s">
        <v>39</v>
      </c>
      <c r="G136" s="16" t="s">
        <v>395</v>
      </c>
      <c r="H136" s="17">
        <v>148</v>
      </c>
      <c r="I136" s="18">
        <v>148</v>
      </c>
      <c r="J136" s="17">
        <v>100</v>
      </c>
      <c r="K136" s="17">
        <v>9762.1640000000007</v>
      </c>
      <c r="L136" s="17">
        <v>1.377</v>
      </c>
      <c r="M136" s="17">
        <v>3.75</v>
      </c>
      <c r="N136" s="17">
        <f t="shared" si="24"/>
        <v>148</v>
      </c>
      <c r="O136" s="17">
        <f t="shared" si="27"/>
        <v>37.985115</v>
      </c>
      <c r="Q136" s="19" t="str">
        <f t="shared" si="28"/>
        <v>Kearny (NJ)</v>
      </c>
      <c r="R136" s="19" t="str">
        <f t="shared" si="29"/>
        <v>8</v>
      </c>
      <c r="S136" s="19" t="str">
        <f t="shared" si="30"/>
        <v>Kearny (NJ) 8</v>
      </c>
      <c r="T136" s="20">
        <f t="shared" si="32"/>
        <v>35696.600004399996</v>
      </c>
      <c r="U136" s="20">
        <f t="shared" si="31"/>
        <v>37.985115</v>
      </c>
    </row>
    <row r="137" spans="1:21" x14ac:dyDescent="0.2">
      <c r="A137" s="6">
        <v>2000</v>
      </c>
      <c r="B137" s="7" t="s">
        <v>18</v>
      </c>
      <c r="C137" s="7" t="s">
        <v>19</v>
      </c>
      <c r="D137" s="7" t="s">
        <v>20</v>
      </c>
      <c r="E137" s="7" t="s">
        <v>21</v>
      </c>
      <c r="F137" s="16" t="s">
        <v>22</v>
      </c>
      <c r="G137" s="16" t="s">
        <v>23</v>
      </c>
      <c r="H137" s="17">
        <v>516</v>
      </c>
      <c r="I137" s="18">
        <v>516</v>
      </c>
      <c r="J137" s="17">
        <v>100</v>
      </c>
      <c r="K137" s="17">
        <v>7577</v>
      </c>
      <c r="L137" s="17">
        <v>1.4179999999999999</v>
      </c>
      <c r="M137" s="17">
        <v>5</v>
      </c>
      <c r="N137" s="17">
        <f t="shared" si="24"/>
        <v>516</v>
      </c>
      <c r="O137" s="17">
        <f t="shared" si="27"/>
        <v>39.302999999999997</v>
      </c>
      <c r="Q137" s="19" t="str">
        <f t="shared" si="28"/>
        <v>Hay Road</v>
      </c>
      <c r="R137" s="19" t="str">
        <f t="shared" si="29"/>
        <v>CC1</v>
      </c>
      <c r="S137" s="19" t="str">
        <f t="shared" si="30"/>
        <v>Hay Road CC1</v>
      </c>
      <c r="T137" s="20">
        <f t="shared" si="32"/>
        <v>36212.600004399996</v>
      </c>
      <c r="U137" s="20">
        <f t="shared" si="31"/>
        <v>39.302999999999997</v>
      </c>
    </row>
    <row r="138" spans="1:21" x14ac:dyDescent="0.2">
      <c r="A138" s="6">
        <v>2000</v>
      </c>
      <c r="B138" s="7" t="s">
        <v>18</v>
      </c>
      <c r="C138" s="7" t="s">
        <v>396</v>
      </c>
      <c r="D138" s="7" t="s">
        <v>397</v>
      </c>
      <c r="E138" s="7" t="s">
        <v>398</v>
      </c>
      <c r="F138" s="16" t="s">
        <v>39</v>
      </c>
      <c r="G138" s="16" t="s">
        <v>395</v>
      </c>
      <c r="H138" s="17">
        <v>275</v>
      </c>
      <c r="I138" s="18">
        <v>275</v>
      </c>
      <c r="J138" s="17">
        <v>100</v>
      </c>
      <c r="K138" s="17">
        <v>10321.68</v>
      </c>
      <c r="L138" s="17">
        <v>0.99399999999999999</v>
      </c>
      <c r="M138" s="17">
        <v>3.75</v>
      </c>
      <c r="N138" s="17">
        <f t="shared" si="24"/>
        <v>275</v>
      </c>
      <c r="O138" s="17">
        <f t="shared" si="27"/>
        <v>39.700299999999999</v>
      </c>
      <c r="Q138" s="19" t="str">
        <f t="shared" si="28"/>
        <v>Benning</v>
      </c>
      <c r="R138" s="19" t="str">
        <f t="shared" si="29"/>
        <v>15</v>
      </c>
      <c r="S138" s="19" t="str">
        <f t="shared" si="30"/>
        <v>Benning 15</v>
      </c>
      <c r="T138" s="20">
        <f t="shared" si="32"/>
        <v>36487.600004399996</v>
      </c>
      <c r="U138" s="20">
        <f t="shared" si="31"/>
        <v>39.700299999999999</v>
      </c>
    </row>
    <row r="139" spans="1:21" x14ac:dyDescent="0.2">
      <c r="A139" s="6">
        <v>2000</v>
      </c>
      <c r="B139" s="7" t="s">
        <v>18</v>
      </c>
      <c r="C139" s="7" t="s">
        <v>218</v>
      </c>
      <c r="D139" s="7" t="s">
        <v>219</v>
      </c>
      <c r="E139" s="7" t="s">
        <v>102</v>
      </c>
      <c r="F139" s="16" t="s">
        <v>39</v>
      </c>
      <c r="G139" s="16" t="s">
        <v>395</v>
      </c>
      <c r="H139" s="17">
        <v>148</v>
      </c>
      <c r="I139" s="18">
        <v>148</v>
      </c>
      <c r="J139" s="17">
        <v>100</v>
      </c>
      <c r="K139" s="17">
        <v>10249.44</v>
      </c>
      <c r="L139" s="17">
        <v>1.377</v>
      </c>
      <c r="M139" s="17">
        <v>3.75</v>
      </c>
      <c r="N139" s="17">
        <f t="shared" si="24"/>
        <v>148</v>
      </c>
      <c r="O139" s="17">
        <f t="shared" si="27"/>
        <v>39.812400000000004</v>
      </c>
      <c r="Q139" s="19" t="str">
        <f t="shared" si="28"/>
        <v>Kearny (NJ)</v>
      </c>
      <c r="R139" s="19" t="str">
        <f t="shared" si="29"/>
        <v>7</v>
      </c>
      <c r="S139" s="19" t="str">
        <f t="shared" si="30"/>
        <v>Kearny (NJ) 7</v>
      </c>
      <c r="T139" s="20">
        <f t="shared" si="32"/>
        <v>36635.600004399996</v>
      </c>
      <c r="U139" s="20">
        <f t="shared" si="31"/>
        <v>39.812400000000004</v>
      </c>
    </row>
    <row r="140" spans="1:21" x14ac:dyDescent="0.2">
      <c r="A140" s="6">
        <v>2000</v>
      </c>
      <c r="B140" s="7" t="s">
        <v>30</v>
      </c>
      <c r="C140" s="7" t="s">
        <v>24</v>
      </c>
      <c r="D140" s="7" t="s">
        <v>25</v>
      </c>
      <c r="E140" s="7" t="s">
        <v>26</v>
      </c>
      <c r="F140" s="16" t="s">
        <v>22</v>
      </c>
      <c r="G140" s="16" t="s">
        <v>23</v>
      </c>
      <c r="H140" s="17">
        <v>675</v>
      </c>
      <c r="I140" s="18">
        <v>675</v>
      </c>
      <c r="J140" s="17">
        <v>94.666659999999993</v>
      </c>
      <c r="K140" s="17">
        <v>7782</v>
      </c>
      <c r="L140" s="17">
        <v>1.0760000000000001</v>
      </c>
      <c r="M140" s="17">
        <v>5</v>
      </c>
      <c r="N140" s="17">
        <f t="shared" si="24"/>
        <v>638.999955</v>
      </c>
      <c r="O140" s="17">
        <f t="shared" si="27"/>
        <v>39.985999999999997</v>
      </c>
      <c r="Q140" s="19" t="str">
        <f t="shared" si="28"/>
        <v>Bergen</v>
      </c>
      <c r="R140" s="19" t="str">
        <f t="shared" si="29"/>
        <v>6</v>
      </c>
      <c r="S140" s="19" t="str">
        <f t="shared" si="30"/>
        <v>Bergen 6</v>
      </c>
      <c r="T140" s="20">
        <f t="shared" si="32"/>
        <v>37274.599959399995</v>
      </c>
      <c r="U140" s="20">
        <f t="shared" si="31"/>
        <v>39.985999999999997</v>
      </c>
    </row>
    <row r="141" spans="1:21" x14ac:dyDescent="0.2">
      <c r="A141" s="6">
        <v>2000</v>
      </c>
      <c r="B141" s="7" t="s">
        <v>35</v>
      </c>
      <c r="C141" s="7" t="s">
        <v>399</v>
      </c>
      <c r="D141" s="7" t="s">
        <v>400</v>
      </c>
      <c r="E141" s="7" t="s">
        <v>102</v>
      </c>
      <c r="F141" s="16" t="s">
        <v>39</v>
      </c>
      <c r="G141" s="16" t="s">
        <v>395</v>
      </c>
      <c r="H141" s="17">
        <v>128</v>
      </c>
      <c r="I141" s="18">
        <v>128</v>
      </c>
      <c r="J141" s="17">
        <v>100</v>
      </c>
      <c r="K141" s="17">
        <v>10683.22</v>
      </c>
      <c r="L141" s="17">
        <v>1.377</v>
      </c>
      <c r="M141" s="17">
        <v>3.75</v>
      </c>
      <c r="N141" s="17">
        <f t="shared" si="24"/>
        <v>128</v>
      </c>
      <c r="O141" s="17">
        <f t="shared" si="27"/>
        <v>41.439074999999995</v>
      </c>
      <c r="Q141" s="19" t="str">
        <f t="shared" si="28"/>
        <v>Delaware</v>
      </c>
      <c r="R141" s="19" t="str">
        <f t="shared" si="29"/>
        <v>7</v>
      </c>
      <c r="S141" s="19" t="str">
        <f t="shared" si="30"/>
        <v>Delaware 7</v>
      </c>
      <c r="T141" s="20">
        <f t="shared" si="32"/>
        <v>37402.599959399995</v>
      </c>
      <c r="U141" s="20">
        <f t="shared" si="31"/>
        <v>41.439074999999995</v>
      </c>
    </row>
    <row r="142" spans="1:21" x14ac:dyDescent="0.2">
      <c r="A142" s="6">
        <v>2000</v>
      </c>
      <c r="B142" s="7" t="s">
        <v>18</v>
      </c>
      <c r="C142" s="7" t="s">
        <v>100</v>
      </c>
      <c r="D142" s="7" t="s">
        <v>101</v>
      </c>
      <c r="E142" s="7" t="s">
        <v>72</v>
      </c>
      <c r="F142" s="16" t="s">
        <v>39</v>
      </c>
      <c r="G142" s="16" t="s">
        <v>395</v>
      </c>
      <c r="H142" s="17">
        <v>180</v>
      </c>
      <c r="I142" s="18">
        <v>180</v>
      </c>
      <c r="J142" s="17">
        <v>100</v>
      </c>
      <c r="K142" s="17">
        <v>10864</v>
      </c>
      <c r="L142" s="17">
        <v>1.18</v>
      </c>
      <c r="M142" s="17">
        <v>3.75</v>
      </c>
      <c r="N142" s="17">
        <f t="shared" si="24"/>
        <v>180</v>
      </c>
      <c r="O142" s="17">
        <f t="shared" si="27"/>
        <v>41.92</v>
      </c>
      <c r="Q142" s="19" t="str">
        <f t="shared" si="28"/>
        <v>Linden</v>
      </c>
      <c r="R142" s="19" t="str">
        <f t="shared" si="29"/>
        <v>1</v>
      </c>
      <c r="S142" s="19" t="str">
        <f t="shared" si="30"/>
        <v>Linden 1</v>
      </c>
      <c r="T142" s="20">
        <f t="shared" si="32"/>
        <v>37582.599959399995</v>
      </c>
      <c r="U142" s="20">
        <f t="shared" si="31"/>
        <v>41.92</v>
      </c>
    </row>
    <row r="143" spans="1:21" x14ac:dyDescent="0.2">
      <c r="A143" s="6">
        <v>2000</v>
      </c>
      <c r="B143" s="7" t="s">
        <v>30</v>
      </c>
      <c r="C143" s="7" t="s">
        <v>100</v>
      </c>
      <c r="D143" s="7" t="s">
        <v>101</v>
      </c>
      <c r="E143" s="7" t="s">
        <v>75</v>
      </c>
      <c r="F143" s="16" t="s">
        <v>39</v>
      </c>
      <c r="G143" s="16" t="s">
        <v>395</v>
      </c>
      <c r="H143" s="17">
        <v>250</v>
      </c>
      <c r="I143" s="18">
        <v>250</v>
      </c>
      <c r="J143" s="17">
        <v>100</v>
      </c>
      <c r="K143" s="17">
        <v>10864</v>
      </c>
      <c r="L143" s="17">
        <v>1.18</v>
      </c>
      <c r="M143" s="17">
        <v>3.75</v>
      </c>
      <c r="N143" s="17">
        <f t="shared" si="24"/>
        <v>250</v>
      </c>
      <c r="O143" s="17">
        <f t="shared" si="27"/>
        <v>41.92</v>
      </c>
      <c r="Q143" s="19" t="str">
        <f t="shared" si="28"/>
        <v>Linden</v>
      </c>
      <c r="R143" s="19" t="str">
        <f t="shared" si="29"/>
        <v>2</v>
      </c>
      <c r="S143" s="19" t="str">
        <f t="shared" si="30"/>
        <v>Linden 2</v>
      </c>
      <c r="T143" s="20">
        <f t="shared" si="32"/>
        <v>37832.599959399995</v>
      </c>
      <c r="U143" s="20">
        <f t="shared" si="31"/>
        <v>41.92</v>
      </c>
    </row>
    <row r="144" spans="1:21" x14ac:dyDescent="0.2">
      <c r="A144" s="6">
        <v>2000</v>
      </c>
      <c r="B144" s="7" t="s">
        <v>18</v>
      </c>
      <c r="C144" s="7" t="s">
        <v>192</v>
      </c>
      <c r="D144" s="7" t="s">
        <v>193</v>
      </c>
      <c r="E144" s="7" t="s">
        <v>49</v>
      </c>
      <c r="F144" s="16" t="s">
        <v>39</v>
      </c>
      <c r="G144" s="16" t="s">
        <v>395</v>
      </c>
      <c r="H144" s="17">
        <v>415</v>
      </c>
      <c r="I144" s="18">
        <v>415</v>
      </c>
      <c r="J144" s="17">
        <v>100</v>
      </c>
      <c r="K144" s="17">
        <v>11316.18</v>
      </c>
      <c r="L144" s="17">
        <v>0.99399999999999999</v>
      </c>
      <c r="M144" s="17">
        <v>3.75</v>
      </c>
      <c r="N144" s="17">
        <f t="shared" si="24"/>
        <v>415</v>
      </c>
      <c r="O144" s="17">
        <f t="shared" si="27"/>
        <v>43.429675000000003</v>
      </c>
      <c r="Q144" s="19" t="str">
        <f t="shared" si="28"/>
        <v>Wagner</v>
      </c>
      <c r="R144" s="19" t="str">
        <f t="shared" si="29"/>
        <v>4</v>
      </c>
      <c r="S144" s="19" t="str">
        <f t="shared" si="30"/>
        <v>Wagner 4</v>
      </c>
      <c r="T144" s="20">
        <f t="shared" si="32"/>
        <v>38247.599959399995</v>
      </c>
      <c r="U144" s="20">
        <f t="shared" si="31"/>
        <v>43.429675000000003</v>
      </c>
    </row>
    <row r="145" spans="1:21" x14ac:dyDescent="0.2">
      <c r="A145" s="6">
        <v>2000</v>
      </c>
      <c r="B145" s="7" t="s">
        <v>18</v>
      </c>
      <c r="C145" s="7" t="s">
        <v>401</v>
      </c>
      <c r="D145" s="7" t="s">
        <v>402</v>
      </c>
      <c r="E145" s="7" t="s">
        <v>96</v>
      </c>
      <c r="F145" s="16" t="s">
        <v>39</v>
      </c>
      <c r="G145" s="16" t="s">
        <v>395</v>
      </c>
      <c r="H145" s="17">
        <v>104</v>
      </c>
      <c r="I145" s="18">
        <v>104</v>
      </c>
      <c r="J145" s="17">
        <v>100</v>
      </c>
      <c r="K145" s="17">
        <v>11290.83</v>
      </c>
      <c r="L145" s="17">
        <v>1.377</v>
      </c>
      <c r="M145" s="17">
        <v>3.75</v>
      </c>
      <c r="N145" s="17">
        <f t="shared" si="24"/>
        <v>104</v>
      </c>
      <c r="O145" s="17">
        <f t="shared" si="27"/>
        <v>43.717612500000001</v>
      </c>
      <c r="Q145" s="19" t="str">
        <f t="shared" si="28"/>
        <v>Gould Street</v>
      </c>
      <c r="R145" s="19" t="str">
        <f t="shared" si="29"/>
        <v>3</v>
      </c>
      <c r="S145" s="19" t="str">
        <f t="shared" si="30"/>
        <v>Gould Street 3</v>
      </c>
      <c r="T145" s="20">
        <f t="shared" si="32"/>
        <v>38351.599959399995</v>
      </c>
      <c r="U145" s="20">
        <f t="shared" si="31"/>
        <v>43.717612500000001</v>
      </c>
    </row>
    <row r="146" spans="1:21" x14ac:dyDescent="0.2">
      <c r="A146" s="6">
        <v>2000</v>
      </c>
      <c r="B146" s="7" t="s">
        <v>18</v>
      </c>
      <c r="C146" s="7" t="s">
        <v>399</v>
      </c>
      <c r="D146" s="7" t="s">
        <v>400</v>
      </c>
      <c r="E146" s="7" t="s">
        <v>213</v>
      </c>
      <c r="F146" s="16" t="s">
        <v>39</v>
      </c>
      <c r="G146" s="16" t="s">
        <v>395</v>
      </c>
      <c r="H146" s="17">
        <v>128</v>
      </c>
      <c r="I146" s="18">
        <v>128</v>
      </c>
      <c r="J146" s="17">
        <v>100</v>
      </c>
      <c r="K146" s="17">
        <v>11394.22</v>
      </c>
      <c r="L146" s="17">
        <v>1.377</v>
      </c>
      <c r="M146" s="17">
        <v>3.75</v>
      </c>
      <c r="N146" s="17">
        <f t="shared" si="24"/>
        <v>128</v>
      </c>
      <c r="O146" s="17">
        <f t="shared" si="27"/>
        <v>44.105325000000001</v>
      </c>
      <c r="Q146" s="19" t="str">
        <f t="shared" si="28"/>
        <v>Delaware</v>
      </c>
      <c r="R146" s="19" t="str">
        <f t="shared" si="29"/>
        <v>8</v>
      </c>
      <c r="S146" s="19" t="str">
        <f t="shared" si="30"/>
        <v>Delaware 8</v>
      </c>
      <c r="T146" s="20">
        <f t="shared" si="32"/>
        <v>38479.599959399995</v>
      </c>
      <c r="U146" s="20">
        <f t="shared" si="31"/>
        <v>44.105325000000001</v>
      </c>
    </row>
    <row r="147" spans="1:21" x14ac:dyDescent="0.2">
      <c r="A147" s="6">
        <v>2000</v>
      </c>
      <c r="B147" s="7" t="s">
        <v>30</v>
      </c>
      <c r="C147" s="7" t="s">
        <v>335</v>
      </c>
      <c r="D147" s="7" t="s">
        <v>336</v>
      </c>
      <c r="E147" s="7" t="s">
        <v>49</v>
      </c>
      <c r="F147" s="16" t="s">
        <v>39</v>
      </c>
      <c r="G147" s="16" t="s">
        <v>395</v>
      </c>
      <c r="H147" s="17">
        <v>380</v>
      </c>
      <c r="I147" s="18">
        <v>380</v>
      </c>
      <c r="J147" s="17">
        <v>100</v>
      </c>
      <c r="K147" s="17">
        <v>11611.32</v>
      </c>
      <c r="L147" s="17">
        <v>0.98299999999999998</v>
      </c>
      <c r="M147" s="17">
        <v>3.75</v>
      </c>
      <c r="N147" s="17">
        <f t="shared" si="24"/>
        <v>380</v>
      </c>
      <c r="O147" s="17">
        <f t="shared" si="27"/>
        <v>44.525449999999992</v>
      </c>
      <c r="Q147" s="19" t="str">
        <f t="shared" si="28"/>
        <v>Eddystone</v>
      </c>
      <c r="R147" s="19" t="str">
        <f t="shared" si="29"/>
        <v>4</v>
      </c>
      <c r="S147" s="19" t="str">
        <f t="shared" si="30"/>
        <v>Eddystone 4</v>
      </c>
      <c r="T147" s="20">
        <f t="shared" si="32"/>
        <v>38859.599959399995</v>
      </c>
      <c r="U147" s="20">
        <f t="shared" si="31"/>
        <v>44.525449999999992</v>
      </c>
    </row>
    <row r="148" spans="1:21" x14ac:dyDescent="0.2">
      <c r="A148" s="6">
        <v>2000</v>
      </c>
      <c r="B148" s="7" t="s">
        <v>18</v>
      </c>
      <c r="C148" s="7" t="s">
        <v>335</v>
      </c>
      <c r="D148" s="7" t="s">
        <v>336</v>
      </c>
      <c r="E148" s="7" t="s">
        <v>96</v>
      </c>
      <c r="F148" s="16" t="s">
        <v>39</v>
      </c>
      <c r="G148" s="16" t="s">
        <v>395</v>
      </c>
      <c r="H148" s="17">
        <v>380</v>
      </c>
      <c r="I148" s="18">
        <v>380</v>
      </c>
      <c r="J148" s="17">
        <v>100</v>
      </c>
      <c r="K148" s="17">
        <v>11842.11</v>
      </c>
      <c r="L148" s="17">
        <v>0.98299999999999998</v>
      </c>
      <c r="M148" s="17">
        <v>3.75</v>
      </c>
      <c r="N148" s="17">
        <f t="shared" si="24"/>
        <v>380</v>
      </c>
      <c r="O148" s="17">
        <f t="shared" si="27"/>
        <v>45.390912499999999</v>
      </c>
      <c r="Q148" s="19" t="str">
        <f t="shared" si="28"/>
        <v>Eddystone</v>
      </c>
      <c r="R148" s="19" t="str">
        <f t="shared" si="29"/>
        <v>3</v>
      </c>
      <c r="S148" s="19" t="str">
        <f t="shared" si="30"/>
        <v>Eddystone 3</v>
      </c>
      <c r="T148" s="20">
        <f t="shared" si="32"/>
        <v>39239.599959399995</v>
      </c>
      <c r="U148" s="20">
        <f t="shared" si="31"/>
        <v>45.390912499999999</v>
      </c>
    </row>
    <row r="149" spans="1:21" x14ac:dyDescent="0.2">
      <c r="A149" s="6">
        <v>2000</v>
      </c>
      <c r="B149" s="7" t="s">
        <v>18</v>
      </c>
      <c r="C149" s="7" t="s">
        <v>27</v>
      </c>
      <c r="D149" s="7" t="s">
        <v>28</v>
      </c>
      <c r="E149" s="7" t="s">
        <v>29</v>
      </c>
      <c r="F149" s="16" t="s">
        <v>22</v>
      </c>
      <c r="G149" s="16" t="s">
        <v>23</v>
      </c>
      <c r="H149" s="17">
        <v>414</v>
      </c>
      <c r="I149" s="18">
        <v>414</v>
      </c>
      <c r="J149" s="17">
        <v>100</v>
      </c>
      <c r="K149" s="17">
        <v>8791</v>
      </c>
      <c r="L149" s="17">
        <v>1.4490000000000001</v>
      </c>
      <c r="M149" s="17">
        <v>5</v>
      </c>
      <c r="N149" s="17">
        <f t="shared" si="24"/>
        <v>414</v>
      </c>
      <c r="O149" s="17">
        <f t="shared" si="27"/>
        <v>45.403999999999996</v>
      </c>
      <c r="Q149" s="19" t="str">
        <f t="shared" si="28"/>
        <v>Gilbert</v>
      </c>
      <c r="R149" s="19" t="str">
        <f t="shared" si="29"/>
        <v>CA1</v>
      </c>
      <c r="S149" s="19" t="str">
        <f t="shared" si="30"/>
        <v>Gilbert CA1</v>
      </c>
      <c r="T149" s="20">
        <f t="shared" si="32"/>
        <v>39653.599959399995</v>
      </c>
      <c r="U149" s="20">
        <f t="shared" si="31"/>
        <v>45.403999999999996</v>
      </c>
    </row>
    <row r="150" spans="1:21" x14ac:dyDescent="0.2">
      <c r="A150" s="6">
        <v>2000</v>
      </c>
      <c r="B150" s="7" t="s">
        <v>18</v>
      </c>
      <c r="C150" s="7" t="s">
        <v>389</v>
      </c>
      <c r="D150" s="7" t="s">
        <v>390</v>
      </c>
      <c r="E150" s="7" t="s">
        <v>96</v>
      </c>
      <c r="F150" s="16" t="s">
        <v>39</v>
      </c>
      <c r="G150" s="16" t="s">
        <v>395</v>
      </c>
      <c r="H150" s="17">
        <v>825</v>
      </c>
      <c r="I150" s="18">
        <v>825</v>
      </c>
      <c r="J150" s="17">
        <v>100</v>
      </c>
      <c r="K150" s="17">
        <v>12111.04</v>
      </c>
      <c r="L150" s="17">
        <v>0.64200000000000002</v>
      </c>
      <c r="M150" s="17">
        <v>3.75</v>
      </c>
      <c r="N150" s="17">
        <f t="shared" si="24"/>
        <v>825</v>
      </c>
      <c r="O150" s="17">
        <f t="shared" si="27"/>
        <v>46.058400000000006</v>
      </c>
      <c r="Q150" s="19" t="str">
        <f t="shared" si="28"/>
        <v>Martins Creek</v>
      </c>
      <c r="R150" s="19" t="str">
        <f t="shared" si="29"/>
        <v>3</v>
      </c>
      <c r="S150" s="19" t="str">
        <f t="shared" si="30"/>
        <v>Martins Creek 3</v>
      </c>
      <c r="T150" s="20">
        <f t="shared" si="32"/>
        <v>40478.599959399995</v>
      </c>
      <c r="U150" s="20">
        <f t="shared" si="31"/>
        <v>46.058400000000006</v>
      </c>
    </row>
    <row r="151" spans="1:21" x14ac:dyDescent="0.2">
      <c r="A151" s="6">
        <v>2000</v>
      </c>
      <c r="B151" s="7" t="s">
        <v>30</v>
      </c>
      <c r="C151" s="7" t="s">
        <v>339</v>
      </c>
      <c r="D151" s="7" t="s">
        <v>340</v>
      </c>
      <c r="E151" s="7" t="s">
        <v>96</v>
      </c>
      <c r="F151" s="16" t="s">
        <v>39</v>
      </c>
      <c r="G151" s="16" t="s">
        <v>395</v>
      </c>
      <c r="H151" s="17">
        <v>160</v>
      </c>
      <c r="I151" s="18">
        <v>160</v>
      </c>
      <c r="J151" s="17">
        <v>100</v>
      </c>
      <c r="K151" s="17">
        <v>11735.21</v>
      </c>
      <c r="L151" s="17">
        <v>2.2050000000000001</v>
      </c>
      <c r="M151" s="17">
        <v>3.75</v>
      </c>
      <c r="N151" s="17">
        <f t="shared" si="24"/>
        <v>160</v>
      </c>
      <c r="O151" s="17">
        <f t="shared" si="27"/>
        <v>46.212037499999994</v>
      </c>
      <c r="Q151" s="19" t="str">
        <f t="shared" si="28"/>
        <v>England</v>
      </c>
      <c r="R151" s="19" t="str">
        <f t="shared" si="29"/>
        <v>3</v>
      </c>
      <c r="S151" s="19" t="str">
        <f t="shared" si="30"/>
        <v>England 3</v>
      </c>
      <c r="T151" s="20">
        <f t="shared" si="32"/>
        <v>40638.599959399995</v>
      </c>
      <c r="U151" s="20">
        <f t="shared" si="31"/>
        <v>46.212037499999994</v>
      </c>
    </row>
    <row r="152" spans="1:21" x14ac:dyDescent="0.2">
      <c r="A152" s="6">
        <v>2000</v>
      </c>
      <c r="B152" s="7" t="s">
        <v>18</v>
      </c>
      <c r="C152" s="7" t="s">
        <v>341</v>
      </c>
      <c r="D152" s="7" t="s">
        <v>342</v>
      </c>
      <c r="E152" s="7" t="s">
        <v>82</v>
      </c>
      <c r="F152" s="16" t="s">
        <v>39</v>
      </c>
      <c r="G152" s="16" t="s">
        <v>395</v>
      </c>
      <c r="H152" s="17">
        <v>446</v>
      </c>
      <c r="I152" s="18">
        <v>446</v>
      </c>
      <c r="J152" s="17">
        <v>100</v>
      </c>
      <c r="K152" s="17">
        <v>11965.98</v>
      </c>
      <c r="L152" s="17">
        <v>1.397</v>
      </c>
      <c r="M152" s="17">
        <v>3.75</v>
      </c>
      <c r="N152" s="17">
        <f t="shared" si="24"/>
        <v>446</v>
      </c>
      <c r="O152" s="17">
        <f t="shared" si="27"/>
        <v>46.269424999999998</v>
      </c>
      <c r="Q152" s="19" t="str">
        <f t="shared" si="28"/>
        <v>Edge Moor</v>
      </c>
      <c r="R152" s="19" t="str">
        <f t="shared" si="29"/>
        <v>5</v>
      </c>
      <c r="S152" s="19" t="str">
        <f t="shared" si="30"/>
        <v>Edge Moor 5</v>
      </c>
      <c r="T152" s="20">
        <f t="shared" si="32"/>
        <v>41084.599959399995</v>
      </c>
      <c r="U152" s="20">
        <f t="shared" si="31"/>
        <v>46.269424999999998</v>
      </c>
    </row>
    <row r="153" spans="1:21" x14ac:dyDescent="0.2">
      <c r="A153" s="6">
        <v>2000</v>
      </c>
      <c r="B153" s="7" t="s">
        <v>18</v>
      </c>
      <c r="C153" s="7" t="s">
        <v>389</v>
      </c>
      <c r="D153" s="7" t="s">
        <v>390</v>
      </c>
      <c r="E153" s="7" t="s">
        <v>49</v>
      </c>
      <c r="F153" s="16" t="s">
        <v>39</v>
      </c>
      <c r="G153" s="16" t="s">
        <v>395</v>
      </c>
      <c r="H153" s="17">
        <v>803</v>
      </c>
      <c r="I153" s="18">
        <v>803</v>
      </c>
      <c r="J153" s="17">
        <v>100</v>
      </c>
      <c r="K153" s="17">
        <v>12191.17</v>
      </c>
      <c r="L153" s="17">
        <v>0.64200000000000002</v>
      </c>
      <c r="M153" s="17">
        <v>3.75</v>
      </c>
      <c r="N153" s="17">
        <f t="shared" si="24"/>
        <v>803</v>
      </c>
      <c r="O153" s="17">
        <f t="shared" si="27"/>
        <v>46.358887500000002</v>
      </c>
      <c r="Q153" s="19" t="str">
        <f t="shared" si="28"/>
        <v>Martins Creek</v>
      </c>
      <c r="R153" s="19" t="str">
        <f t="shared" si="29"/>
        <v>4</v>
      </c>
      <c r="S153" s="19" t="str">
        <f t="shared" si="30"/>
        <v>Martins Creek 4</v>
      </c>
      <c r="T153" s="20">
        <f t="shared" si="32"/>
        <v>41887.599959399995</v>
      </c>
      <c r="U153" s="20">
        <f t="shared" si="31"/>
        <v>46.358887500000002</v>
      </c>
    </row>
    <row r="154" spans="1:21" x14ac:dyDescent="0.2">
      <c r="A154" s="6">
        <v>2000</v>
      </c>
      <c r="B154" s="7" t="s">
        <v>18</v>
      </c>
      <c r="C154" s="7" t="s">
        <v>396</v>
      </c>
      <c r="D154" s="7" t="s">
        <v>397</v>
      </c>
      <c r="E154" s="7" t="s">
        <v>403</v>
      </c>
      <c r="F154" s="16" t="s">
        <v>39</v>
      </c>
      <c r="G154" s="16" t="s">
        <v>395</v>
      </c>
      <c r="H154" s="17">
        <v>275</v>
      </c>
      <c r="I154" s="18">
        <v>275</v>
      </c>
      <c r="J154" s="17">
        <v>100</v>
      </c>
      <c r="K154" s="17">
        <v>12305.55</v>
      </c>
      <c r="L154" s="17">
        <v>0.99399999999999999</v>
      </c>
      <c r="M154" s="17">
        <v>3.75</v>
      </c>
      <c r="N154" s="17">
        <f t="shared" si="24"/>
        <v>275</v>
      </c>
      <c r="O154" s="17">
        <f t="shared" si="27"/>
        <v>47.139812499999991</v>
      </c>
      <c r="Q154" s="19" t="str">
        <f t="shared" si="28"/>
        <v>Benning</v>
      </c>
      <c r="R154" s="19" t="str">
        <f t="shared" si="29"/>
        <v>16</v>
      </c>
      <c r="S154" s="19" t="str">
        <f t="shared" si="30"/>
        <v>Benning 16</v>
      </c>
      <c r="T154" s="20">
        <f t="shared" si="32"/>
        <v>42162.599959399995</v>
      </c>
      <c r="U154" s="20">
        <f t="shared" si="31"/>
        <v>47.139812499999991</v>
      </c>
    </row>
    <row r="155" spans="1:21" ht="15" customHeight="1" x14ac:dyDescent="0.2">
      <c r="A155" s="6">
        <v>2000</v>
      </c>
      <c r="B155" s="7" t="s">
        <v>18</v>
      </c>
      <c r="C155" s="7" t="s">
        <v>404</v>
      </c>
      <c r="D155" s="7" t="s">
        <v>405</v>
      </c>
      <c r="E155" s="7" t="s">
        <v>72</v>
      </c>
      <c r="F155" s="16" t="s">
        <v>39</v>
      </c>
      <c r="G155" s="16" t="s">
        <v>395</v>
      </c>
      <c r="H155" s="17">
        <v>175</v>
      </c>
      <c r="I155" s="18">
        <v>175</v>
      </c>
      <c r="J155" s="17">
        <v>100</v>
      </c>
      <c r="K155" s="17">
        <v>12289.29</v>
      </c>
      <c r="L155" s="17">
        <v>1.18</v>
      </c>
      <c r="M155" s="17">
        <v>3.75</v>
      </c>
      <c r="N155" s="17">
        <f t="shared" si="24"/>
        <v>175</v>
      </c>
      <c r="O155" s="17">
        <f t="shared" si="27"/>
        <v>47.264837500000006</v>
      </c>
      <c r="Q155" s="19" t="str">
        <f t="shared" si="28"/>
        <v>Schuylkill</v>
      </c>
      <c r="R155" s="19" t="str">
        <f t="shared" si="29"/>
        <v>1</v>
      </c>
      <c r="S155" s="19" t="str">
        <f t="shared" si="30"/>
        <v>Schuylkill 1</v>
      </c>
      <c r="T155" s="20">
        <f t="shared" si="32"/>
        <v>42337.599959399995</v>
      </c>
      <c r="U155" s="20">
        <f t="shared" si="31"/>
        <v>47.264837500000006</v>
      </c>
    </row>
    <row r="156" spans="1:21" x14ac:dyDescent="0.2">
      <c r="A156" s="6">
        <v>2000</v>
      </c>
      <c r="B156" s="7" t="s">
        <v>35</v>
      </c>
      <c r="C156" s="7" t="s">
        <v>31</v>
      </c>
      <c r="D156" s="7" t="s">
        <v>32</v>
      </c>
      <c r="E156" s="7" t="s">
        <v>33</v>
      </c>
      <c r="F156" s="16" t="s">
        <v>34</v>
      </c>
      <c r="G156" s="16" t="s">
        <v>23</v>
      </c>
      <c r="H156" s="17">
        <v>173</v>
      </c>
      <c r="I156" s="18">
        <v>173</v>
      </c>
      <c r="J156" s="17">
        <v>100</v>
      </c>
      <c r="K156" s="17">
        <v>9302</v>
      </c>
      <c r="L156" s="17">
        <v>0.99399999999999999</v>
      </c>
      <c r="M156" s="17">
        <v>6</v>
      </c>
      <c r="N156" s="17">
        <f t="shared" si="24"/>
        <v>173</v>
      </c>
      <c r="O156" s="17">
        <f t="shared" si="27"/>
        <v>56.805999999999997</v>
      </c>
      <c r="Q156" s="19" t="str">
        <f t="shared" si="28"/>
        <v>Perryman</v>
      </c>
      <c r="R156" s="19" t="str">
        <f t="shared" si="29"/>
        <v>51</v>
      </c>
      <c r="S156" s="19" t="str">
        <f t="shared" si="30"/>
        <v>Perryman 51</v>
      </c>
      <c r="T156" s="20">
        <f t="shared" si="32"/>
        <v>42510.599959399995</v>
      </c>
      <c r="U156" s="20">
        <f t="shared" si="31"/>
        <v>56.805999999999997</v>
      </c>
    </row>
    <row r="157" spans="1:21" x14ac:dyDescent="0.2">
      <c r="A157" s="6">
        <v>2000</v>
      </c>
      <c r="B157" s="7" t="s">
        <v>30</v>
      </c>
      <c r="C157" s="7" t="s">
        <v>40</v>
      </c>
      <c r="D157" s="7" t="s">
        <v>41</v>
      </c>
      <c r="E157" s="7" t="s">
        <v>42</v>
      </c>
      <c r="F157" s="16" t="s">
        <v>22</v>
      </c>
      <c r="G157" s="16" t="s">
        <v>23</v>
      </c>
      <c r="H157" s="17">
        <v>260</v>
      </c>
      <c r="I157" s="18">
        <v>260</v>
      </c>
      <c r="J157" s="17">
        <v>100</v>
      </c>
      <c r="K157" s="17">
        <v>9450</v>
      </c>
      <c r="L157" s="17">
        <v>1.1180000000000001</v>
      </c>
      <c r="M157" s="17">
        <v>5</v>
      </c>
      <c r="N157" s="17">
        <f t="shared" si="24"/>
        <v>260</v>
      </c>
      <c r="O157" s="17">
        <f t="shared" si="27"/>
        <v>48.368000000000002</v>
      </c>
      <c r="Q157" s="19" t="str">
        <f t="shared" si="28"/>
        <v>Burlington (PSEG)</v>
      </c>
      <c r="R157" s="19" t="str">
        <f t="shared" si="29"/>
        <v>10CC1</v>
      </c>
      <c r="S157" s="19" t="str">
        <f t="shared" si="30"/>
        <v>Burlington (PSEG) 10CC1</v>
      </c>
      <c r="T157" s="20">
        <f t="shared" si="32"/>
        <v>42770.599959399995</v>
      </c>
      <c r="U157" s="20">
        <f t="shared" si="31"/>
        <v>48.368000000000002</v>
      </c>
    </row>
    <row r="158" spans="1:21" x14ac:dyDescent="0.2">
      <c r="A158" s="6">
        <v>2000</v>
      </c>
      <c r="B158" s="7" t="s">
        <v>30</v>
      </c>
      <c r="C158" s="7" t="s">
        <v>43</v>
      </c>
      <c r="D158" s="7" t="s">
        <v>44</v>
      </c>
      <c r="E158" s="7" t="s">
        <v>21</v>
      </c>
      <c r="F158" s="16" t="s">
        <v>22</v>
      </c>
      <c r="G158" s="16" t="s">
        <v>23</v>
      </c>
      <c r="H158" s="17">
        <v>192.5</v>
      </c>
      <c r="I158" s="18">
        <v>192.5</v>
      </c>
      <c r="J158" s="17">
        <v>100</v>
      </c>
      <c r="K158" s="17">
        <v>9450</v>
      </c>
      <c r="L158" s="17">
        <v>1.304</v>
      </c>
      <c r="M158" s="17">
        <v>5</v>
      </c>
      <c r="N158" s="17">
        <f t="shared" si="24"/>
        <v>192.5</v>
      </c>
      <c r="O158" s="17">
        <f t="shared" si="27"/>
        <v>48.554000000000002</v>
      </c>
      <c r="Q158" s="19" t="str">
        <f t="shared" si="28"/>
        <v>Linden Cogen Plant</v>
      </c>
      <c r="R158" s="19" t="str">
        <f t="shared" si="29"/>
        <v>CC1</v>
      </c>
      <c r="S158" s="19" t="str">
        <f t="shared" si="30"/>
        <v>Linden Cogen Plant CC1</v>
      </c>
      <c r="T158" s="20">
        <f t="shared" si="32"/>
        <v>42963.099959399995</v>
      </c>
      <c r="U158" s="20">
        <f t="shared" si="31"/>
        <v>48.554000000000002</v>
      </c>
    </row>
    <row r="159" spans="1:21" x14ac:dyDescent="0.2">
      <c r="A159" s="6">
        <v>2000</v>
      </c>
      <c r="B159" s="7" t="s">
        <v>30</v>
      </c>
      <c r="C159" s="7" t="s">
        <v>43</v>
      </c>
      <c r="D159" s="7" t="s">
        <v>44</v>
      </c>
      <c r="E159" s="7" t="s">
        <v>45</v>
      </c>
      <c r="F159" s="16" t="s">
        <v>22</v>
      </c>
      <c r="G159" s="16" t="s">
        <v>23</v>
      </c>
      <c r="H159" s="17">
        <v>192.5</v>
      </c>
      <c r="I159" s="18">
        <v>192.5</v>
      </c>
      <c r="J159" s="17">
        <v>100</v>
      </c>
      <c r="K159" s="17">
        <v>9450</v>
      </c>
      <c r="L159" s="17">
        <v>1.304</v>
      </c>
      <c r="M159" s="17">
        <v>5</v>
      </c>
      <c r="N159" s="17">
        <f t="shared" si="24"/>
        <v>192.5</v>
      </c>
      <c r="O159" s="17">
        <f t="shared" si="27"/>
        <v>48.554000000000002</v>
      </c>
      <c r="Q159" s="19" t="str">
        <f t="shared" si="28"/>
        <v>Linden Cogen Plant</v>
      </c>
      <c r="R159" s="19" t="str">
        <f t="shared" si="29"/>
        <v>CC2</v>
      </c>
      <c r="S159" s="19" t="str">
        <f t="shared" si="30"/>
        <v>Linden Cogen Plant CC2</v>
      </c>
      <c r="T159" s="20">
        <f t="shared" si="32"/>
        <v>43155.599959399995</v>
      </c>
      <c r="U159" s="20">
        <f t="shared" si="31"/>
        <v>48.554000000000002</v>
      </c>
    </row>
    <row r="160" spans="1:21" x14ac:dyDescent="0.2">
      <c r="A160" s="6">
        <v>2000</v>
      </c>
      <c r="B160" s="7" t="s">
        <v>30</v>
      </c>
      <c r="C160" s="7" t="s">
        <v>43</v>
      </c>
      <c r="D160" s="7" t="s">
        <v>44</v>
      </c>
      <c r="E160" s="7" t="s">
        <v>46</v>
      </c>
      <c r="F160" s="16" t="s">
        <v>22</v>
      </c>
      <c r="G160" s="16" t="s">
        <v>23</v>
      </c>
      <c r="H160" s="17">
        <v>192.5</v>
      </c>
      <c r="I160" s="18">
        <v>192.5</v>
      </c>
      <c r="J160" s="17">
        <v>100</v>
      </c>
      <c r="K160" s="17">
        <v>9450</v>
      </c>
      <c r="L160" s="17">
        <v>1.304</v>
      </c>
      <c r="M160" s="17">
        <v>5</v>
      </c>
      <c r="N160" s="17">
        <f t="shared" si="24"/>
        <v>192.5</v>
      </c>
      <c r="O160" s="17">
        <f t="shared" si="27"/>
        <v>48.554000000000002</v>
      </c>
      <c r="Q160" s="19" t="str">
        <f t="shared" si="28"/>
        <v>Linden Cogen Plant</v>
      </c>
      <c r="R160" s="19" t="str">
        <f t="shared" si="29"/>
        <v>CC3</v>
      </c>
      <c r="S160" s="19" t="str">
        <f t="shared" si="30"/>
        <v>Linden Cogen Plant CC3</v>
      </c>
      <c r="T160" s="20">
        <f t="shared" si="32"/>
        <v>43348.099959399995</v>
      </c>
      <c r="U160" s="20">
        <f t="shared" si="31"/>
        <v>48.554000000000002</v>
      </c>
    </row>
    <row r="161" spans="1:21" x14ac:dyDescent="0.2">
      <c r="A161" s="6">
        <v>2000</v>
      </c>
      <c r="B161" s="7" t="s">
        <v>18</v>
      </c>
      <c r="C161" s="7" t="s">
        <v>50</v>
      </c>
      <c r="D161" s="7" t="s">
        <v>51</v>
      </c>
      <c r="E161" s="7" t="s">
        <v>52</v>
      </c>
      <c r="F161" s="16" t="s">
        <v>22</v>
      </c>
      <c r="G161" s="16" t="s">
        <v>23</v>
      </c>
      <c r="H161" s="17">
        <v>190.4</v>
      </c>
      <c r="I161" s="18">
        <v>190.4</v>
      </c>
      <c r="J161" s="17">
        <v>100</v>
      </c>
      <c r="K161" s="17">
        <v>9450</v>
      </c>
      <c r="L161" s="17">
        <v>1.49</v>
      </c>
      <c r="M161" s="17">
        <v>5</v>
      </c>
      <c r="N161" s="17">
        <f t="shared" si="24"/>
        <v>190.4</v>
      </c>
      <c r="O161" s="17">
        <f t="shared" si="27"/>
        <v>48.74</v>
      </c>
      <c r="Q161" s="19" t="str">
        <f t="shared" si="28"/>
        <v>Camden Cogen L.P.</v>
      </c>
      <c r="R161" s="19" t="str">
        <f t="shared" si="29"/>
        <v>IPP</v>
      </c>
      <c r="S161" s="19" t="str">
        <f t="shared" si="30"/>
        <v>Camden Cogen L.P. IPP</v>
      </c>
      <c r="T161" s="20">
        <f t="shared" si="32"/>
        <v>43538.499959399996</v>
      </c>
      <c r="U161" s="20">
        <f t="shared" si="31"/>
        <v>48.74</v>
      </c>
    </row>
    <row r="162" spans="1:21" x14ac:dyDescent="0.2">
      <c r="A162" s="6">
        <v>2000</v>
      </c>
      <c r="B162" s="7" t="s">
        <v>18</v>
      </c>
      <c r="C162" s="7" t="s">
        <v>53</v>
      </c>
      <c r="D162" s="7" t="s">
        <v>54</v>
      </c>
      <c r="E162" s="7" t="s">
        <v>22</v>
      </c>
      <c r="F162" s="16" t="s">
        <v>22</v>
      </c>
      <c r="G162" s="16" t="s">
        <v>23</v>
      </c>
      <c r="H162" s="17">
        <v>176</v>
      </c>
      <c r="I162" s="18">
        <v>176</v>
      </c>
      <c r="J162" s="17">
        <v>100</v>
      </c>
      <c r="K162" s="17">
        <v>9450</v>
      </c>
      <c r="L162" s="17">
        <v>1.49</v>
      </c>
      <c r="M162" s="17">
        <v>5</v>
      </c>
      <c r="N162" s="17">
        <f t="shared" si="24"/>
        <v>176</v>
      </c>
      <c r="O162" s="17">
        <f t="shared" si="27"/>
        <v>48.74</v>
      </c>
      <c r="Q162" s="19" t="str">
        <f t="shared" si="28"/>
        <v>Cogen Technologies (Bayonne Cogen Plant)</v>
      </c>
      <c r="R162" s="19" t="str">
        <f t="shared" si="29"/>
        <v>CC</v>
      </c>
      <c r="S162" s="19" t="str">
        <f t="shared" si="30"/>
        <v>Cogen Technologies (Bayonne Cogen Plant) CC</v>
      </c>
      <c r="T162" s="20">
        <f t="shared" si="32"/>
        <v>43714.499959399996</v>
      </c>
      <c r="U162" s="20">
        <f t="shared" si="31"/>
        <v>48.74</v>
      </c>
    </row>
    <row r="163" spans="1:21" x14ac:dyDescent="0.2">
      <c r="A163" s="6">
        <v>2000</v>
      </c>
      <c r="B163" s="7" t="s">
        <v>18</v>
      </c>
      <c r="C163" s="7" t="s">
        <v>47</v>
      </c>
      <c r="D163" s="7" t="s">
        <v>48</v>
      </c>
      <c r="E163" s="7" t="s">
        <v>49</v>
      </c>
      <c r="F163" s="16" t="s">
        <v>39</v>
      </c>
      <c r="G163" s="16" t="s">
        <v>23</v>
      </c>
      <c r="H163" s="17">
        <v>79</v>
      </c>
      <c r="I163" s="18">
        <v>79</v>
      </c>
      <c r="J163" s="17">
        <v>100</v>
      </c>
      <c r="K163" s="17">
        <v>9482.6980000000003</v>
      </c>
      <c r="L163" s="17">
        <v>1.377</v>
      </c>
      <c r="M163" s="17">
        <v>5</v>
      </c>
      <c r="N163" s="17">
        <f t="shared" si="24"/>
        <v>79</v>
      </c>
      <c r="O163" s="17">
        <f t="shared" si="27"/>
        <v>48.790490000000005</v>
      </c>
      <c r="Q163" s="19" t="str">
        <f t="shared" si="28"/>
        <v>Riverside (MD)</v>
      </c>
      <c r="R163" s="19" t="str">
        <f t="shared" si="29"/>
        <v>4</v>
      </c>
      <c r="S163" s="19" t="str">
        <f t="shared" ref="S163:S194" si="33">CONCATENATE(Q163," ",R163)</f>
        <v>Riverside (MD) 4</v>
      </c>
      <c r="T163" s="20">
        <f t="shared" si="32"/>
        <v>43793.499959399996</v>
      </c>
      <c r="U163" s="20">
        <f t="shared" si="31"/>
        <v>48.790490000000005</v>
      </c>
    </row>
    <row r="164" spans="1:21" x14ac:dyDescent="0.2">
      <c r="A164" s="6">
        <v>2000</v>
      </c>
      <c r="B164" s="7" t="s">
        <v>18</v>
      </c>
      <c r="C164" s="7" t="s">
        <v>36</v>
      </c>
      <c r="D164" s="7" t="s">
        <v>37</v>
      </c>
      <c r="E164" s="7" t="s">
        <v>38</v>
      </c>
      <c r="F164" s="16" t="s">
        <v>39</v>
      </c>
      <c r="G164" s="16" t="s">
        <v>23</v>
      </c>
      <c r="H164" s="17">
        <v>25</v>
      </c>
      <c r="I164" s="18">
        <v>25</v>
      </c>
      <c r="J164" s="17">
        <v>100</v>
      </c>
      <c r="K164" s="17">
        <v>9650</v>
      </c>
      <c r="L164" s="17">
        <v>1.377</v>
      </c>
      <c r="M164" s="17">
        <v>5</v>
      </c>
      <c r="N164" s="17">
        <f t="shared" si="24"/>
        <v>25</v>
      </c>
      <c r="O164" s="17">
        <f t="shared" si="27"/>
        <v>49.627000000000002</v>
      </c>
      <c r="Q164" s="19" t="str">
        <f t="shared" si="28"/>
        <v>Archbald Cogeneration Plant</v>
      </c>
      <c r="R164" s="19" t="str">
        <f t="shared" si="29"/>
        <v>IPP2</v>
      </c>
      <c r="S164" s="19" t="str">
        <f t="shared" si="33"/>
        <v>Archbald Cogeneration Plant IPP2</v>
      </c>
      <c r="T164" s="20">
        <f t="shared" ref="T164:T195" si="34">T163+N164</f>
        <v>43818.499959399996</v>
      </c>
      <c r="U164" s="20">
        <f t="shared" si="31"/>
        <v>49.627000000000002</v>
      </c>
    </row>
    <row r="165" spans="1:21" x14ac:dyDescent="0.2">
      <c r="A165" s="6">
        <v>2000</v>
      </c>
      <c r="B165" s="7" t="s">
        <v>18</v>
      </c>
      <c r="C165" s="7" t="s">
        <v>55</v>
      </c>
      <c r="D165" s="7" t="s">
        <v>56</v>
      </c>
      <c r="E165" s="7" t="s">
        <v>57</v>
      </c>
      <c r="F165" s="16" t="s">
        <v>39</v>
      </c>
      <c r="G165" s="16" t="s">
        <v>23</v>
      </c>
      <c r="H165" s="17">
        <v>26</v>
      </c>
      <c r="I165" s="18">
        <v>26</v>
      </c>
      <c r="J165" s="17">
        <v>100</v>
      </c>
      <c r="K165" s="17">
        <v>9650</v>
      </c>
      <c r="L165" s="17">
        <v>1.377</v>
      </c>
      <c r="M165" s="17">
        <v>5</v>
      </c>
      <c r="N165" s="17">
        <f t="shared" si="24"/>
        <v>26</v>
      </c>
      <c r="O165" s="17">
        <f t="shared" si="27"/>
        <v>49.627000000000002</v>
      </c>
      <c r="Q165" s="19" t="str">
        <f t="shared" si="28"/>
        <v>University Of Maryland College Park</v>
      </c>
      <c r="R165" s="19" t="str">
        <f t="shared" si="29"/>
        <v>CG</v>
      </c>
      <c r="S165" s="19" t="str">
        <f t="shared" si="33"/>
        <v>University Of Maryland College Park CG</v>
      </c>
      <c r="T165" s="20">
        <f t="shared" si="34"/>
        <v>43844.499959399996</v>
      </c>
      <c r="U165" s="20">
        <f t="shared" si="31"/>
        <v>49.627000000000002</v>
      </c>
    </row>
    <row r="166" spans="1:21" x14ac:dyDescent="0.2">
      <c r="A166" s="6">
        <v>2000</v>
      </c>
      <c r="B166" s="7" t="s">
        <v>18</v>
      </c>
      <c r="C166" s="7" t="s">
        <v>406</v>
      </c>
      <c r="D166" s="7" t="s">
        <v>407</v>
      </c>
      <c r="E166" s="7" t="s">
        <v>408</v>
      </c>
      <c r="F166" s="16" t="s">
        <v>34</v>
      </c>
      <c r="G166" s="16" t="s">
        <v>409</v>
      </c>
      <c r="H166" s="17">
        <v>59</v>
      </c>
      <c r="I166" s="18">
        <v>59</v>
      </c>
      <c r="J166" s="17">
        <v>100</v>
      </c>
      <c r="K166" s="17">
        <v>10104</v>
      </c>
      <c r="L166" s="17">
        <v>3.1459999999999999</v>
      </c>
      <c r="M166" s="17">
        <v>4.6139999999999999</v>
      </c>
      <c r="N166" s="17">
        <f t="shared" si="24"/>
        <v>59</v>
      </c>
      <c r="O166" s="17">
        <f t="shared" si="27"/>
        <v>49.765855999999999</v>
      </c>
      <c r="Q166" s="19" t="str">
        <f t="shared" si="28"/>
        <v>Croydon</v>
      </c>
      <c r="R166" s="19" t="str">
        <f t="shared" si="29"/>
        <v>21</v>
      </c>
      <c r="S166" s="19" t="str">
        <f t="shared" si="33"/>
        <v>Croydon 21</v>
      </c>
      <c r="T166" s="20">
        <f t="shared" si="34"/>
        <v>43903.499959399996</v>
      </c>
      <c r="U166" s="20">
        <f t="shared" si="31"/>
        <v>49.765855999999999</v>
      </c>
    </row>
    <row r="167" spans="1:21" x14ac:dyDescent="0.2">
      <c r="A167" s="6">
        <v>2000</v>
      </c>
      <c r="B167" s="7" t="s">
        <v>30</v>
      </c>
      <c r="C167" s="7" t="s">
        <v>58</v>
      </c>
      <c r="D167" s="7" t="s">
        <v>59</v>
      </c>
      <c r="E167" s="7" t="s">
        <v>52</v>
      </c>
      <c r="F167" s="16" t="s">
        <v>39</v>
      </c>
      <c r="G167" s="16" t="s">
        <v>23</v>
      </c>
      <c r="H167" s="17">
        <v>260</v>
      </c>
      <c r="I167" s="18">
        <v>260</v>
      </c>
      <c r="J167" s="17">
        <v>100</v>
      </c>
      <c r="K167" s="17">
        <v>10064</v>
      </c>
      <c r="L167" s="17">
        <v>0.99399999999999999</v>
      </c>
      <c r="M167" s="17">
        <v>5</v>
      </c>
      <c r="N167" s="17">
        <f t="shared" si="24"/>
        <v>260</v>
      </c>
      <c r="O167" s="17">
        <f t="shared" si="27"/>
        <v>51.314</v>
      </c>
      <c r="Q167" s="19" t="str">
        <f t="shared" si="28"/>
        <v>South River - Nug</v>
      </c>
      <c r="R167" s="19" t="str">
        <f t="shared" si="29"/>
        <v>IPP</v>
      </c>
      <c r="S167" s="19" t="str">
        <f t="shared" si="33"/>
        <v>South River - Nug IPP</v>
      </c>
      <c r="T167" s="20">
        <f t="shared" si="34"/>
        <v>44163.499959399996</v>
      </c>
      <c r="U167" s="20">
        <f t="shared" si="31"/>
        <v>51.314</v>
      </c>
    </row>
    <row r="168" spans="1:21" x14ac:dyDescent="0.2">
      <c r="A168" s="6">
        <v>2000</v>
      </c>
      <c r="B168" s="7" t="s">
        <v>30</v>
      </c>
      <c r="C168" s="7" t="s">
        <v>310</v>
      </c>
      <c r="D168" s="7" t="s">
        <v>311</v>
      </c>
      <c r="E168" s="7" t="s">
        <v>96</v>
      </c>
      <c r="F168" s="16" t="s">
        <v>39</v>
      </c>
      <c r="G168" s="16" t="s">
        <v>395</v>
      </c>
      <c r="H168" s="17">
        <v>48</v>
      </c>
      <c r="I168" s="18">
        <v>48</v>
      </c>
      <c r="J168" s="17">
        <v>100</v>
      </c>
      <c r="K168" s="17">
        <v>13358</v>
      </c>
      <c r="L168" s="17">
        <v>1.377</v>
      </c>
      <c r="M168" s="17">
        <v>3.75</v>
      </c>
      <c r="N168" s="17">
        <f t="shared" si="24"/>
        <v>48</v>
      </c>
      <c r="O168" s="17">
        <f t="shared" si="27"/>
        <v>51.469500000000004</v>
      </c>
      <c r="Q168" s="19" t="str">
        <f t="shared" si="28"/>
        <v>Delaware City</v>
      </c>
      <c r="R168" s="19" t="str">
        <f t="shared" si="29"/>
        <v>3</v>
      </c>
      <c r="S168" s="19" t="str">
        <f t="shared" si="33"/>
        <v>Delaware City 3</v>
      </c>
      <c r="T168" s="20">
        <f t="shared" si="34"/>
        <v>44211.499959399996</v>
      </c>
      <c r="U168" s="20">
        <f t="shared" si="31"/>
        <v>51.469500000000004</v>
      </c>
    </row>
    <row r="169" spans="1:21" x14ac:dyDescent="0.2">
      <c r="A169" s="6">
        <v>2000</v>
      </c>
      <c r="B169" s="7" t="s">
        <v>35</v>
      </c>
      <c r="C169" s="7" t="s">
        <v>83</v>
      </c>
      <c r="D169" s="7" t="s">
        <v>84</v>
      </c>
      <c r="E169" s="7" t="s">
        <v>49</v>
      </c>
      <c r="F169" s="16" t="s">
        <v>39</v>
      </c>
      <c r="G169" s="16" t="s">
        <v>395</v>
      </c>
      <c r="H169" s="17">
        <v>54</v>
      </c>
      <c r="I169" s="18">
        <v>54</v>
      </c>
      <c r="J169" s="17">
        <v>100</v>
      </c>
      <c r="K169" s="17">
        <v>13358</v>
      </c>
      <c r="L169" s="17">
        <v>1.377</v>
      </c>
      <c r="M169" s="17">
        <v>3.75</v>
      </c>
      <c r="N169" s="17">
        <f t="shared" si="24"/>
        <v>54</v>
      </c>
      <c r="O169" s="17">
        <f t="shared" si="27"/>
        <v>51.469500000000004</v>
      </c>
      <c r="Q169" s="19" t="str">
        <f t="shared" si="28"/>
        <v>Deepwater - ACE</v>
      </c>
      <c r="R169" s="19" t="str">
        <f t="shared" si="29"/>
        <v>4</v>
      </c>
      <c r="S169" s="19" t="str">
        <f t="shared" si="33"/>
        <v>Deepwater - ACE 4</v>
      </c>
      <c r="T169" s="20">
        <f t="shared" si="34"/>
        <v>44265.499959399996</v>
      </c>
      <c r="U169" s="20">
        <f t="shared" si="31"/>
        <v>51.469500000000004</v>
      </c>
    </row>
    <row r="170" spans="1:21" x14ac:dyDescent="0.2">
      <c r="A170" s="6">
        <v>2000</v>
      </c>
      <c r="B170" s="7" t="s">
        <v>18</v>
      </c>
      <c r="C170" s="7" t="s">
        <v>410</v>
      </c>
      <c r="D170" s="7" t="s">
        <v>411</v>
      </c>
      <c r="E170" s="7" t="s">
        <v>121</v>
      </c>
      <c r="F170" s="16" t="s">
        <v>39</v>
      </c>
      <c r="G170" s="16" t="s">
        <v>395</v>
      </c>
      <c r="H170" s="17">
        <v>55</v>
      </c>
      <c r="I170" s="18">
        <v>55</v>
      </c>
      <c r="J170" s="17">
        <v>100</v>
      </c>
      <c r="K170" s="17">
        <v>13358</v>
      </c>
      <c r="L170" s="17">
        <v>1.377</v>
      </c>
      <c r="M170" s="17">
        <v>3.75</v>
      </c>
      <c r="N170" s="17">
        <f t="shared" si="24"/>
        <v>55</v>
      </c>
      <c r="O170" s="17">
        <f t="shared" si="27"/>
        <v>51.469500000000004</v>
      </c>
      <c r="Q170" s="19" t="str">
        <f t="shared" si="28"/>
        <v>Schuylkill Station (Turbine Ge</v>
      </c>
      <c r="R170" s="19" t="str">
        <f t="shared" si="29"/>
        <v>ALL</v>
      </c>
      <c r="S170" s="19" t="str">
        <f t="shared" si="33"/>
        <v>Schuylkill Station (Turbine Ge ALL</v>
      </c>
      <c r="T170" s="20">
        <f t="shared" si="34"/>
        <v>44320.499959399996</v>
      </c>
      <c r="U170" s="20">
        <f t="shared" si="31"/>
        <v>51.469500000000004</v>
      </c>
    </row>
    <row r="171" spans="1:21" x14ac:dyDescent="0.2">
      <c r="A171" s="6">
        <v>2000</v>
      </c>
      <c r="B171" s="7" t="s">
        <v>18</v>
      </c>
      <c r="C171" s="7" t="s">
        <v>406</v>
      </c>
      <c r="D171" s="7" t="s">
        <v>407</v>
      </c>
      <c r="E171" s="7" t="s">
        <v>412</v>
      </c>
      <c r="F171" s="16" t="s">
        <v>34</v>
      </c>
      <c r="G171" s="16" t="s">
        <v>409</v>
      </c>
      <c r="H171" s="17">
        <v>59</v>
      </c>
      <c r="I171" s="18">
        <v>59</v>
      </c>
      <c r="J171" s="17">
        <v>100</v>
      </c>
      <c r="K171" s="17">
        <v>10516</v>
      </c>
      <c r="L171" s="17">
        <v>3.1459999999999999</v>
      </c>
      <c r="M171" s="17">
        <v>4.6139999999999999</v>
      </c>
      <c r="N171" s="17">
        <f t="shared" si="24"/>
        <v>59</v>
      </c>
      <c r="O171" s="17">
        <f t="shared" si="27"/>
        <v>51.666823999999998</v>
      </c>
      <c r="Q171" s="19" t="str">
        <f t="shared" si="28"/>
        <v>Croydon</v>
      </c>
      <c r="R171" s="19" t="str">
        <f t="shared" si="29"/>
        <v>42</v>
      </c>
      <c r="S171" s="19" t="str">
        <f t="shared" si="33"/>
        <v>Croydon 42</v>
      </c>
      <c r="T171" s="20">
        <f t="shared" si="34"/>
        <v>44379.499959399996</v>
      </c>
      <c r="U171" s="20">
        <f t="shared" si="31"/>
        <v>51.666823999999998</v>
      </c>
    </row>
    <row r="172" spans="1:21" x14ac:dyDescent="0.2">
      <c r="A172" s="6">
        <v>2000</v>
      </c>
      <c r="B172" s="7" t="s">
        <v>18</v>
      </c>
      <c r="C172" s="7" t="s">
        <v>100</v>
      </c>
      <c r="D172" s="7" t="s">
        <v>101</v>
      </c>
      <c r="E172" s="7" t="s">
        <v>213</v>
      </c>
      <c r="F172" s="16" t="s">
        <v>34</v>
      </c>
      <c r="G172" s="16" t="s">
        <v>409</v>
      </c>
      <c r="H172" s="17">
        <v>92</v>
      </c>
      <c r="I172" s="18">
        <v>92</v>
      </c>
      <c r="J172" s="17">
        <v>100</v>
      </c>
      <c r="K172" s="17">
        <v>11054</v>
      </c>
      <c r="L172" s="17">
        <v>1.635</v>
      </c>
      <c r="M172" s="17">
        <v>4.6139999999999999</v>
      </c>
      <c r="N172" s="17">
        <f t="shared" si="24"/>
        <v>92</v>
      </c>
      <c r="O172" s="17">
        <f t="shared" si="27"/>
        <v>52.638155999999995</v>
      </c>
      <c r="Q172" s="19" t="str">
        <f t="shared" si="28"/>
        <v>Linden</v>
      </c>
      <c r="R172" s="19" t="str">
        <f t="shared" si="29"/>
        <v>8</v>
      </c>
      <c r="S172" s="19" t="str">
        <f t="shared" si="33"/>
        <v>Linden 8</v>
      </c>
      <c r="T172" s="20">
        <f t="shared" si="34"/>
        <v>44471.499959399996</v>
      </c>
      <c r="U172" s="20">
        <f t="shared" si="31"/>
        <v>52.638155999999995</v>
      </c>
    </row>
    <row r="173" spans="1:21" x14ac:dyDescent="0.2">
      <c r="A173" s="6">
        <v>2000</v>
      </c>
      <c r="B173" s="7" t="s">
        <v>18</v>
      </c>
      <c r="C173" s="7" t="s">
        <v>406</v>
      </c>
      <c r="D173" s="7" t="s">
        <v>407</v>
      </c>
      <c r="E173" s="7" t="s">
        <v>413</v>
      </c>
      <c r="F173" s="16" t="s">
        <v>34</v>
      </c>
      <c r="G173" s="16" t="s">
        <v>409</v>
      </c>
      <c r="H173" s="17">
        <v>59</v>
      </c>
      <c r="I173" s="18">
        <v>59</v>
      </c>
      <c r="J173" s="17">
        <v>100</v>
      </c>
      <c r="K173" s="17">
        <v>10767</v>
      </c>
      <c r="L173" s="17">
        <v>3.1459999999999999</v>
      </c>
      <c r="M173" s="17">
        <v>4.6139999999999999</v>
      </c>
      <c r="N173" s="17">
        <f t="shared" si="24"/>
        <v>59</v>
      </c>
      <c r="O173" s="17">
        <f t="shared" si="27"/>
        <v>52.824937999999996</v>
      </c>
      <c r="Q173" s="19" t="str">
        <f t="shared" si="28"/>
        <v>Croydon</v>
      </c>
      <c r="R173" s="19" t="str">
        <f t="shared" si="29"/>
        <v>32</v>
      </c>
      <c r="S173" s="19" t="str">
        <f t="shared" si="33"/>
        <v>Croydon 32</v>
      </c>
      <c r="T173" s="20">
        <f t="shared" si="34"/>
        <v>44530.499959399996</v>
      </c>
      <c r="U173" s="20">
        <f t="shared" si="31"/>
        <v>52.824937999999996</v>
      </c>
    </row>
    <row r="174" spans="1:21" x14ac:dyDescent="0.2">
      <c r="A174" s="6">
        <v>2000</v>
      </c>
      <c r="B174" s="7" t="s">
        <v>18</v>
      </c>
      <c r="C174" s="7" t="s">
        <v>393</v>
      </c>
      <c r="D174" s="7" t="s">
        <v>394</v>
      </c>
      <c r="E174" s="7" t="s">
        <v>99</v>
      </c>
      <c r="F174" s="16" t="s">
        <v>39</v>
      </c>
      <c r="G174" s="16" t="s">
        <v>395</v>
      </c>
      <c r="H174" s="17">
        <v>17</v>
      </c>
      <c r="I174" s="18">
        <v>17</v>
      </c>
      <c r="J174" s="17">
        <v>100</v>
      </c>
      <c r="K174" s="17">
        <v>13900</v>
      </c>
      <c r="L174" s="17">
        <v>1.377</v>
      </c>
      <c r="M174" s="17">
        <v>3.75</v>
      </c>
      <c r="N174" s="17">
        <f t="shared" si="24"/>
        <v>17</v>
      </c>
      <c r="O174" s="17">
        <f t="shared" si="27"/>
        <v>53.502000000000002</v>
      </c>
      <c r="Q174" s="19" t="str">
        <f t="shared" si="28"/>
        <v>H.M. Down</v>
      </c>
      <c r="R174" s="19" t="str">
        <f t="shared" si="29"/>
        <v>9</v>
      </c>
      <c r="S174" s="19" t="str">
        <f t="shared" si="33"/>
        <v>H.M. Down 9</v>
      </c>
      <c r="T174" s="20">
        <f t="shared" si="34"/>
        <v>44547.499959399996</v>
      </c>
      <c r="U174" s="20">
        <f t="shared" si="31"/>
        <v>53.502000000000002</v>
      </c>
    </row>
    <row r="175" spans="1:21" x14ac:dyDescent="0.2">
      <c r="A175" s="6">
        <v>2000</v>
      </c>
      <c r="B175" s="7" t="s">
        <v>30</v>
      </c>
      <c r="C175" s="7" t="s">
        <v>62</v>
      </c>
      <c r="D175" s="7" t="s">
        <v>63</v>
      </c>
      <c r="E175" s="7" t="s">
        <v>64</v>
      </c>
      <c r="F175" s="16" t="s">
        <v>34</v>
      </c>
      <c r="G175" s="16" t="s">
        <v>23</v>
      </c>
      <c r="H175" s="17">
        <v>167</v>
      </c>
      <c r="I175" s="18">
        <v>167</v>
      </c>
      <c r="J175" s="17">
        <v>100</v>
      </c>
      <c r="K175" s="17">
        <v>10477</v>
      </c>
      <c r="L175" s="17">
        <v>1.232</v>
      </c>
      <c r="M175" s="17">
        <v>5</v>
      </c>
      <c r="N175" s="17">
        <f t="shared" si="24"/>
        <v>167</v>
      </c>
      <c r="O175" s="17">
        <f t="shared" si="27"/>
        <v>53.617000000000004</v>
      </c>
      <c r="Q175" s="19" t="str">
        <f t="shared" si="28"/>
        <v>Dickerson</v>
      </c>
      <c r="R175" s="19" t="str">
        <f t="shared" si="29"/>
        <v>GT2</v>
      </c>
      <c r="S175" s="19" t="str">
        <f t="shared" si="33"/>
        <v>Dickerson GT2</v>
      </c>
      <c r="T175" s="20">
        <f t="shared" si="34"/>
        <v>44714.499959399996</v>
      </c>
      <c r="U175" s="20">
        <f t="shared" si="31"/>
        <v>53.617000000000004</v>
      </c>
    </row>
    <row r="176" spans="1:21" x14ac:dyDescent="0.2">
      <c r="A176" s="6">
        <v>2000</v>
      </c>
      <c r="B176" s="7" t="s">
        <v>18</v>
      </c>
      <c r="C176" s="7" t="s">
        <v>62</v>
      </c>
      <c r="D176" s="7" t="s">
        <v>63</v>
      </c>
      <c r="E176" s="7" t="s">
        <v>65</v>
      </c>
      <c r="F176" s="16" t="s">
        <v>34</v>
      </c>
      <c r="G176" s="16" t="s">
        <v>23</v>
      </c>
      <c r="H176" s="17">
        <v>167</v>
      </c>
      <c r="I176" s="18">
        <v>167</v>
      </c>
      <c r="J176" s="17">
        <v>100</v>
      </c>
      <c r="K176" s="17">
        <v>10477</v>
      </c>
      <c r="L176" s="17">
        <v>1.232</v>
      </c>
      <c r="M176" s="17">
        <v>5</v>
      </c>
      <c r="N176" s="17">
        <f t="shared" si="24"/>
        <v>167</v>
      </c>
      <c r="O176" s="17">
        <f t="shared" si="27"/>
        <v>53.617000000000004</v>
      </c>
      <c r="Q176" s="19" t="str">
        <f t="shared" si="28"/>
        <v>Dickerson</v>
      </c>
      <c r="R176" s="19" t="str">
        <f t="shared" si="29"/>
        <v>GT3</v>
      </c>
      <c r="S176" s="19" t="str">
        <f t="shared" si="33"/>
        <v>Dickerson GT3</v>
      </c>
      <c r="T176" s="20">
        <f t="shared" si="34"/>
        <v>44881.499959399996</v>
      </c>
      <c r="U176" s="20">
        <f t="shared" si="31"/>
        <v>53.617000000000004</v>
      </c>
    </row>
    <row r="177" spans="1:21" x14ac:dyDescent="0.2">
      <c r="A177" s="6">
        <v>2000</v>
      </c>
      <c r="B177" s="7" t="s">
        <v>18</v>
      </c>
      <c r="C177" s="7" t="s">
        <v>60</v>
      </c>
      <c r="D177" s="7" t="s">
        <v>61</v>
      </c>
      <c r="E177" s="7" t="s">
        <v>52</v>
      </c>
      <c r="F177" s="16" t="s">
        <v>22</v>
      </c>
      <c r="G177" s="16" t="s">
        <v>23</v>
      </c>
      <c r="H177" s="17">
        <v>40</v>
      </c>
      <c r="I177" s="18">
        <v>40</v>
      </c>
      <c r="J177" s="17">
        <v>100</v>
      </c>
      <c r="K177" s="17">
        <v>10487</v>
      </c>
      <c r="L177" s="17">
        <v>1.49</v>
      </c>
      <c r="M177" s="17">
        <v>5</v>
      </c>
      <c r="N177" s="17">
        <f t="shared" si="24"/>
        <v>40</v>
      </c>
      <c r="O177" s="17">
        <f t="shared" si="27"/>
        <v>53.925000000000004</v>
      </c>
      <c r="Q177" s="19" t="str">
        <f t="shared" si="28"/>
        <v>Hazelton Power Plant</v>
      </c>
      <c r="R177" s="19" t="str">
        <f t="shared" si="29"/>
        <v>IPP</v>
      </c>
      <c r="S177" s="19" t="str">
        <f t="shared" si="33"/>
        <v>Hazelton Power Plant IPP</v>
      </c>
      <c r="T177" s="20">
        <f t="shared" si="34"/>
        <v>44921.499959399996</v>
      </c>
      <c r="U177" s="20">
        <f t="shared" si="31"/>
        <v>53.925000000000004</v>
      </c>
    </row>
    <row r="178" spans="1:21" x14ac:dyDescent="0.2">
      <c r="A178" s="6">
        <v>2000</v>
      </c>
      <c r="B178" s="7" t="s">
        <v>18</v>
      </c>
      <c r="C178" s="7" t="s">
        <v>66</v>
      </c>
      <c r="D178" s="7" t="s">
        <v>67</v>
      </c>
      <c r="E178" s="7" t="s">
        <v>22</v>
      </c>
      <c r="F178" s="16" t="s">
        <v>22</v>
      </c>
      <c r="G178" s="16" t="s">
        <v>23</v>
      </c>
      <c r="H178" s="17">
        <v>150</v>
      </c>
      <c r="I178" s="18">
        <v>150</v>
      </c>
      <c r="J178" s="17">
        <v>100</v>
      </c>
      <c r="K178" s="17">
        <v>10487</v>
      </c>
      <c r="L178" s="17">
        <v>1.49</v>
      </c>
      <c r="M178" s="17">
        <v>5</v>
      </c>
      <c r="N178" s="17">
        <f t="shared" ref="N178:N241" si="35">I178*J178/100</f>
        <v>150</v>
      </c>
      <c r="O178" s="17">
        <f t="shared" si="27"/>
        <v>53.925000000000004</v>
      </c>
      <c r="Q178" s="19" t="str">
        <f t="shared" si="28"/>
        <v>Grays Ferry Cogeneration Partnership</v>
      </c>
      <c r="R178" s="19" t="str">
        <f t="shared" si="29"/>
        <v>CC</v>
      </c>
      <c r="S178" s="19" t="str">
        <f t="shared" si="33"/>
        <v>Grays Ferry Cogeneration Partnership CC</v>
      </c>
      <c r="T178" s="20">
        <f t="shared" si="34"/>
        <v>45071.499959399996</v>
      </c>
      <c r="U178" s="20">
        <f t="shared" si="31"/>
        <v>53.925000000000004</v>
      </c>
    </row>
    <row r="179" spans="1:21" x14ac:dyDescent="0.2">
      <c r="A179" s="6">
        <v>2000</v>
      </c>
      <c r="B179" s="7" t="s">
        <v>18</v>
      </c>
      <c r="C179" s="7" t="s">
        <v>68</v>
      </c>
      <c r="D179" s="7" t="s">
        <v>69</v>
      </c>
      <c r="E179" s="7" t="s">
        <v>22</v>
      </c>
      <c r="F179" s="16" t="s">
        <v>22</v>
      </c>
      <c r="G179" s="16" t="s">
        <v>23</v>
      </c>
      <c r="H179" s="17">
        <v>65</v>
      </c>
      <c r="I179" s="18">
        <v>65</v>
      </c>
      <c r="J179" s="17">
        <v>100</v>
      </c>
      <c r="K179" s="17">
        <v>10487</v>
      </c>
      <c r="L179" s="17">
        <v>1.49</v>
      </c>
      <c r="M179" s="17">
        <v>5</v>
      </c>
      <c r="N179" s="17">
        <f t="shared" si="35"/>
        <v>65</v>
      </c>
      <c r="O179" s="17">
        <f t="shared" si="27"/>
        <v>53.925000000000004</v>
      </c>
      <c r="Q179" s="19" t="str">
        <f t="shared" si="28"/>
        <v>Marcal Paper</v>
      </c>
      <c r="R179" s="19" t="str">
        <f t="shared" si="29"/>
        <v>CC</v>
      </c>
      <c r="S179" s="19" t="str">
        <f t="shared" si="33"/>
        <v>Marcal Paper CC</v>
      </c>
      <c r="T179" s="20">
        <f t="shared" si="34"/>
        <v>45136.499959399996</v>
      </c>
      <c r="U179" s="20">
        <f t="shared" si="31"/>
        <v>53.925000000000004</v>
      </c>
    </row>
    <row r="180" spans="1:21" x14ac:dyDescent="0.2">
      <c r="A180" s="6">
        <v>2000</v>
      </c>
      <c r="B180" s="7" t="s">
        <v>35</v>
      </c>
      <c r="C180" s="7" t="s">
        <v>70</v>
      </c>
      <c r="D180" s="7" t="s">
        <v>71</v>
      </c>
      <c r="E180" s="7" t="s">
        <v>72</v>
      </c>
      <c r="F180" s="16" t="s">
        <v>22</v>
      </c>
      <c r="G180" s="16" t="s">
        <v>23</v>
      </c>
      <c r="H180" s="17">
        <v>147</v>
      </c>
      <c r="I180" s="18">
        <v>147</v>
      </c>
      <c r="J180" s="17">
        <v>100</v>
      </c>
      <c r="K180" s="17">
        <v>10487</v>
      </c>
      <c r="L180" s="17">
        <v>1.49</v>
      </c>
      <c r="M180" s="17">
        <v>5</v>
      </c>
      <c r="N180" s="17">
        <f t="shared" si="35"/>
        <v>147</v>
      </c>
      <c r="O180" s="17">
        <f t="shared" si="27"/>
        <v>53.925000000000004</v>
      </c>
      <c r="Q180" s="19" t="str">
        <f t="shared" si="28"/>
        <v>Newark Bay Cogeneration Projec</v>
      </c>
      <c r="R180" s="19" t="str">
        <f t="shared" si="29"/>
        <v>1</v>
      </c>
      <c r="S180" s="19" t="str">
        <f t="shared" si="33"/>
        <v>Newark Bay Cogeneration Projec 1</v>
      </c>
      <c r="T180" s="20">
        <f t="shared" si="34"/>
        <v>45283.499959399996</v>
      </c>
      <c r="U180" s="20">
        <f t="shared" si="31"/>
        <v>53.925000000000004</v>
      </c>
    </row>
    <row r="181" spans="1:21" x14ac:dyDescent="0.2">
      <c r="A181" s="6">
        <v>2000</v>
      </c>
      <c r="B181" s="7" t="s">
        <v>35</v>
      </c>
      <c r="C181" s="7" t="s">
        <v>73</v>
      </c>
      <c r="D181" s="7" t="s">
        <v>74</v>
      </c>
      <c r="E181" s="7" t="s">
        <v>72</v>
      </c>
      <c r="F181" s="16" t="s">
        <v>22</v>
      </c>
      <c r="G181" s="16" t="s">
        <v>23</v>
      </c>
      <c r="H181" s="17">
        <v>110</v>
      </c>
      <c r="I181" s="18">
        <v>110</v>
      </c>
      <c r="J181" s="17">
        <v>100</v>
      </c>
      <c r="K181" s="17">
        <v>10487</v>
      </c>
      <c r="L181" s="17">
        <v>1.49</v>
      </c>
      <c r="M181" s="17">
        <v>5</v>
      </c>
      <c r="N181" s="17">
        <f t="shared" si="35"/>
        <v>110</v>
      </c>
      <c r="O181" s="17">
        <f t="shared" si="27"/>
        <v>53.925000000000004</v>
      </c>
      <c r="Q181" s="19" t="str">
        <f t="shared" si="28"/>
        <v>Eagle Point Cogeneration</v>
      </c>
      <c r="R181" s="19" t="str">
        <f t="shared" si="29"/>
        <v>1</v>
      </c>
      <c r="S181" s="19" t="str">
        <f t="shared" si="33"/>
        <v>Eagle Point Cogeneration 1</v>
      </c>
      <c r="T181" s="20">
        <f t="shared" si="34"/>
        <v>45393.499959399996</v>
      </c>
      <c r="U181" s="20">
        <f t="shared" si="31"/>
        <v>53.925000000000004</v>
      </c>
    </row>
    <row r="182" spans="1:21" x14ac:dyDescent="0.2">
      <c r="A182" s="6">
        <v>2000</v>
      </c>
      <c r="B182" s="7" t="s">
        <v>18</v>
      </c>
      <c r="C182" s="7" t="s">
        <v>73</v>
      </c>
      <c r="D182" s="7" t="s">
        <v>74</v>
      </c>
      <c r="E182" s="7" t="s">
        <v>75</v>
      </c>
      <c r="F182" s="16" t="s">
        <v>22</v>
      </c>
      <c r="G182" s="16" t="s">
        <v>23</v>
      </c>
      <c r="H182" s="17">
        <v>110</v>
      </c>
      <c r="I182" s="18">
        <v>110</v>
      </c>
      <c r="J182" s="17">
        <v>100</v>
      </c>
      <c r="K182" s="17">
        <v>10487</v>
      </c>
      <c r="L182" s="17">
        <v>1.49</v>
      </c>
      <c r="M182" s="17">
        <v>5</v>
      </c>
      <c r="N182" s="17">
        <f t="shared" si="35"/>
        <v>110</v>
      </c>
      <c r="O182" s="17">
        <f t="shared" si="27"/>
        <v>53.925000000000004</v>
      </c>
      <c r="Q182" s="19" t="str">
        <f t="shared" si="28"/>
        <v>Eagle Point Cogeneration</v>
      </c>
      <c r="R182" s="19" t="str">
        <f t="shared" si="29"/>
        <v>2</v>
      </c>
      <c r="S182" s="19" t="str">
        <f t="shared" si="33"/>
        <v>Eagle Point Cogeneration 2</v>
      </c>
      <c r="T182" s="20">
        <f t="shared" si="34"/>
        <v>45503.499959399996</v>
      </c>
      <c r="U182" s="20">
        <f t="shared" si="31"/>
        <v>53.925000000000004</v>
      </c>
    </row>
    <row r="183" spans="1:21" x14ac:dyDescent="0.2">
      <c r="A183" s="6">
        <v>2000</v>
      </c>
      <c r="B183" s="7" t="s">
        <v>18</v>
      </c>
      <c r="C183" s="7" t="s">
        <v>85</v>
      </c>
      <c r="D183" s="7" t="s">
        <v>86</v>
      </c>
      <c r="E183" s="7" t="s">
        <v>21</v>
      </c>
      <c r="F183" s="16" t="s">
        <v>22</v>
      </c>
      <c r="G183" s="16" t="s">
        <v>23</v>
      </c>
      <c r="H183" s="17">
        <v>56</v>
      </c>
      <c r="I183" s="18">
        <v>56</v>
      </c>
      <c r="J183" s="17">
        <v>100</v>
      </c>
      <c r="K183" s="17">
        <v>10487</v>
      </c>
      <c r="L183" s="17">
        <v>1.49</v>
      </c>
      <c r="M183" s="17">
        <v>5</v>
      </c>
      <c r="N183" s="17">
        <f t="shared" si="35"/>
        <v>56</v>
      </c>
      <c r="O183" s="17">
        <f t="shared" si="27"/>
        <v>53.925000000000004</v>
      </c>
      <c r="Q183" s="19" t="str">
        <f t="shared" si="28"/>
        <v>Paulsboro Refinery</v>
      </c>
      <c r="R183" s="19" t="str">
        <f t="shared" si="29"/>
        <v>CC1</v>
      </c>
      <c r="S183" s="19" t="str">
        <f t="shared" si="33"/>
        <v>Paulsboro Refinery CC1</v>
      </c>
      <c r="T183" s="20">
        <f t="shared" si="34"/>
        <v>45559.499959399996</v>
      </c>
      <c r="U183" s="20">
        <f t="shared" si="31"/>
        <v>53.925000000000004</v>
      </c>
    </row>
    <row r="184" spans="1:21" x14ac:dyDescent="0.2">
      <c r="A184" s="6">
        <v>2000</v>
      </c>
      <c r="B184" s="7" t="s">
        <v>30</v>
      </c>
      <c r="C184" s="7" t="s">
        <v>87</v>
      </c>
      <c r="D184" s="7" t="s">
        <v>88</v>
      </c>
      <c r="E184" s="7" t="s">
        <v>52</v>
      </c>
      <c r="F184" s="16" t="s">
        <v>22</v>
      </c>
      <c r="G184" s="16" t="s">
        <v>23</v>
      </c>
      <c r="H184" s="17">
        <v>117</v>
      </c>
      <c r="I184" s="18">
        <v>117</v>
      </c>
      <c r="J184" s="17">
        <v>100</v>
      </c>
      <c r="K184" s="17">
        <v>10487</v>
      </c>
      <c r="L184" s="17">
        <v>1.49</v>
      </c>
      <c r="M184" s="17">
        <v>5</v>
      </c>
      <c r="N184" s="17">
        <f t="shared" si="35"/>
        <v>117</v>
      </c>
      <c r="O184" s="17">
        <f t="shared" si="27"/>
        <v>53.925000000000004</v>
      </c>
      <c r="Q184" s="19" t="str">
        <f t="shared" si="28"/>
        <v>Pedricktown Cogeneration Plant</v>
      </c>
      <c r="R184" s="19" t="str">
        <f t="shared" si="29"/>
        <v>IPP</v>
      </c>
      <c r="S184" s="19" t="str">
        <f t="shared" si="33"/>
        <v>Pedricktown Cogeneration Plant IPP</v>
      </c>
      <c r="T184" s="20">
        <f t="shared" si="34"/>
        <v>45676.499959399996</v>
      </c>
      <c r="U184" s="20">
        <f t="shared" si="31"/>
        <v>53.925000000000004</v>
      </c>
    </row>
    <row r="185" spans="1:21" x14ac:dyDescent="0.2">
      <c r="A185" s="6">
        <v>2000</v>
      </c>
      <c r="B185" s="7" t="s">
        <v>18</v>
      </c>
      <c r="C185" s="7" t="s">
        <v>89</v>
      </c>
      <c r="D185" s="7" t="s">
        <v>90</v>
      </c>
      <c r="E185" s="7" t="s">
        <v>52</v>
      </c>
      <c r="F185" s="16" t="s">
        <v>22</v>
      </c>
      <c r="G185" s="16" t="s">
        <v>23</v>
      </c>
      <c r="H185" s="17">
        <v>46.5</v>
      </c>
      <c r="I185" s="18">
        <v>46.5</v>
      </c>
      <c r="J185" s="17">
        <v>100</v>
      </c>
      <c r="K185" s="17">
        <v>10487</v>
      </c>
      <c r="L185" s="17">
        <v>1.49</v>
      </c>
      <c r="M185" s="17">
        <v>5</v>
      </c>
      <c r="N185" s="17">
        <f t="shared" si="35"/>
        <v>46.5</v>
      </c>
      <c r="O185" s="17">
        <f t="shared" si="27"/>
        <v>53.925000000000004</v>
      </c>
      <c r="Q185" s="19" t="str">
        <f t="shared" si="28"/>
        <v>Vineland VCLP</v>
      </c>
      <c r="R185" s="19" t="str">
        <f t="shared" si="29"/>
        <v>IPP</v>
      </c>
      <c r="S185" s="19" t="str">
        <f t="shared" si="33"/>
        <v>Vineland VCLP IPP</v>
      </c>
      <c r="T185" s="20">
        <f t="shared" si="34"/>
        <v>45722.999959399996</v>
      </c>
      <c r="U185" s="20">
        <f t="shared" si="31"/>
        <v>53.925000000000004</v>
      </c>
    </row>
    <row r="186" spans="1:21" x14ac:dyDescent="0.2">
      <c r="A186" s="6">
        <v>2000</v>
      </c>
      <c r="B186" s="7" t="s">
        <v>18</v>
      </c>
      <c r="C186" s="7" t="s">
        <v>83</v>
      </c>
      <c r="D186" s="7" t="s">
        <v>84</v>
      </c>
      <c r="E186" s="7" t="s">
        <v>72</v>
      </c>
      <c r="F186" s="16" t="s">
        <v>39</v>
      </c>
      <c r="G186" s="16" t="s">
        <v>23</v>
      </c>
      <c r="H186" s="17">
        <v>87</v>
      </c>
      <c r="I186" s="18">
        <v>87</v>
      </c>
      <c r="J186" s="17">
        <v>100</v>
      </c>
      <c r="K186" s="17">
        <v>10518.08</v>
      </c>
      <c r="L186" s="17">
        <v>1.377</v>
      </c>
      <c r="M186" s="17">
        <v>5</v>
      </c>
      <c r="N186" s="17">
        <f t="shared" si="35"/>
        <v>87</v>
      </c>
      <c r="O186" s="17">
        <f t="shared" si="27"/>
        <v>53.967399999999998</v>
      </c>
      <c r="Q186" s="19" t="str">
        <f t="shared" si="28"/>
        <v>Deepwater - ACE</v>
      </c>
      <c r="R186" s="19" t="str">
        <f t="shared" si="29"/>
        <v>1</v>
      </c>
      <c r="S186" s="19" t="str">
        <f t="shared" si="33"/>
        <v>Deepwater - ACE 1</v>
      </c>
      <c r="T186" s="20">
        <f t="shared" si="34"/>
        <v>45809.999959399996</v>
      </c>
      <c r="U186" s="20">
        <f t="shared" si="31"/>
        <v>53.967399999999998</v>
      </c>
    </row>
    <row r="187" spans="1:21" x14ac:dyDescent="0.2">
      <c r="A187" s="6">
        <v>2000</v>
      </c>
      <c r="B187" s="7" t="s">
        <v>18</v>
      </c>
      <c r="C187" s="7" t="s">
        <v>414</v>
      </c>
      <c r="D187" s="7" t="s">
        <v>415</v>
      </c>
      <c r="E187" s="7" t="s">
        <v>72</v>
      </c>
      <c r="F187" s="16" t="s">
        <v>34</v>
      </c>
      <c r="G187" s="16" t="s">
        <v>409</v>
      </c>
      <c r="H187" s="17">
        <v>40</v>
      </c>
      <c r="I187" s="18">
        <v>40</v>
      </c>
      <c r="J187" s="17">
        <v>100</v>
      </c>
      <c r="K187" s="17">
        <v>11500</v>
      </c>
      <c r="L187" s="17">
        <v>1.014</v>
      </c>
      <c r="M187" s="17">
        <v>4.6139999999999999</v>
      </c>
      <c r="N187" s="17">
        <f t="shared" si="35"/>
        <v>40</v>
      </c>
      <c r="O187" s="17">
        <f t="shared" si="27"/>
        <v>54.075000000000003</v>
      </c>
      <c r="Q187" s="19" t="str">
        <f t="shared" si="28"/>
        <v>Van Sant</v>
      </c>
      <c r="R187" s="19" t="str">
        <f t="shared" si="29"/>
        <v>1</v>
      </c>
      <c r="S187" s="19" t="str">
        <f t="shared" si="33"/>
        <v>Van Sant 1</v>
      </c>
      <c r="T187" s="20">
        <f t="shared" si="34"/>
        <v>45849.999959399996</v>
      </c>
      <c r="U187" s="20">
        <f t="shared" si="31"/>
        <v>54.075000000000003</v>
      </c>
    </row>
    <row r="188" spans="1:21" x14ac:dyDescent="0.2">
      <c r="A188" s="6">
        <v>2000</v>
      </c>
      <c r="B188" s="7" t="s">
        <v>18</v>
      </c>
      <c r="C188" s="7" t="s">
        <v>416</v>
      </c>
      <c r="D188" s="7" t="s">
        <v>417</v>
      </c>
      <c r="E188" s="7" t="s">
        <v>96</v>
      </c>
      <c r="F188" s="16" t="s">
        <v>39</v>
      </c>
      <c r="G188" s="16" t="s">
        <v>395</v>
      </c>
      <c r="H188" s="17">
        <v>102</v>
      </c>
      <c r="I188" s="18">
        <v>102</v>
      </c>
      <c r="J188" s="17">
        <v>100</v>
      </c>
      <c r="K188" s="17">
        <v>14061.94</v>
      </c>
      <c r="L188" s="17">
        <v>1.377</v>
      </c>
      <c r="M188" s="17">
        <v>3.75</v>
      </c>
      <c r="N188" s="17">
        <f t="shared" si="35"/>
        <v>102</v>
      </c>
      <c r="O188" s="17">
        <f t="shared" si="27"/>
        <v>54.109275000000004</v>
      </c>
      <c r="Q188" s="19" t="str">
        <f t="shared" si="28"/>
        <v>McKee Run</v>
      </c>
      <c r="R188" s="19" t="str">
        <f t="shared" si="29"/>
        <v>3</v>
      </c>
      <c r="S188" s="19" t="str">
        <f t="shared" si="33"/>
        <v>McKee Run 3</v>
      </c>
      <c r="T188" s="20">
        <f t="shared" si="34"/>
        <v>45951.999959399996</v>
      </c>
      <c r="U188" s="20">
        <f t="shared" si="31"/>
        <v>54.109275000000004</v>
      </c>
    </row>
    <row r="189" spans="1:21" x14ac:dyDescent="0.2">
      <c r="A189" s="6">
        <v>2000</v>
      </c>
      <c r="B189" s="7" t="s">
        <v>18</v>
      </c>
      <c r="C189" s="7" t="s">
        <v>76</v>
      </c>
      <c r="D189" s="7" t="s">
        <v>77</v>
      </c>
      <c r="E189" s="7" t="s">
        <v>78</v>
      </c>
      <c r="F189" s="16" t="s">
        <v>34</v>
      </c>
      <c r="G189" s="16" t="s">
        <v>23</v>
      </c>
      <c r="H189" s="17">
        <v>120</v>
      </c>
      <c r="I189" s="18">
        <v>120</v>
      </c>
      <c r="J189" s="17">
        <v>100</v>
      </c>
      <c r="K189" s="17">
        <v>10743</v>
      </c>
      <c r="L189" s="17">
        <v>0.86899999999999999</v>
      </c>
      <c r="M189" s="17">
        <v>5</v>
      </c>
      <c r="N189" s="17">
        <f t="shared" si="35"/>
        <v>120</v>
      </c>
      <c r="O189" s="17">
        <f t="shared" si="27"/>
        <v>54.584000000000003</v>
      </c>
      <c r="Q189" s="19" t="str">
        <f t="shared" si="28"/>
        <v>Chalk Point</v>
      </c>
      <c r="R189" s="19" t="str">
        <f t="shared" si="29"/>
        <v>GT5</v>
      </c>
      <c r="S189" s="19" t="str">
        <f t="shared" si="33"/>
        <v>Chalk Point GT5</v>
      </c>
      <c r="T189" s="20">
        <f t="shared" si="34"/>
        <v>46071.999959399996</v>
      </c>
      <c r="U189" s="20">
        <f t="shared" si="31"/>
        <v>54.584000000000003</v>
      </c>
    </row>
    <row r="190" spans="1:21" x14ac:dyDescent="0.2">
      <c r="A190" s="6">
        <v>2000</v>
      </c>
      <c r="B190" s="7" t="s">
        <v>30</v>
      </c>
      <c r="C190" s="7" t="s">
        <v>76</v>
      </c>
      <c r="D190" s="7" t="s">
        <v>77</v>
      </c>
      <c r="E190" s="7" t="s">
        <v>79</v>
      </c>
      <c r="F190" s="16" t="s">
        <v>34</v>
      </c>
      <c r="G190" s="16" t="s">
        <v>23</v>
      </c>
      <c r="H190" s="17">
        <v>120</v>
      </c>
      <c r="I190" s="18">
        <v>120</v>
      </c>
      <c r="J190" s="17">
        <v>100</v>
      </c>
      <c r="K190" s="17">
        <v>10743</v>
      </c>
      <c r="L190" s="17">
        <v>0.86899999999999999</v>
      </c>
      <c r="M190" s="17">
        <v>5</v>
      </c>
      <c r="N190" s="17">
        <f t="shared" si="35"/>
        <v>120</v>
      </c>
      <c r="O190" s="17">
        <f t="shared" si="27"/>
        <v>54.584000000000003</v>
      </c>
      <c r="Q190" s="19" t="str">
        <f t="shared" si="28"/>
        <v>Chalk Point</v>
      </c>
      <c r="R190" s="19" t="str">
        <f t="shared" si="29"/>
        <v>GT6</v>
      </c>
      <c r="S190" s="19" t="str">
        <f t="shared" si="33"/>
        <v>Chalk Point GT6</v>
      </c>
      <c r="T190" s="20">
        <f t="shared" si="34"/>
        <v>46191.999959399996</v>
      </c>
      <c r="U190" s="20">
        <f t="shared" si="31"/>
        <v>54.584000000000003</v>
      </c>
    </row>
    <row r="191" spans="1:21" x14ac:dyDescent="0.2">
      <c r="A191" s="6">
        <v>2000</v>
      </c>
      <c r="B191" s="7" t="s">
        <v>30</v>
      </c>
      <c r="C191" s="7" t="s">
        <v>80</v>
      </c>
      <c r="D191" s="7" t="s">
        <v>81</v>
      </c>
      <c r="E191" s="7" t="s">
        <v>82</v>
      </c>
      <c r="F191" s="16" t="s">
        <v>34</v>
      </c>
      <c r="G191" s="16" t="s">
        <v>23</v>
      </c>
      <c r="H191" s="17">
        <v>156</v>
      </c>
      <c r="I191" s="18">
        <v>156</v>
      </c>
      <c r="J191" s="17">
        <v>100</v>
      </c>
      <c r="K191" s="17">
        <v>10800</v>
      </c>
      <c r="L191" s="17">
        <v>0.77600000000000002</v>
      </c>
      <c r="M191" s="17">
        <v>5</v>
      </c>
      <c r="N191" s="17">
        <f t="shared" si="35"/>
        <v>156</v>
      </c>
      <c r="O191" s="17">
        <f t="shared" si="27"/>
        <v>54.776000000000003</v>
      </c>
      <c r="Q191" s="19" t="str">
        <f t="shared" si="28"/>
        <v>Portland</v>
      </c>
      <c r="R191" s="19" t="str">
        <f t="shared" si="29"/>
        <v>5</v>
      </c>
      <c r="S191" s="19" t="str">
        <f t="shared" si="33"/>
        <v>Portland 5</v>
      </c>
      <c r="T191" s="20">
        <f t="shared" si="34"/>
        <v>46347.999959399996</v>
      </c>
      <c r="U191" s="20">
        <f t="shared" si="31"/>
        <v>54.776000000000003</v>
      </c>
    </row>
    <row r="192" spans="1:21" x14ac:dyDescent="0.2">
      <c r="A192" s="6">
        <v>2000</v>
      </c>
      <c r="B192" s="7" t="s">
        <v>30</v>
      </c>
      <c r="C192" s="7" t="s">
        <v>24</v>
      </c>
      <c r="D192" s="7" t="s">
        <v>25</v>
      </c>
      <c r="E192" s="7" t="s">
        <v>96</v>
      </c>
      <c r="F192" s="16" t="s">
        <v>34</v>
      </c>
      <c r="G192" s="16" t="s">
        <v>23</v>
      </c>
      <c r="H192" s="17">
        <v>24</v>
      </c>
      <c r="I192" s="18">
        <v>24</v>
      </c>
      <c r="J192" s="17">
        <v>100</v>
      </c>
      <c r="K192" s="17">
        <v>10201</v>
      </c>
      <c r="L192" s="17">
        <v>3.871</v>
      </c>
      <c r="M192" s="17">
        <v>5</v>
      </c>
      <c r="N192" s="17">
        <f t="shared" si="35"/>
        <v>24</v>
      </c>
      <c r="O192" s="17">
        <f t="shared" si="27"/>
        <v>54.876000000000005</v>
      </c>
      <c r="Q192" s="19" t="str">
        <f t="shared" si="28"/>
        <v>Bergen</v>
      </c>
      <c r="R192" s="19" t="str">
        <f t="shared" si="29"/>
        <v>3</v>
      </c>
      <c r="S192" s="19" t="str">
        <f t="shared" si="33"/>
        <v>Bergen 3</v>
      </c>
      <c r="T192" s="20">
        <f t="shared" si="34"/>
        <v>46371.999959399996</v>
      </c>
      <c r="U192" s="20">
        <f t="shared" si="31"/>
        <v>54.876000000000005</v>
      </c>
    </row>
    <row r="193" spans="1:21" x14ac:dyDescent="0.2">
      <c r="A193" s="6">
        <v>2000</v>
      </c>
      <c r="B193" s="7" t="s">
        <v>30</v>
      </c>
      <c r="C193" s="7" t="s">
        <v>91</v>
      </c>
      <c r="D193" s="7" t="s">
        <v>92</v>
      </c>
      <c r="E193" s="7" t="s">
        <v>52</v>
      </c>
      <c r="F193" s="16" t="s">
        <v>39</v>
      </c>
      <c r="G193" s="16" t="s">
        <v>23</v>
      </c>
      <c r="H193" s="17">
        <v>198.8</v>
      </c>
      <c r="I193" s="18">
        <v>198.8</v>
      </c>
      <c r="J193" s="17">
        <v>100</v>
      </c>
      <c r="K193" s="17">
        <v>10864</v>
      </c>
      <c r="L193" s="17">
        <v>1.18</v>
      </c>
      <c r="M193" s="17">
        <v>5</v>
      </c>
      <c r="N193" s="17">
        <f t="shared" si="35"/>
        <v>198.8</v>
      </c>
      <c r="O193" s="17">
        <f t="shared" si="27"/>
        <v>55.500000000000007</v>
      </c>
      <c r="Q193" s="19" t="str">
        <f t="shared" si="28"/>
        <v>Sparrows Point</v>
      </c>
      <c r="R193" s="19" t="str">
        <f t="shared" si="29"/>
        <v>IPP</v>
      </c>
      <c r="S193" s="19" t="str">
        <f t="shared" si="33"/>
        <v>Sparrows Point IPP</v>
      </c>
      <c r="T193" s="20">
        <f t="shared" si="34"/>
        <v>46570.799959399999</v>
      </c>
      <c r="U193" s="20">
        <f t="shared" si="31"/>
        <v>55.500000000000007</v>
      </c>
    </row>
    <row r="194" spans="1:21" x14ac:dyDescent="0.2">
      <c r="A194" s="6">
        <v>2000</v>
      </c>
      <c r="B194" s="7" t="s">
        <v>30</v>
      </c>
      <c r="C194" s="7" t="s">
        <v>97</v>
      </c>
      <c r="D194" s="7" t="s">
        <v>98</v>
      </c>
      <c r="E194" s="7" t="s">
        <v>99</v>
      </c>
      <c r="F194" s="16" t="s">
        <v>34</v>
      </c>
      <c r="G194" s="16" t="s">
        <v>23</v>
      </c>
      <c r="H194" s="17">
        <v>93</v>
      </c>
      <c r="I194" s="18">
        <v>93</v>
      </c>
      <c r="J194" s="17">
        <v>100</v>
      </c>
      <c r="K194" s="17">
        <v>10609</v>
      </c>
      <c r="L194" s="17">
        <v>2.536</v>
      </c>
      <c r="M194" s="17">
        <v>5</v>
      </c>
      <c r="N194" s="17">
        <f t="shared" si="35"/>
        <v>93</v>
      </c>
      <c r="O194" s="17">
        <f t="shared" ref="O194:O257" si="36">L194+K194/1000*M194</f>
        <v>55.581000000000003</v>
      </c>
      <c r="Q194" s="19" t="str">
        <f t="shared" ref="Q194:Q257" si="37">C194</f>
        <v>Essex</v>
      </c>
      <c r="R194" s="19" t="str">
        <f t="shared" ref="R194:R257" si="38">E194</f>
        <v>9</v>
      </c>
      <c r="S194" s="19" t="str">
        <f t="shared" si="33"/>
        <v>Essex 9</v>
      </c>
      <c r="T194" s="20">
        <f t="shared" si="34"/>
        <v>46663.799959399999</v>
      </c>
      <c r="U194" s="20">
        <f t="shared" si="31"/>
        <v>55.581000000000003</v>
      </c>
    </row>
    <row r="195" spans="1:21" x14ac:dyDescent="0.2">
      <c r="A195" s="6">
        <v>2000</v>
      </c>
      <c r="B195" s="7" t="s">
        <v>18</v>
      </c>
      <c r="C195" s="7" t="s">
        <v>330</v>
      </c>
      <c r="D195" s="7" t="s">
        <v>331</v>
      </c>
      <c r="E195" s="7" t="s">
        <v>96</v>
      </c>
      <c r="F195" s="16" t="s">
        <v>34</v>
      </c>
      <c r="G195" s="16" t="s">
        <v>409</v>
      </c>
      <c r="H195" s="17">
        <v>65</v>
      </c>
      <c r="I195" s="18">
        <v>65</v>
      </c>
      <c r="J195" s="17">
        <v>100</v>
      </c>
      <c r="K195" s="17">
        <v>11711</v>
      </c>
      <c r="L195" s="17">
        <v>1.5840000000000001</v>
      </c>
      <c r="M195" s="17">
        <v>4.6139999999999999</v>
      </c>
      <c r="N195" s="17">
        <f t="shared" si="35"/>
        <v>65</v>
      </c>
      <c r="O195" s="17">
        <f t="shared" si="36"/>
        <v>55.618554000000003</v>
      </c>
      <c r="Q195" s="19" t="str">
        <f t="shared" si="37"/>
        <v>Morgantown</v>
      </c>
      <c r="R195" s="19" t="str">
        <f t="shared" si="38"/>
        <v>3</v>
      </c>
      <c r="S195" s="19" t="str">
        <f t="shared" ref="S195:S226" si="39">CONCATENATE(Q195," ",R195)</f>
        <v>Morgantown 3</v>
      </c>
      <c r="T195" s="20">
        <f t="shared" si="34"/>
        <v>46728.799959399999</v>
      </c>
      <c r="U195" s="20">
        <f t="shared" ref="U195:U258" si="40">O195</f>
        <v>55.618554000000003</v>
      </c>
    </row>
    <row r="196" spans="1:21" x14ac:dyDescent="0.2">
      <c r="A196" s="6">
        <v>2000</v>
      </c>
      <c r="B196" s="7" t="s">
        <v>18</v>
      </c>
      <c r="C196" s="7" t="s">
        <v>330</v>
      </c>
      <c r="D196" s="7" t="s">
        <v>331</v>
      </c>
      <c r="E196" s="7" t="s">
        <v>49</v>
      </c>
      <c r="F196" s="16" t="s">
        <v>34</v>
      </c>
      <c r="G196" s="16" t="s">
        <v>409</v>
      </c>
      <c r="H196" s="17">
        <v>65</v>
      </c>
      <c r="I196" s="18">
        <v>65</v>
      </c>
      <c r="J196" s="17">
        <v>100</v>
      </c>
      <c r="K196" s="17">
        <v>11711</v>
      </c>
      <c r="L196" s="17">
        <v>1.5840000000000001</v>
      </c>
      <c r="M196" s="17">
        <v>4.6139999999999999</v>
      </c>
      <c r="N196" s="17">
        <f t="shared" si="35"/>
        <v>65</v>
      </c>
      <c r="O196" s="17">
        <f t="shared" si="36"/>
        <v>55.618554000000003</v>
      </c>
      <c r="Q196" s="19" t="str">
        <f t="shared" si="37"/>
        <v>Morgantown</v>
      </c>
      <c r="R196" s="19" t="str">
        <f t="shared" si="38"/>
        <v>4</v>
      </c>
      <c r="S196" s="19" t="str">
        <f t="shared" si="39"/>
        <v>Morgantown 4</v>
      </c>
      <c r="T196" s="20">
        <f t="shared" ref="T196:T227" si="41">T195+N196</f>
        <v>46793.799959399999</v>
      </c>
      <c r="U196" s="20">
        <f t="shared" si="40"/>
        <v>55.618554000000003</v>
      </c>
    </row>
    <row r="197" spans="1:21" x14ac:dyDescent="0.2">
      <c r="A197" s="6">
        <v>2000</v>
      </c>
      <c r="B197" s="7" t="s">
        <v>30</v>
      </c>
      <c r="C197" s="7" t="s">
        <v>330</v>
      </c>
      <c r="D197" s="7" t="s">
        <v>331</v>
      </c>
      <c r="E197" s="7" t="s">
        <v>82</v>
      </c>
      <c r="F197" s="16" t="s">
        <v>34</v>
      </c>
      <c r="G197" s="16" t="s">
        <v>409</v>
      </c>
      <c r="H197" s="17">
        <v>65</v>
      </c>
      <c r="I197" s="18">
        <v>65</v>
      </c>
      <c r="J197" s="17">
        <v>100</v>
      </c>
      <c r="K197" s="17">
        <v>11711</v>
      </c>
      <c r="L197" s="17">
        <v>1.5840000000000001</v>
      </c>
      <c r="M197" s="17">
        <v>4.6139999999999999</v>
      </c>
      <c r="N197" s="17">
        <f t="shared" si="35"/>
        <v>65</v>
      </c>
      <c r="O197" s="17">
        <f t="shared" si="36"/>
        <v>55.618554000000003</v>
      </c>
      <c r="Q197" s="19" t="str">
        <f t="shared" si="37"/>
        <v>Morgantown</v>
      </c>
      <c r="R197" s="19" t="str">
        <f t="shared" si="38"/>
        <v>5</v>
      </c>
      <c r="S197" s="19" t="str">
        <f t="shared" si="39"/>
        <v>Morgantown 5</v>
      </c>
      <c r="T197" s="20">
        <f t="shared" si="41"/>
        <v>46858.799959399999</v>
      </c>
      <c r="U197" s="20">
        <f t="shared" si="40"/>
        <v>55.618554000000003</v>
      </c>
    </row>
    <row r="198" spans="1:21" x14ac:dyDescent="0.2">
      <c r="A198" s="6">
        <v>2000</v>
      </c>
      <c r="B198" s="7" t="s">
        <v>35</v>
      </c>
      <c r="C198" s="7" t="s">
        <v>330</v>
      </c>
      <c r="D198" s="7" t="s">
        <v>331</v>
      </c>
      <c r="E198" s="7" t="s">
        <v>26</v>
      </c>
      <c r="F198" s="16" t="s">
        <v>34</v>
      </c>
      <c r="G198" s="16" t="s">
        <v>409</v>
      </c>
      <c r="H198" s="17">
        <v>65</v>
      </c>
      <c r="I198" s="18">
        <v>65</v>
      </c>
      <c r="J198" s="17">
        <v>100</v>
      </c>
      <c r="K198" s="17">
        <v>11711</v>
      </c>
      <c r="L198" s="17">
        <v>1.5840000000000001</v>
      </c>
      <c r="M198" s="17">
        <v>4.6139999999999999</v>
      </c>
      <c r="N198" s="17">
        <f t="shared" si="35"/>
        <v>65</v>
      </c>
      <c r="O198" s="17">
        <f t="shared" si="36"/>
        <v>55.618554000000003</v>
      </c>
      <c r="Q198" s="19" t="str">
        <f t="shared" si="37"/>
        <v>Morgantown</v>
      </c>
      <c r="R198" s="19" t="str">
        <f t="shared" si="38"/>
        <v>6</v>
      </c>
      <c r="S198" s="19" t="str">
        <f t="shared" si="39"/>
        <v>Morgantown 6</v>
      </c>
      <c r="T198" s="20">
        <f t="shared" si="41"/>
        <v>46923.799959399999</v>
      </c>
      <c r="U198" s="20">
        <f t="shared" si="40"/>
        <v>55.618554000000003</v>
      </c>
    </row>
    <row r="199" spans="1:21" x14ac:dyDescent="0.2">
      <c r="A199" s="6">
        <v>2000</v>
      </c>
      <c r="B199" s="7" t="s">
        <v>18</v>
      </c>
      <c r="C199" s="7" t="s">
        <v>93</v>
      </c>
      <c r="D199" s="7" t="s">
        <v>94</v>
      </c>
      <c r="E199" s="7" t="s">
        <v>95</v>
      </c>
      <c r="F199" s="16" t="s">
        <v>39</v>
      </c>
      <c r="G199" s="16" t="s">
        <v>23</v>
      </c>
      <c r="H199" s="17">
        <v>258</v>
      </c>
      <c r="I199" s="18">
        <v>258</v>
      </c>
      <c r="J199" s="17">
        <v>100</v>
      </c>
      <c r="K199" s="17">
        <v>10864</v>
      </c>
      <c r="L199" s="17">
        <v>1.377</v>
      </c>
      <c r="M199" s="17">
        <v>5</v>
      </c>
      <c r="N199" s="17">
        <f t="shared" si="35"/>
        <v>258</v>
      </c>
      <c r="O199" s="17">
        <f t="shared" si="36"/>
        <v>55.69700000000001</v>
      </c>
      <c r="Q199" s="19" t="str">
        <f t="shared" si="37"/>
        <v>Lakewood Cogeneration L/P</v>
      </c>
      <c r="R199" s="19" t="str">
        <f t="shared" si="38"/>
        <v>1-2</v>
      </c>
      <c r="S199" s="19" t="str">
        <f t="shared" si="39"/>
        <v>Lakewood Cogeneration L/P 1-2</v>
      </c>
      <c r="T199" s="20">
        <f t="shared" si="41"/>
        <v>47181.799959399999</v>
      </c>
      <c r="U199" s="20">
        <f t="shared" si="40"/>
        <v>55.69700000000001</v>
      </c>
    </row>
    <row r="200" spans="1:21" x14ac:dyDescent="0.2">
      <c r="A200" s="6">
        <v>2000</v>
      </c>
      <c r="B200" s="7" t="s">
        <v>18</v>
      </c>
      <c r="C200" s="7" t="s">
        <v>418</v>
      </c>
      <c r="D200" s="7" t="s">
        <v>419</v>
      </c>
      <c r="E200" s="7" t="s">
        <v>213</v>
      </c>
      <c r="F200" s="16" t="s">
        <v>39</v>
      </c>
      <c r="G200" s="16" t="s">
        <v>395</v>
      </c>
      <c r="H200" s="17">
        <v>156</v>
      </c>
      <c r="I200" s="18">
        <v>156</v>
      </c>
      <c r="J200" s="17">
        <v>100</v>
      </c>
      <c r="K200" s="17">
        <v>14986.02</v>
      </c>
      <c r="L200" s="17">
        <v>1.18</v>
      </c>
      <c r="M200" s="17">
        <v>3.75</v>
      </c>
      <c r="N200" s="17">
        <f t="shared" si="35"/>
        <v>156</v>
      </c>
      <c r="O200" s="17">
        <f t="shared" si="36"/>
        <v>57.377575</v>
      </c>
      <c r="Q200" s="19" t="str">
        <f t="shared" si="37"/>
        <v>Vienna</v>
      </c>
      <c r="R200" s="19" t="str">
        <f t="shared" si="38"/>
        <v>8</v>
      </c>
      <c r="S200" s="19" t="str">
        <f t="shared" si="39"/>
        <v>Vienna 8</v>
      </c>
      <c r="T200" s="20">
        <f t="shared" si="41"/>
        <v>47337.799959399999</v>
      </c>
      <c r="U200" s="20">
        <f t="shared" si="40"/>
        <v>57.377575</v>
      </c>
    </row>
    <row r="201" spans="1:21" x14ac:dyDescent="0.2">
      <c r="A201" s="6">
        <v>2000</v>
      </c>
      <c r="B201" s="7" t="s">
        <v>18</v>
      </c>
      <c r="C201" s="7" t="s">
        <v>100</v>
      </c>
      <c r="D201" s="7" t="s">
        <v>101</v>
      </c>
      <c r="E201" s="7" t="s">
        <v>102</v>
      </c>
      <c r="F201" s="16" t="s">
        <v>34</v>
      </c>
      <c r="G201" s="16" t="s">
        <v>23</v>
      </c>
      <c r="H201" s="17">
        <v>92</v>
      </c>
      <c r="I201" s="18">
        <v>92</v>
      </c>
      <c r="J201" s="17">
        <v>100</v>
      </c>
      <c r="K201" s="17">
        <v>11196</v>
      </c>
      <c r="L201" s="17">
        <v>1.635</v>
      </c>
      <c r="M201" s="17">
        <v>5</v>
      </c>
      <c r="N201" s="17">
        <f t="shared" si="35"/>
        <v>92</v>
      </c>
      <c r="O201" s="17">
        <f t="shared" si="36"/>
        <v>57.614999999999995</v>
      </c>
      <c r="Q201" s="19" t="str">
        <f t="shared" si="37"/>
        <v>Linden</v>
      </c>
      <c r="R201" s="19" t="str">
        <f t="shared" si="38"/>
        <v>7</v>
      </c>
      <c r="S201" s="19" t="str">
        <f t="shared" si="39"/>
        <v>Linden 7</v>
      </c>
      <c r="T201" s="20">
        <f t="shared" si="41"/>
        <v>47429.799959399999</v>
      </c>
      <c r="U201" s="20">
        <f t="shared" si="40"/>
        <v>57.614999999999995</v>
      </c>
    </row>
    <row r="202" spans="1:21" x14ac:dyDescent="0.2">
      <c r="A202" s="6">
        <v>2000</v>
      </c>
      <c r="B202" s="7" t="s">
        <v>18</v>
      </c>
      <c r="C202" s="7" t="s">
        <v>406</v>
      </c>
      <c r="D202" s="7" t="s">
        <v>407</v>
      </c>
      <c r="E202" s="7" t="s">
        <v>420</v>
      </c>
      <c r="F202" s="16" t="s">
        <v>34</v>
      </c>
      <c r="G202" s="16" t="s">
        <v>409</v>
      </c>
      <c r="H202" s="17">
        <v>60</v>
      </c>
      <c r="I202" s="18">
        <v>60</v>
      </c>
      <c r="J202" s="17">
        <v>100</v>
      </c>
      <c r="K202" s="17">
        <v>11838</v>
      </c>
      <c r="L202" s="17">
        <v>3.1459999999999999</v>
      </c>
      <c r="M202" s="17">
        <v>4.6139999999999999</v>
      </c>
      <c r="N202" s="17">
        <f t="shared" si="35"/>
        <v>60</v>
      </c>
      <c r="O202" s="17">
        <f t="shared" si="36"/>
        <v>57.766531999999998</v>
      </c>
      <c r="Q202" s="19" t="str">
        <f t="shared" si="37"/>
        <v>Croydon</v>
      </c>
      <c r="R202" s="19" t="str">
        <f t="shared" si="38"/>
        <v>41</v>
      </c>
      <c r="S202" s="19" t="str">
        <f t="shared" si="39"/>
        <v>Croydon 41</v>
      </c>
      <c r="T202" s="20">
        <f t="shared" si="41"/>
        <v>47489.799959399999</v>
      </c>
      <c r="U202" s="20">
        <f t="shared" si="40"/>
        <v>57.766531999999998</v>
      </c>
    </row>
    <row r="203" spans="1:21" x14ac:dyDescent="0.2">
      <c r="A203" s="6">
        <v>2000</v>
      </c>
      <c r="B203" s="7" t="s">
        <v>35</v>
      </c>
      <c r="C203" s="7" t="s">
        <v>406</v>
      </c>
      <c r="D203" s="7" t="s">
        <v>407</v>
      </c>
      <c r="E203" s="7" t="s">
        <v>421</v>
      </c>
      <c r="F203" s="16" t="s">
        <v>34</v>
      </c>
      <c r="G203" s="16" t="s">
        <v>409</v>
      </c>
      <c r="H203" s="17">
        <v>60</v>
      </c>
      <c r="I203" s="18">
        <v>60</v>
      </c>
      <c r="J203" s="17">
        <v>100</v>
      </c>
      <c r="K203" s="17">
        <v>11967</v>
      </c>
      <c r="L203" s="17">
        <v>3.1459999999999999</v>
      </c>
      <c r="M203" s="17">
        <v>4.6139999999999999</v>
      </c>
      <c r="N203" s="17">
        <f t="shared" si="35"/>
        <v>60</v>
      </c>
      <c r="O203" s="17">
        <f t="shared" si="36"/>
        <v>58.361738000000003</v>
      </c>
      <c r="Q203" s="19" t="str">
        <f t="shared" si="37"/>
        <v>Croydon</v>
      </c>
      <c r="R203" s="19" t="str">
        <f t="shared" si="38"/>
        <v>22</v>
      </c>
      <c r="S203" s="19" t="str">
        <f t="shared" si="39"/>
        <v>Croydon 22</v>
      </c>
      <c r="T203" s="20">
        <f t="shared" si="41"/>
        <v>47549.799959399999</v>
      </c>
      <c r="U203" s="20">
        <f t="shared" si="40"/>
        <v>58.361738000000003</v>
      </c>
    </row>
    <row r="204" spans="1:21" x14ac:dyDescent="0.2">
      <c r="A204" s="6">
        <v>2000</v>
      </c>
      <c r="B204" s="7" t="s">
        <v>35</v>
      </c>
      <c r="C204" s="7" t="s">
        <v>406</v>
      </c>
      <c r="D204" s="7" t="s">
        <v>407</v>
      </c>
      <c r="E204" s="7" t="s">
        <v>422</v>
      </c>
      <c r="F204" s="16" t="s">
        <v>34</v>
      </c>
      <c r="G204" s="16" t="s">
        <v>409</v>
      </c>
      <c r="H204" s="17">
        <v>60</v>
      </c>
      <c r="I204" s="18">
        <v>60</v>
      </c>
      <c r="J204" s="17">
        <v>100</v>
      </c>
      <c r="K204" s="17">
        <v>11967</v>
      </c>
      <c r="L204" s="17">
        <v>3.1459999999999999</v>
      </c>
      <c r="M204" s="17">
        <v>4.6139999999999999</v>
      </c>
      <c r="N204" s="17">
        <f t="shared" si="35"/>
        <v>60</v>
      </c>
      <c r="O204" s="17">
        <f t="shared" si="36"/>
        <v>58.361738000000003</v>
      </c>
      <c r="Q204" s="19" t="str">
        <f t="shared" si="37"/>
        <v>Croydon</v>
      </c>
      <c r="R204" s="19" t="str">
        <f t="shared" si="38"/>
        <v>31</v>
      </c>
      <c r="S204" s="19" t="str">
        <f t="shared" si="39"/>
        <v>Croydon 31</v>
      </c>
      <c r="T204" s="20">
        <f t="shared" si="41"/>
        <v>47609.799959399999</v>
      </c>
      <c r="U204" s="20">
        <f t="shared" si="40"/>
        <v>58.361738000000003</v>
      </c>
    </row>
    <row r="205" spans="1:21" x14ac:dyDescent="0.2">
      <c r="A205" s="6">
        <v>2000</v>
      </c>
      <c r="B205" s="7" t="s">
        <v>35</v>
      </c>
      <c r="C205" s="7" t="s">
        <v>103</v>
      </c>
      <c r="D205" s="7" t="s">
        <v>104</v>
      </c>
      <c r="E205" s="7" t="s">
        <v>72</v>
      </c>
      <c r="F205" s="16" t="s">
        <v>39</v>
      </c>
      <c r="G205" s="16" t="s">
        <v>23</v>
      </c>
      <c r="H205" s="17">
        <v>107</v>
      </c>
      <c r="I205" s="18">
        <v>107</v>
      </c>
      <c r="J205" s="17">
        <v>100</v>
      </c>
      <c r="K205" s="17">
        <v>11401.55</v>
      </c>
      <c r="L205" s="17">
        <v>1.377</v>
      </c>
      <c r="M205" s="17">
        <v>5</v>
      </c>
      <c r="N205" s="17">
        <f t="shared" si="35"/>
        <v>107</v>
      </c>
      <c r="O205" s="17">
        <f t="shared" si="36"/>
        <v>58.384749999999997</v>
      </c>
      <c r="Q205" s="19" t="str">
        <f t="shared" si="37"/>
        <v>Sewaren</v>
      </c>
      <c r="R205" s="19" t="str">
        <f t="shared" si="38"/>
        <v>1</v>
      </c>
      <c r="S205" s="19" t="str">
        <f t="shared" si="39"/>
        <v>Sewaren 1</v>
      </c>
      <c r="T205" s="20">
        <f t="shared" si="41"/>
        <v>47716.799959399999</v>
      </c>
      <c r="U205" s="20">
        <f t="shared" si="40"/>
        <v>58.384749999999997</v>
      </c>
    </row>
    <row r="206" spans="1:21" x14ac:dyDescent="0.2">
      <c r="A206" s="6">
        <v>2000</v>
      </c>
      <c r="B206" s="7" t="s">
        <v>18</v>
      </c>
      <c r="C206" s="7" t="s">
        <v>105</v>
      </c>
      <c r="D206" s="7" t="s">
        <v>106</v>
      </c>
      <c r="E206" s="7" t="s">
        <v>72</v>
      </c>
      <c r="F206" s="16" t="s">
        <v>34</v>
      </c>
      <c r="G206" s="16" t="s">
        <v>23</v>
      </c>
      <c r="H206" s="17">
        <v>194</v>
      </c>
      <c r="I206" s="18">
        <v>194</v>
      </c>
      <c r="J206" s="17">
        <v>100</v>
      </c>
      <c r="K206" s="17">
        <v>11405</v>
      </c>
      <c r="L206" s="17">
        <v>1.49</v>
      </c>
      <c r="M206" s="17">
        <v>5</v>
      </c>
      <c r="N206" s="17">
        <f t="shared" si="35"/>
        <v>194</v>
      </c>
      <c r="O206" s="17">
        <f t="shared" si="36"/>
        <v>58.515000000000001</v>
      </c>
      <c r="Q206" s="19" t="str">
        <f t="shared" si="37"/>
        <v>Edison</v>
      </c>
      <c r="R206" s="19" t="str">
        <f t="shared" si="38"/>
        <v>1</v>
      </c>
      <c r="S206" s="19" t="str">
        <f t="shared" si="39"/>
        <v>Edison 1</v>
      </c>
      <c r="T206" s="20">
        <f t="shared" si="41"/>
        <v>47910.799959399999</v>
      </c>
      <c r="U206" s="20">
        <f t="shared" si="40"/>
        <v>58.515000000000001</v>
      </c>
    </row>
    <row r="207" spans="1:21" x14ac:dyDescent="0.2">
      <c r="A207" s="6">
        <v>2000</v>
      </c>
      <c r="B207" s="7" t="s">
        <v>18</v>
      </c>
      <c r="C207" s="7" t="s">
        <v>406</v>
      </c>
      <c r="D207" s="7" t="s">
        <v>407</v>
      </c>
      <c r="E207" s="7" t="s">
        <v>200</v>
      </c>
      <c r="F207" s="16" t="s">
        <v>34</v>
      </c>
      <c r="G207" s="16" t="s">
        <v>409</v>
      </c>
      <c r="H207" s="17">
        <v>60</v>
      </c>
      <c r="I207" s="18">
        <v>60</v>
      </c>
      <c r="J207" s="17">
        <v>100</v>
      </c>
      <c r="K207" s="17">
        <v>12019</v>
      </c>
      <c r="L207" s="17">
        <v>3.1459999999999999</v>
      </c>
      <c r="M207" s="17">
        <v>4.6139999999999999</v>
      </c>
      <c r="N207" s="17">
        <f t="shared" si="35"/>
        <v>60</v>
      </c>
      <c r="O207" s="17">
        <f t="shared" si="36"/>
        <v>58.601666000000002</v>
      </c>
      <c r="Q207" s="19" t="str">
        <f t="shared" si="37"/>
        <v>Croydon</v>
      </c>
      <c r="R207" s="19" t="str">
        <f t="shared" si="38"/>
        <v>11</v>
      </c>
      <c r="S207" s="19" t="str">
        <f t="shared" si="39"/>
        <v>Croydon 11</v>
      </c>
      <c r="T207" s="20">
        <f t="shared" si="41"/>
        <v>47970.799959399999</v>
      </c>
      <c r="U207" s="20">
        <f t="shared" si="40"/>
        <v>58.601666000000002</v>
      </c>
    </row>
    <row r="208" spans="1:21" x14ac:dyDescent="0.2">
      <c r="A208" s="6">
        <v>2000</v>
      </c>
      <c r="B208" s="7" t="s">
        <v>18</v>
      </c>
      <c r="C208" s="7" t="s">
        <v>406</v>
      </c>
      <c r="D208" s="7" t="s">
        <v>407</v>
      </c>
      <c r="E208" s="7" t="s">
        <v>197</v>
      </c>
      <c r="F208" s="16" t="s">
        <v>34</v>
      </c>
      <c r="G208" s="16" t="s">
        <v>409</v>
      </c>
      <c r="H208" s="17">
        <v>60</v>
      </c>
      <c r="I208" s="18">
        <v>60</v>
      </c>
      <c r="J208" s="17">
        <v>100</v>
      </c>
      <c r="K208" s="17">
        <v>12019</v>
      </c>
      <c r="L208" s="17">
        <v>3.1459999999999999</v>
      </c>
      <c r="M208" s="17">
        <v>4.6139999999999999</v>
      </c>
      <c r="N208" s="17">
        <f t="shared" si="35"/>
        <v>60</v>
      </c>
      <c r="O208" s="17">
        <f t="shared" si="36"/>
        <v>58.601666000000002</v>
      </c>
      <c r="Q208" s="19" t="str">
        <f t="shared" si="37"/>
        <v>Croydon</v>
      </c>
      <c r="R208" s="19" t="str">
        <f t="shared" si="38"/>
        <v>12</v>
      </c>
      <c r="S208" s="19" t="str">
        <f t="shared" si="39"/>
        <v>Croydon 12</v>
      </c>
      <c r="T208" s="20">
        <f t="shared" si="41"/>
        <v>48030.799959399999</v>
      </c>
      <c r="U208" s="20">
        <f t="shared" si="40"/>
        <v>58.601666000000002</v>
      </c>
    </row>
    <row r="209" spans="1:21" x14ac:dyDescent="0.2">
      <c r="A209" s="6">
        <v>2000</v>
      </c>
      <c r="B209" s="7" t="s">
        <v>18</v>
      </c>
      <c r="C209" s="7" t="s">
        <v>107</v>
      </c>
      <c r="D209" s="7" t="s">
        <v>108</v>
      </c>
      <c r="E209" s="7" t="s">
        <v>82</v>
      </c>
      <c r="F209" s="16" t="s">
        <v>39</v>
      </c>
      <c r="G209" s="16" t="s">
        <v>23</v>
      </c>
      <c r="H209" s="17">
        <v>117</v>
      </c>
      <c r="I209" s="18">
        <v>117</v>
      </c>
      <c r="J209" s="17">
        <v>100</v>
      </c>
      <c r="K209" s="17">
        <v>11498.02</v>
      </c>
      <c r="L209" s="17">
        <v>1.377</v>
      </c>
      <c r="M209" s="17">
        <v>5</v>
      </c>
      <c r="N209" s="17">
        <f t="shared" si="35"/>
        <v>117</v>
      </c>
      <c r="O209" s="17">
        <f t="shared" si="36"/>
        <v>58.867100000000001</v>
      </c>
      <c r="Q209" s="19" t="str">
        <f t="shared" si="37"/>
        <v>Sayreville</v>
      </c>
      <c r="R209" s="19" t="str">
        <f t="shared" si="38"/>
        <v>5</v>
      </c>
      <c r="S209" s="19" t="str">
        <f t="shared" si="39"/>
        <v>Sayreville 5</v>
      </c>
      <c r="T209" s="20">
        <f t="shared" si="41"/>
        <v>48147.799959399999</v>
      </c>
      <c r="U209" s="20">
        <f t="shared" si="40"/>
        <v>58.867100000000001</v>
      </c>
    </row>
    <row r="210" spans="1:21" x14ac:dyDescent="0.2">
      <c r="A210" s="6">
        <v>2000</v>
      </c>
      <c r="B210" s="7" t="s">
        <v>35</v>
      </c>
      <c r="C210" s="7" t="s">
        <v>112</v>
      </c>
      <c r="D210" s="7" t="s">
        <v>113</v>
      </c>
      <c r="E210" s="7" t="s">
        <v>72</v>
      </c>
      <c r="F210" s="16" t="s">
        <v>34</v>
      </c>
      <c r="G210" s="16" t="s">
        <v>23</v>
      </c>
      <c r="H210" s="17">
        <v>93</v>
      </c>
      <c r="I210" s="18">
        <v>93</v>
      </c>
      <c r="J210" s="17">
        <v>100</v>
      </c>
      <c r="K210" s="17">
        <v>11032</v>
      </c>
      <c r="L210" s="17">
        <v>3.871</v>
      </c>
      <c r="M210" s="17">
        <v>5</v>
      </c>
      <c r="N210" s="17">
        <f t="shared" si="35"/>
        <v>93</v>
      </c>
      <c r="O210" s="17">
        <f t="shared" si="36"/>
        <v>59.030999999999999</v>
      </c>
      <c r="Q210" s="19" t="str">
        <f t="shared" si="37"/>
        <v>Smeco CT</v>
      </c>
      <c r="R210" s="19" t="str">
        <f t="shared" si="38"/>
        <v>1</v>
      </c>
      <c r="S210" s="19" t="str">
        <f t="shared" si="39"/>
        <v>Smeco CT 1</v>
      </c>
      <c r="T210" s="20">
        <f t="shared" si="41"/>
        <v>48240.799959399999</v>
      </c>
      <c r="U210" s="20">
        <f t="shared" si="40"/>
        <v>59.030999999999999</v>
      </c>
    </row>
    <row r="211" spans="1:21" x14ac:dyDescent="0.2">
      <c r="A211" s="6">
        <v>2000</v>
      </c>
      <c r="B211" s="7" t="s">
        <v>35</v>
      </c>
      <c r="C211" s="7" t="s">
        <v>76</v>
      </c>
      <c r="D211" s="7" t="s">
        <v>77</v>
      </c>
      <c r="E211" s="7" t="s">
        <v>65</v>
      </c>
      <c r="F211" s="16" t="s">
        <v>34</v>
      </c>
      <c r="G211" s="16" t="s">
        <v>23</v>
      </c>
      <c r="H211" s="17">
        <v>99</v>
      </c>
      <c r="I211" s="18">
        <v>99</v>
      </c>
      <c r="J211" s="17">
        <v>100</v>
      </c>
      <c r="K211" s="17">
        <v>11682</v>
      </c>
      <c r="L211" s="17">
        <v>0.86899999999999999</v>
      </c>
      <c r="M211" s="17">
        <v>5</v>
      </c>
      <c r="N211" s="17">
        <f t="shared" si="35"/>
        <v>99</v>
      </c>
      <c r="O211" s="17">
        <f t="shared" si="36"/>
        <v>59.279000000000003</v>
      </c>
      <c r="Q211" s="19" t="str">
        <f t="shared" si="37"/>
        <v>Chalk Point</v>
      </c>
      <c r="R211" s="19" t="str">
        <f t="shared" si="38"/>
        <v>GT3</v>
      </c>
      <c r="S211" s="19" t="str">
        <f t="shared" si="39"/>
        <v>Chalk Point GT3</v>
      </c>
      <c r="T211" s="20">
        <f t="shared" si="41"/>
        <v>48339.799959399999</v>
      </c>
      <c r="U211" s="20">
        <f t="shared" si="40"/>
        <v>59.279000000000003</v>
      </c>
    </row>
    <row r="212" spans="1:21" x14ac:dyDescent="0.2">
      <c r="A212" s="6">
        <v>2000</v>
      </c>
      <c r="B212" s="7" t="s">
        <v>35</v>
      </c>
      <c r="C212" s="7" t="s">
        <v>76</v>
      </c>
      <c r="D212" s="7" t="s">
        <v>77</v>
      </c>
      <c r="E212" s="7" t="s">
        <v>109</v>
      </c>
      <c r="F212" s="16" t="s">
        <v>34</v>
      </c>
      <c r="G212" s="16" t="s">
        <v>23</v>
      </c>
      <c r="H212" s="17">
        <v>99</v>
      </c>
      <c r="I212" s="18">
        <v>99</v>
      </c>
      <c r="J212" s="17">
        <v>100</v>
      </c>
      <c r="K212" s="17">
        <v>11682</v>
      </c>
      <c r="L212" s="17">
        <v>0.86899999999999999</v>
      </c>
      <c r="M212" s="17">
        <v>5</v>
      </c>
      <c r="N212" s="17">
        <f t="shared" si="35"/>
        <v>99</v>
      </c>
      <c r="O212" s="17">
        <f t="shared" si="36"/>
        <v>59.279000000000003</v>
      </c>
      <c r="Q212" s="19" t="str">
        <f t="shared" si="37"/>
        <v>Chalk Point</v>
      </c>
      <c r="R212" s="19" t="str">
        <f t="shared" si="38"/>
        <v>GT4</v>
      </c>
      <c r="S212" s="19" t="str">
        <f t="shared" si="39"/>
        <v>Chalk Point GT4</v>
      </c>
      <c r="T212" s="20">
        <f t="shared" si="41"/>
        <v>48438.799959399999</v>
      </c>
      <c r="U212" s="20">
        <f t="shared" si="40"/>
        <v>59.279000000000003</v>
      </c>
    </row>
    <row r="213" spans="1:21" x14ac:dyDescent="0.2">
      <c r="A213" s="6">
        <v>2000</v>
      </c>
      <c r="B213" s="7" t="s">
        <v>18</v>
      </c>
      <c r="C213" s="7" t="s">
        <v>423</v>
      </c>
      <c r="D213" s="7" t="s">
        <v>424</v>
      </c>
      <c r="E213" s="7" t="s">
        <v>425</v>
      </c>
      <c r="F213" s="16" t="s">
        <v>34</v>
      </c>
      <c r="G213" s="16" t="s">
        <v>409</v>
      </c>
      <c r="H213" s="17">
        <v>66</v>
      </c>
      <c r="I213" s="18">
        <v>66</v>
      </c>
      <c r="J213" s="17">
        <v>100</v>
      </c>
      <c r="K213" s="17">
        <v>12019</v>
      </c>
      <c r="L213" s="17">
        <v>3.871</v>
      </c>
      <c r="M213" s="17">
        <v>4.6139999999999999</v>
      </c>
      <c r="N213" s="17">
        <f t="shared" si="35"/>
        <v>66</v>
      </c>
      <c r="O213" s="17">
        <f t="shared" si="36"/>
        <v>59.326666000000003</v>
      </c>
      <c r="Q213" s="19" t="str">
        <f t="shared" si="37"/>
        <v>Richmond (PA)</v>
      </c>
      <c r="R213" s="19" t="str">
        <f t="shared" si="38"/>
        <v>91</v>
      </c>
      <c r="S213" s="19" t="str">
        <f t="shared" si="39"/>
        <v>Richmond (PA) 91</v>
      </c>
      <c r="T213" s="20">
        <f t="shared" si="41"/>
        <v>48504.799959399999</v>
      </c>
      <c r="U213" s="20">
        <f t="shared" si="40"/>
        <v>59.326666000000003</v>
      </c>
    </row>
    <row r="214" spans="1:21" x14ac:dyDescent="0.2">
      <c r="A214" s="6">
        <v>2000</v>
      </c>
      <c r="B214" s="7" t="s">
        <v>18</v>
      </c>
      <c r="C214" s="7" t="s">
        <v>423</v>
      </c>
      <c r="D214" s="7" t="s">
        <v>424</v>
      </c>
      <c r="E214" s="7" t="s">
        <v>426</v>
      </c>
      <c r="F214" s="16" t="s">
        <v>34</v>
      </c>
      <c r="G214" s="16" t="s">
        <v>409</v>
      </c>
      <c r="H214" s="17">
        <v>66</v>
      </c>
      <c r="I214" s="18">
        <v>66</v>
      </c>
      <c r="J214" s="17">
        <v>100</v>
      </c>
      <c r="K214" s="17">
        <v>12019</v>
      </c>
      <c r="L214" s="17">
        <v>3.871</v>
      </c>
      <c r="M214" s="17">
        <v>4.6139999999999999</v>
      </c>
      <c r="N214" s="17">
        <f t="shared" si="35"/>
        <v>66</v>
      </c>
      <c r="O214" s="17">
        <f t="shared" si="36"/>
        <v>59.326666000000003</v>
      </c>
      <c r="Q214" s="19" t="str">
        <f t="shared" si="37"/>
        <v>Richmond (PA)</v>
      </c>
      <c r="R214" s="19" t="str">
        <f t="shared" si="38"/>
        <v>92</v>
      </c>
      <c r="S214" s="19" t="str">
        <f t="shared" si="39"/>
        <v>Richmond (PA) 92</v>
      </c>
      <c r="T214" s="20">
        <f t="shared" si="41"/>
        <v>48570.799959399999</v>
      </c>
      <c r="U214" s="20">
        <f t="shared" si="40"/>
        <v>59.326666000000003</v>
      </c>
    </row>
    <row r="215" spans="1:21" x14ac:dyDescent="0.2">
      <c r="A215" s="6">
        <v>2000</v>
      </c>
      <c r="B215" s="7" t="s">
        <v>30</v>
      </c>
      <c r="C215" s="7" t="s">
        <v>76</v>
      </c>
      <c r="D215" s="7" t="s">
        <v>77</v>
      </c>
      <c r="E215" s="7" t="s">
        <v>110</v>
      </c>
      <c r="F215" s="16" t="s">
        <v>39</v>
      </c>
      <c r="G215" s="16" t="s">
        <v>23</v>
      </c>
      <c r="H215" s="17">
        <v>612</v>
      </c>
      <c r="I215" s="18">
        <v>612</v>
      </c>
      <c r="J215" s="17">
        <v>100</v>
      </c>
      <c r="K215" s="17">
        <v>11723.91</v>
      </c>
      <c r="L215" s="17">
        <v>1.2010000000000001</v>
      </c>
      <c r="M215" s="17">
        <v>5</v>
      </c>
      <c r="N215" s="17">
        <f t="shared" si="35"/>
        <v>612</v>
      </c>
      <c r="O215" s="17">
        <f t="shared" si="36"/>
        <v>59.820550000000004</v>
      </c>
      <c r="Q215" s="19" t="str">
        <f t="shared" si="37"/>
        <v>Chalk Point</v>
      </c>
      <c r="R215" s="19" t="str">
        <f t="shared" si="38"/>
        <v>ST4</v>
      </c>
      <c r="S215" s="19" t="str">
        <f t="shared" si="39"/>
        <v>Chalk Point ST4</v>
      </c>
      <c r="T215" s="20">
        <f t="shared" si="41"/>
        <v>49182.799959399999</v>
      </c>
      <c r="U215" s="20">
        <f t="shared" si="40"/>
        <v>59.820550000000004</v>
      </c>
    </row>
    <row r="216" spans="1:21" x14ac:dyDescent="0.2">
      <c r="A216" s="6">
        <v>2000</v>
      </c>
      <c r="B216" s="7" t="s">
        <v>18</v>
      </c>
      <c r="C216" s="7" t="s">
        <v>427</v>
      </c>
      <c r="D216" s="7" t="s">
        <v>428</v>
      </c>
      <c r="E216" s="7" t="s">
        <v>128</v>
      </c>
      <c r="F216" s="16" t="s">
        <v>34</v>
      </c>
      <c r="G216" s="16" t="s">
        <v>409</v>
      </c>
      <c r="H216" s="17">
        <v>24</v>
      </c>
      <c r="I216" s="18">
        <v>24</v>
      </c>
      <c r="J216" s="17">
        <v>100</v>
      </c>
      <c r="K216" s="17">
        <v>12133</v>
      </c>
      <c r="L216" s="17">
        <v>3.871</v>
      </c>
      <c r="M216" s="17">
        <v>4.6139999999999999</v>
      </c>
      <c r="N216" s="17">
        <f t="shared" si="35"/>
        <v>24</v>
      </c>
      <c r="O216" s="17">
        <f t="shared" si="36"/>
        <v>59.852661999999995</v>
      </c>
      <c r="Q216" s="19" t="str">
        <f t="shared" si="37"/>
        <v>National Park</v>
      </c>
      <c r="R216" s="19" t="str">
        <f t="shared" si="38"/>
        <v>GT1</v>
      </c>
      <c r="S216" s="19" t="str">
        <f t="shared" si="39"/>
        <v>National Park GT1</v>
      </c>
      <c r="T216" s="20">
        <f t="shared" si="41"/>
        <v>49206.799959399999</v>
      </c>
      <c r="U216" s="20">
        <f t="shared" si="40"/>
        <v>59.852661999999995</v>
      </c>
    </row>
    <row r="217" spans="1:21" x14ac:dyDescent="0.2">
      <c r="A217" s="6">
        <v>2000</v>
      </c>
      <c r="B217" s="7" t="s">
        <v>18</v>
      </c>
      <c r="C217" s="7" t="s">
        <v>76</v>
      </c>
      <c r="D217" s="7" t="s">
        <v>77</v>
      </c>
      <c r="E217" s="7" t="s">
        <v>111</v>
      </c>
      <c r="F217" s="16" t="s">
        <v>39</v>
      </c>
      <c r="G217" s="16" t="s">
        <v>23</v>
      </c>
      <c r="H217" s="17">
        <v>612</v>
      </c>
      <c r="I217" s="18">
        <v>612</v>
      </c>
      <c r="J217" s="17">
        <v>100</v>
      </c>
      <c r="K217" s="17">
        <v>11754.16</v>
      </c>
      <c r="L217" s="17">
        <v>1.2010000000000001</v>
      </c>
      <c r="M217" s="17">
        <v>5</v>
      </c>
      <c r="N217" s="17">
        <f t="shared" si="35"/>
        <v>612</v>
      </c>
      <c r="O217" s="17">
        <f t="shared" si="36"/>
        <v>59.971800000000002</v>
      </c>
      <c r="Q217" s="19" t="str">
        <f t="shared" si="37"/>
        <v>Chalk Point</v>
      </c>
      <c r="R217" s="19" t="str">
        <f t="shared" si="38"/>
        <v>ST3</v>
      </c>
      <c r="S217" s="19" t="str">
        <f t="shared" si="39"/>
        <v>Chalk Point ST3</v>
      </c>
      <c r="T217" s="20">
        <f t="shared" si="41"/>
        <v>49818.799959399999</v>
      </c>
      <c r="U217" s="20">
        <f t="shared" si="40"/>
        <v>59.971800000000002</v>
      </c>
    </row>
    <row r="218" spans="1:21" x14ac:dyDescent="0.2">
      <c r="A218" s="6">
        <v>2000</v>
      </c>
      <c r="B218" s="7" t="s">
        <v>18</v>
      </c>
      <c r="C218" s="7" t="s">
        <v>76</v>
      </c>
      <c r="D218" s="7" t="s">
        <v>77</v>
      </c>
      <c r="E218" s="7" t="s">
        <v>128</v>
      </c>
      <c r="F218" s="16" t="s">
        <v>34</v>
      </c>
      <c r="G218" s="16" t="s">
        <v>409</v>
      </c>
      <c r="H218" s="17">
        <v>18</v>
      </c>
      <c r="I218" s="18">
        <v>18</v>
      </c>
      <c r="J218" s="17">
        <v>100</v>
      </c>
      <c r="K218" s="17">
        <v>12971</v>
      </c>
      <c r="L218" s="17">
        <v>0.86899999999999999</v>
      </c>
      <c r="M218" s="17">
        <v>4.6139999999999999</v>
      </c>
      <c r="N218" s="17">
        <f t="shared" si="35"/>
        <v>18</v>
      </c>
      <c r="O218" s="17">
        <f t="shared" si="36"/>
        <v>60.717193999999999</v>
      </c>
      <c r="Q218" s="19" t="str">
        <f t="shared" si="37"/>
        <v>Chalk Point</v>
      </c>
      <c r="R218" s="19" t="str">
        <f t="shared" si="38"/>
        <v>GT1</v>
      </c>
      <c r="S218" s="19" t="str">
        <f t="shared" si="39"/>
        <v>Chalk Point GT1</v>
      </c>
      <c r="T218" s="20">
        <f t="shared" si="41"/>
        <v>49836.799959399999</v>
      </c>
      <c r="U218" s="20">
        <f t="shared" si="40"/>
        <v>60.717193999999999</v>
      </c>
    </row>
    <row r="219" spans="1:21" x14ac:dyDescent="0.2">
      <c r="A219" s="6">
        <v>2000</v>
      </c>
      <c r="B219" s="7" t="s">
        <v>18</v>
      </c>
      <c r="C219" s="7" t="s">
        <v>103</v>
      </c>
      <c r="D219" s="7" t="s">
        <v>104</v>
      </c>
      <c r="E219" s="7" t="s">
        <v>75</v>
      </c>
      <c r="F219" s="16" t="s">
        <v>39</v>
      </c>
      <c r="G219" s="16" t="s">
        <v>23</v>
      </c>
      <c r="H219" s="17">
        <v>120</v>
      </c>
      <c r="I219" s="18">
        <v>120</v>
      </c>
      <c r="J219" s="17">
        <v>100</v>
      </c>
      <c r="K219" s="17">
        <v>11913.06</v>
      </c>
      <c r="L219" s="17">
        <v>1.377</v>
      </c>
      <c r="M219" s="17">
        <v>5</v>
      </c>
      <c r="N219" s="17">
        <f t="shared" si="35"/>
        <v>120</v>
      </c>
      <c r="O219" s="17">
        <f t="shared" si="36"/>
        <v>60.942300000000003</v>
      </c>
      <c r="Q219" s="19" t="str">
        <f t="shared" si="37"/>
        <v>Sewaren</v>
      </c>
      <c r="R219" s="19" t="str">
        <f t="shared" si="38"/>
        <v>2</v>
      </c>
      <c r="S219" s="19" t="str">
        <f t="shared" si="39"/>
        <v>Sewaren 2</v>
      </c>
      <c r="T219" s="20">
        <f t="shared" si="41"/>
        <v>49956.799959399999</v>
      </c>
      <c r="U219" s="20">
        <f t="shared" si="40"/>
        <v>60.942300000000003</v>
      </c>
    </row>
    <row r="220" spans="1:21" x14ac:dyDescent="0.2">
      <c r="A220" s="6">
        <v>2000</v>
      </c>
      <c r="B220" s="7" t="s">
        <v>18</v>
      </c>
      <c r="C220" s="7" t="s">
        <v>31</v>
      </c>
      <c r="D220" s="7" t="s">
        <v>32</v>
      </c>
      <c r="E220" s="7" t="s">
        <v>64</v>
      </c>
      <c r="F220" s="16" t="s">
        <v>34</v>
      </c>
      <c r="G220" s="16" t="s">
        <v>409</v>
      </c>
      <c r="H220" s="17">
        <v>61</v>
      </c>
      <c r="I220" s="18">
        <v>61</v>
      </c>
      <c r="J220" s="17">
        <v>100</v>
      </c>
      <c r="K220" s="17">
        <v>13008</v>
      </c>
      <c r="L220" s="17">
        <v>0.99399999999999999</v>
      </c>
      <c r="M220" s="17">
        <v>4.6139999999999999</v>
      </c>
      <c r="N220" s="17">
        <f t="shared" si="35"/>
        <v>61</v>
      </c>
      <c r="O220" s="17">
        <f t="shared" si="36"/>
        <v>61.012911999999993</v>
      </c>
      <c r="Q220" s="19" t="str">
        <f t="shared" si="37"/>
        <v>Perryman</v>
      </c>
      <c r="R220" s="19" t="str">
        <f t="shared" si="38"/>
        <v>GT2</v>
      </c>
      <c r="S220" s="19" t="str">
        <f t="shared" si="39"/>
        <v>Perryman GT2</v>
      </c>
      <c r="T220" s="20">
        <f t="shared" si="41"/>
        <v>50017.799959399999</v>
      </c>
      <c r="U220" s="20">
        <f t="shared" si="40"/>
        <v>61.012911999999993</v>
      </c>
    </row>
    <row r="221" spans="1:21" x14ac:dyDescent="0.2">
      <c r="A221" s="6">
        <v>2000</v>
      </c>
      <c r="B221" s="7" t="s">
        <v>18</v>
      </c>
      <c r="C221" s="7" t="s">
        <v>103</v>
      </c>
      <c r="D221" s="7" t="s">
        <v>104</v>
      </c>
      <c r="E221" s="7" t="s">
        <v>96</v>
      </c>
      <c r="F221" s="16" t="s">
        <v>39</v>
      </c>
      <c r="G221" s="16" t="s">
        <v>23</v>
      </c>
      <c r="H221" s="17">
        <v>109</v>
      </c>
      <c r="I221" s="18">
        <v>109</v>
      </c>
      <c r="J221" s="17">
        <v>100</v>
      </c>
      <c r="K221" s="17">
        <v>12065.16</v>
      </c>
      <c r="L221" s="17">
        <v>1.377</v>
      </c>
      <c r="M221" s="17">
        <v>5</v>
      </c>
      <c r="N221" s="17">
        <f t="shared" si="35"/>
        <v>109</v>
      </c>
      <c r="O221" s="17">
        <f t="shared" si="36"/>
        <v>61.702800000000003</v>
      </c>
      <c r="Q221" s="19" t="str">
        <f t="shared" si="37"/>
        <v>Sewaren</v>
      </c>
      <c r="R221" s="19" t="str">
        <f t="shared" si="38"/>
        <v>3</v>
      </c>
      <c r="S221" s="19" t="str">
        <f t="shared" si="39"/>
        <v>Sewaren 3</v>
      </c>
      <c r="T221" s="20">
        <f t="shared" si="41"/>
        <v>50126.799959399999</v>
      </c>
      <c r="U221" s="20">
        <f t="shared" si="40"/>
        <v>61.702800000000003</v>
      </c>
    </row>
    <row r="222" spans="1:21" x14ac:dyDescent="0.2">
      <c r="A222" s="6">
        <v>2000</v>
      </c>
      <c r="B222" s="7" t="s">
        <v>18</v>
      </c>
      <c r="C222" s="7" t="s">
        <v>31</v>
      </c>
      <c r="D222" s="7" t="s">
        <v>32</v>
      </c>
      <c r="E222" s="7" t="s">
        <v>109</v>
      </c>
      <c r="F222" s="16" t="s">
        <v>34</v>
      </c>
      <c r="G222" s="16" t="s">
        <v>409</v>
      </c>
      <c r="H222" s="17">
        <v>61</v>
      </c>
      <c r="I222" s="18">
        <v>61</v>
      </c>
      <c r="J222" s="17">
        <v>100</v>
      </c>
      <c r="K222" s="17">
        <v>13225</v>
      </c>
      <c r="L222" s="17">
        <v>0.99399999999999999</v>
      </c>
      <c r="M222" s="17">
        <v>4.6139999999999999</v>
      </c>
      <c r="N222" s="17">
        <f t="shared" si="35"/>
        <v>61</v>
      </c>
      <c r="O222" s="17">
        <f t="shared" si="36"/>
        <v>62.014149999999994</v>
      </c>
      <c r="Q222" s="19" t="str">
        <f t="shared" si="37"/>
        <v>Perryman</v>
      </c>
      <c r="R222" s="19" t="str">
        <f t="shared" si="38"/>
        <v>GT4</v>
      </c>
      <c r="S222" s="19" t="str">
        <f t="shared" si="39"/>
        <v>Perryman GT4</v>
      </c>
      <c r="T222" s="20">
        <f t="shared" si="41"/>
        <v>50187.799959399999</v>
      </c>
      <c r="U222" s="20">
        <f t="shared" si="40"/>
        <v>62.014149999999994</v>
      </c>
    </row>
    <row r="223" spans="1:21" x14ac:dyDescent="0.2">
      <c r="A223" s="6">
        <v>2000</v>
      </c>
      <c r="B223" s="7" t="s">
        <v>18</v>
      </c>
      <c r="C223" s="7" t="s">
        <v>27</v>
      </c>
      <c r="D223" s="7" t="s">
        <v>28</v>
      </c>
      <c r="E223" s="7" t="s">
        <v>429</v>
      </c>
      <c r="F223" s="16" t="s">
        <v>34</v>
      </c>
      <c r="G223" s="16" t="s">
        <v>409</v>
      </c>
      <c r="H223" s="17">
        <v>183</v>
      </c>
      <c r="I223" s="18">
        <v>183</v>
      </c>
      <c r="J223" s="17">
        <v>100</v>
      </c>
      <c r="K223" s="17">
        <v>13118</v>
      </c>
      <c r="L223" s="17">
        <v>1.49</v>
      </c>
      <c r="M223" s="17">
        <v>4.6139999999999999</v>
      </c>
      <c r="N223" s="17">
        <f t="shared" si="35"/>
        <v>183</v>
      </c>
      <c r="O223" s="17">
        <f t="shared" si="36"/>
        <v>62.016452000000001</v>
      </c>
      <c r="Q223" s="19" t="str">
        <f t="shared" si="37"/>
        <v>Gilbert</v>
      </c>
      <c r="R223" s="19" t="str">
        <f t="shared" si="38"/>
        <v>C9</v>
      </c>
      <c r="S223" s="19" t="str">
        <f t="shared" si="39"/>
        <v>Gilbert C9</v>
      </c>
      <c r="T223" s="20">
        <f t="shared" si="41"/>
        <v>50370.799959399999</v>
      </c>
      <c r="U223" s="20">
        <f t="shared" si="40"/>
        <v>62.016452000000001</v>
      </c>
    </row>
    <row r="224" spans="1:21" x14ac:dyDescent="0.2">
      <c r="A224" s="6">
        <v>2000</v>
      </c>
      <c r="B224" s="7" t="s">
        <v>18</v>
      </c>
      <c r="C224" s="7" t="s">
        <v>416</v>
      </c>
      <c r="D224" s="7" t="s">
        <v>417</v>
      </c>
      <c r="E224" s="7" t="s">
        <v>72</v>
      </c>
      <c r="F224" s="16" t="s">
        <v>39</v>
      </c>
      <c r="G224" s="16" t="s">
        <v>395</v>
      </c>
      <c r="H224" s="17">
        <v>17</v>
      </c>
      <c r="I224" s="18">
        <v>17</v>
      </c>
      <c r="J224" s="17">
        <v>100</v>
      </c>
      <c r="K224" s="17">
        <v>16236</v>
      </c>
      <c r="L224" s="17">
        <v>1.377</v>
      </c>
      <c r="M224" s="17">
        <v>3.75</v>
      </c>
      <c r="N224" s="17">
        <f t="shared" si="35"/>
        <v>17</v>
      </c>
      <c r="O224" s="17">
        <f t="shared" si="36"/>
        <v>62.262000000000008</v>
      </c>
      <c r="Q224" s="19" t="str">
        <f t="shared" si="37"/>
        <v>McKee Run</v>
      </c>
      <c r="R224" s="19" t="str">
        <f t="shared" si="38"/>
        <v>1</v>
      </c>
      <c r="S224" s="19" t="str">
        <f t="shared" si="39"/>
        <v>McKee Run 1</v>
      </c>
      <c r="T224" s="20">
        <f t="shared" si="41"/>
        <v>50387.799959399999</v>
      </c>
      <c r="U224" s="20">
        <f t="shared" si="40"/>
        <v>62.262000000000008</v>
      </c>
    </row>
    <row r="225" spans="1:21" x14ac:dyDescent="0.2">
      <c r="A225" s="6">
        <v>2000</v>
      </c>
      <c r="B225" s="7" t="s">
        <v>18</v>
      </c>
      <c r="C225" s="7" t="s">
        <v>416</v>
      </c>
      <c r="D225" s="7" t="s">
        <v>417</v>
      </c>
      <c r="E225" s="7" t="s">
        <v>75</v>
      </c>
      <c r="F225" s="16" t="s">
        <v>39</v>
      </c>
      <c r="G225" s="16" t="s">
        <v>395</v>
      </c>
      <c r="H225" s="17">
        <v>17</v>
      </c>
      <c r="I225" s="18">
        <v>17</v>
      </c>
      <c r="J225" s="17">
        <v>100</v>
      </c>
      <c r="K225" s="17">
        <v>16236</v>
      </c>
      <c r="L225" s="17">
        <v>1.377</v>
      </c>
      <c r="M225" s="17">
        <v>3.75</v>
      </c>
      <c r="N225" s="17">
        <f t="shared" si="35"/>
        <v>17</v>
      </c>
      <c r="O225" s="17">
        <f t="shared" si="36"/>
        <v>62.262000000000008</v>
      </c>
      <c r="Q225" s="19" t="str">
        <f t="shared" si="37"/>
        <v>McKee Run</v>
      </c>
      <c r="R225" s="19" t="str">
        <f t="shared" si="38"/>
        <v>2</v>
      </c>
      <c r="S225" s="19" t="str">
        <f t="shared" si="39"/>
        <v>McKee Run 2</v>
      </c>
      <c r="T225" s="20">
        <f t="shared" si="41"/>
        <v>50404.799959399999</v>
      </c>
      <c r="U225" s="20">
        <f t="shared" si="40"/>
        <v>62.262000000000008</v>
      </c>
    </row>
    <row r="226" spans="1:21" x14ac:dyDescent="0.2">
      <c r="A226" s="6">
        <v>2000</v>
      </c>
      <c r="B226" s="7" t="s">
        <v>18</v>
      </c>
      <c r="C226" s="7" t="s">
        <v>430</v>
      </c>
      <c r="D226" s="7" t="s">
        <v>431</v>
      </c>
      <c r="E226" s="7" t="s">
        <v>140</v>
      </c>
      <c r="F226" s="16" t="s">
        <v>34</v>
      </c>
      <c r="G226" s="16" t="s">
        <v>409</v>
      </c>
      <c r="H226" s="17">
        <v>76</v>
      </c>
      <c r="I226" s="18">
        <v>76</v>
      </c>
      <c r="J226" s="17">
        <v>100</v>
      </c>
      <c r="K226" s="17">
        <v>12286</v>
      </c>
      <c r="L226" s="17">
        <v>5.6509999999999998</v>
      </c>
      <c r="M226" s="17">
        <v>4.6139999999999999</v>
      </c>
      <c r="N226" s="17">
        <f t="shared" si="35"/>
        <v>76</v>
      </c>
      <c r="O226" s="17">
        <f t="shared" si="36"/>
        <v>62.338603999999989</v>
      </c>
      <c r="Q226" s="19" t="str">
        <f t="shared" si="37"/>
        <v>Wayne (PA)</v>
      </c>
      <c r="R226" s="19" t="str">
        <f t="shared" si="38"/>
        <v>A</v>
      </c>
      <c r="S226" s="19" t="str">
        <f t="shared" si="39"/>
        <v>Wayne (PA) A</v>
      </c>
      <c r="T226" s="20">
        <f t="shared" si="41"/>
        <v>50480.799959399999</v>
      </c>
      <c r="U226" s="20">
        <f t="shared" si="40"/>
        <v>62.338603999999989</v>
      </c>
    </row>
    <row r="227" spans="1:21" x14ac:dyDescent="0.2">
      <c r="A227" s="6">
        <v>2000</v>
      </c>
      <c r="B227" s="7" t="s">
        <v>18</v>
      </c>
      <c r="C227" s="7" t="s">
        <v>432</v>
      </c>
      <c r="D227" s="7" t="s">
        <v>433</v>
      </c>
      <c r="E227" s="7" t="s">
        <v>72</v>
      </c>
      <c r="F227" s="16" t="s">
        <v>34</v>
      </c>
      <c r="G227" s="16" t="s">
        <v>409</v>
      </c>
      <c r="H227" s="17">
        <v>23</v>
      </c>
      <c r="I227" s="18">
        <v>23</v>
      </c>
      <c r="J227" s="17">
        <v>100</v>
      </c>
      <c r="K227" s="17">
        <v>12700</v>
      </c>
      <c r="L227" s="17">
        <v>3.871</v>
      </c>
      <c r="M227" s="17">
        <v>4.6139999999999999</v>
      </c>
      <c r="N227" s="17">
        <f t="shared" si="35"/>
        <v>23</v>
      </c>
      <c r="O227" s="17">
        <f t="shared" si="36"/>
        <v>62.468799999999995</v>
      </c>
      <c r="Q227" s="19" t="str">
        <f t="shared" si="37"/>
        <v>Middle</v>
      </c>
      <c r="R227" s="19" t="str">
        <f t="shared" si="38"/>
        <v>1</v>
      </c>
      <c r="S227" s="19" t="str">
        <f t="shared" ref="S227:S255" si="42">CONCATENATE(Q227," ",R227)</f>
        <v>Middle 1</v>
      </c>
      <c r="T227" s="20">
        <f t="shared" si="41"/>
        <v>50503.799959399999</v>
      </c>
      <c r="U227" s="20">
        <f t="shared" si="40"/>
        <v>62.468799999999995</v>
      </c>
    </row>
    <row r="228" spans="1:21" x14ac:dyDescent="0.2">
      <c r="A228" s="6">
        <v>2000</v>
      </c>
      <c r="B228" s="7" t="s">
        <v>35</v>
      </c>
      <c r="C228" s="7" t="s">
        <v>47</v>
      </c>
      <c r="D228" s="7" t="s">
        <v>48</v>
      </c>
      <c r="E228" s="7" t="s">
        <v>213</v>
      </c>
      <c r="F228" s="16" t="s">
        <v>34</v>
      </c>
      <c r="G228" s="16" t="s">
        <v>409</v>
      </c>
      <c r="H228" s="17">
        <v>25</v>
      </c>
      <c r="I228" s="18">
        <v>25</v>
      </c>
      <c r="J228" s="17">
        <v>100</v>
      </c>
      <c r="K228" s="17">
        <v>12701</v>
      </c>
      <c r="L228" s="17">
        <v>3.871</v>
      </c>
      <c r="M228" s="17">
        <v>4.6139999999999999</v>
      </c>
      <c r="N228" s="17">
        <f t="shared" si="35"/>
        <v>25</v>
      </c>
      <c r="O228" s="17">
        <f t="shared" si="36"/>
        <v>62.473414000000005</v>
      </c>
      <c r="Q228" s="19" t="str">
        <f t="shared" si="37"/>
        <v>Riverside (MD)</v>
      </c>
      <c r="R228" s="19" t="str">
        <f t="shared" si="38"/>
        <v>8</v>
      </c>
      <c r="S228" s="19" t="str">
        <f t="shared" si="42"/>
        <v>Riverside (MD) 8</v>
      </c>
      <c r="T228" s="20">
        <f t="shared" ref="T228:T256" si="43">T227+N228</f>
        <v>50528.799959399999</v>
      </c>
      <c r="U228" s="20">
        <f t="shared" si="40"/>
        <v>62.473414000000005</v>
      </c>
    </row>
    <row r="229" spans="1:21" x14ac:dyDescent="0.2">
      <c r="A229" s="6">
        <v>2000</v>
      </c>
      <c r="B229" s="7" t="s">
        <v>35</v>
      </c>
      <c r="C229" s="7" t="s">
        <v>31</v>
      </c>
      <c r="D229" s="7" t="s">
        <v>32</v>
      </c>
      <c r="E229" s="7" t="s">
        <v>114</v>
      </c>
      <c r="F229" s="16" t="s">
        <v>34</v>
      </c>
      <c r="G229" s="16" t="s">
        <v>23</v>
      </c>
      <c r="H229" s="17">
        <v>174.5</v>
      </c>
      <c r="I229" s="18">
        <v>174.5</v>
      </c>
      <c r="J229" s="17">
        <v>100</v>
      </c>
      <c r="K229" s="17">
        <v>12392</v>
      </c>
      <c r="L229" s="17">
        <v>0.99399999999999999</v>
      </c>
      <c r="M229" s="17">
        <v>5</v>
      </c>
      <c r="N229" s="17">
        <f t="shared" si="35"/>
        <v>174.5</v>
      </c>
      <c r="O229" s="17">
        <f t="shared" si="36"/>
        <v>62.953999999999994</v>
      </c>
      <c r="Q229" s="19" t="str">
        <f t="shared" si="37"/>
        <v>Perryman</v>
      </c>
      <c r="R229" s="19" t="str">
        <f t="shared" si="38"/>
        <v>52</v>
      </c>
      <c r="S229" s="19" t="str">
        <f t="shared" si="42"/>
        <v>Perryman 52</v>
      </c>
      <c r="T229" s="20">
        <f t="shared" si="43"/>
        <v>50703.299959399999</v>
      </c>
      <c r="U229" s="20">
        <f t="shared" si="40"/>
        <v>62.953999999999994</v>
      </c>
    </row>
    <row r="230" spans="1:21" x14ac:dyDescent="0.2">
      <c r="A230" s="6">
        <v>2000</v>
      </c>
      <c r="B230" s="7" t="s">
        <v>35</v>
      </c>
      <c r="C230" s="7" t="s">
        <v>434</v>
      </c>
      <c r="D230" s="7" t="s">
        <v>435</v>
      </c>
      <c r="E230" s="7" t="s">
        <v>52</v>
      </c>
      <c r="F230" s="16" t="s">
        <v>39</v>
      </c>
      <c r="G230" s="16" t="s">
        <v>409</v>
      </c>
      <c r="H230" s="17">
        <v>24.3</v>
      </c>
      <c r="I230" s="18">
        <v>24.3</v>
      </c>
      <c r="J230" s="17">
        <v>100</v>
      </c>
      <c r="K230" s="17">
        <v>13358</v>
      </c>
      <c r="L230" s="17">
        <v>1.377</v>
      </c>
      <c r="M230" s="17">
        <v>4.6139999999999999</v>
      </c>
      <c r="N230" s="17">
        <f t="shared" si="35"/>
        <v>24.3</v>
      </c>
      <c r="O230" s="17">
        <f t="shared" si="36"/>
        <v>63.010812000000001</v>
      </c>
      <c r="Q230" s="19" t="str">
        <f t="shared" si="37"/>
        <v>Indiana University of Pennsylv</v>
      </c>
      <c r="R230" s="19" t="str">
        <f t="shared" si="38"/>
        <v>IPP</v>
      </c>
      <c r="S230" s="19" t="str">
        <f t="shared" si="42"/>
        <v>Indiana University of Pennsylv IPP</v>
      </c>
      <c r="T230" s="20">
        <f t="shared" si="43"/>
        <v>50727.599959400002</v>
      </c>
      <c r="U230" s="20">
        <f t="shared" si="40"/>
        <v>63.010812000000001</v>
      </c>
    </row>
    <row r="231" spans="1:21" x14ac:dyDescent="0.2">
      <c r="A231" s="6">
        <v>2000</v>
      </c>
      <c r="B231" s="7" t="s">
        <v>35</v>
      </c>
      <c r="C231" s="7" t="s">
        <v>115</v>
      </c>
      <c r="D231" s="7" t="s">
        <v>116</v>
      </c>
      <c r="E231" s="7" t="s">
        <v>96</v>
      </c>
      <c r="F231" s="16" t="s">
        <v>34</v>
      </c>
      <c r="G231" s="16" t="s">
        <v>23</v>
      </c>
      <c r="H231" s="17">
        <v>79</v>
      </c>
      <c r="I231" s="18">
        <v>79</v>
      </c>
      <c r="J231" s="17">
        <v>100</v>
      </c>
      <c r="K231" s="17">
        <v>12286</v>
      </c>
      <c r="L231" s="17">
        <v>1.5840000000000001</v>
      </c>
      <c r="M231" s="17">
        <v>5</v>
      </c>
      <c r="N231" s="17">
        <f t="shared" si="35"/>
        <v>79</v>
      </c>
      <c r="O231" s="17">
        <f t="shared" si="36"/>
        <v>63.014000000000003</v>
      </c>
      <c r="Q231" s="19" t="str">
        <f t="shared" si="37"/>
        <v>Warren (PA)</v>
      </c>
      <c r="R231" s="19" t="str">
        <f t="shared" si="38"/>
        <v>3</v>
      </c>
      <c r="S231" s="19" t="str">
        <f t="shared" si="42"/>
        <v>Warren (PA) 3</v>
      </c>
      <c r="T231" s="20">
        <f t="shared" si="43"/>
        <v>50806.599959400002</v>
      </c>
      <c r="U231" s="20">
        <f t="shared" si="40"/>
        <v>63.014000000000003</v>
      </c>
    </row>
    <row r="232" spans="1:21" x14ac:dyDescent="0.2">
      <c r="A232" s="6">
        <v>2000</v>
      </c>
      <c r="B232" s="7" t="s">
        <v>35</v>
      </c>
      <c r="C232" s="7" t="s">
        <v>31</v>
      </c>
      <c r="D232" s="7" t="s">
        <v>32</v>
      </c>
      <c r="E232" s="7" t="s">
        <v>65</v>
      </c>
      <c r="F232" s="16" t="s">
        <v>34</v>
      </c>
      <c r="G232" s="16" t="s">
        <v>409</v>
      </c>
      <c r="H232" s="17">
        <v>61</v>
      </c>
      <c r="I232" s="18">
        <v>61</v>
      </c>
      <c r="J232" s="17">
        <v>100</v>
      </c>
      <c r="K232" s="17">
        <v>13442</v>
      </c>
      <c r="L232" s="17">
        <v>0.99399999999999999</v>
      </c>
      <c r="M232" s="17">
        <v>4.6139999999999999</v>
      </c>
      <c r="N232" s="17">
        <f t="shared" si="35"/>
        <v>61</v>
      </c>
      <c r="O232" s="17">
        <f t="shared" si="36"/>
        <v>63.015388000000002</v>
      </c>
      <c r="Q232" s="19" t="str">
        <f t="shared" si="37"/>
        <v>Perryman</v>
      </c>
      <c r="R232" s="19" t="str">
        <f t="shared" si="38"/>
        <v>GT3</v>
      </c>
      <c r="S232" s="19" t="str">
        <f t="shared" si="42"/>
        <v>Perryman GT3</v>
      </c>
      <c r="T232" s="20">
        <f t="shared" si="43"/>
        <v>50867.599959400002</v>
      </c>
      <c r="U232" s="20">
        <f t="shared" si="40"/>
        <v>63.015388000000002</v>
      </c>
    </row>
    <row r="233" spans="1:21" x14ac:dyDescent="0.2">
      <c r="A233" s="6">
        <v>2000</v>
      </c>
      <c r="B233" s="7" t="s">
        <v>35</v>
      </c>
      <c r="C233" s="7" t="s">
        <v>31</v>
      </c>
      <c r="D233" s="7" t="s">
        <v>32</v>
      </c>
      <c r="E233" s="7" t="s">
        <v>128</v>
      </c>
      <c r="F233" s="16" t="s">
        <v>34</v>
      </c>
      <c r="G233" s="16" t="s">
        <v>409</v>
      </c>
      <c r="H233" s="17">
        <v>61</v>
      </c>
      <c r="I233" s="18">
        <v>61</v>
      </c>
      <c r="J233" s="17">
        <v>100</v>
      </c>
      <c r="K233" s="17">
        <v>13483</v>
      </c>
      <c r="L233" s="17">
        <v>0.99399999999999999</v>
      </c>
      <c r="M233" s="17">
        <v>4.6139999999999999</v>
      </c>
      <c r="N233" s="17">
        <f t="shared" si="35"/>
        <v>61</v>
      </c>
      <c r="O233" s="17">
        <f t="shared" si="36"/>
        <v>63.204562000000003</v>
      </c>
      <c r="Q233" s="19" t="str">
        <f t="shared" si="37"/>
        <v>Perryman</v>
      </c>
      <c r="R233" s="19" t="str">
        <f t="shared" si="38"/>
        <v>GT1</v>
      </c>
      <c r="S233" s="19" t="str">
        <f t="shared" si="42"/>
        <v>Perryman GT1</v>
      </c>
      <c r="T233" s="20">
        <f t="shared" si="43"/>
        <v>50928.599959400002</v>
      </c>
      <c r="U233" s="20">
        <f t="shared" si="40"/>
        <v>63.204562000000003</v>
      </c>
    </row>
    <row r="234" spans="1:21" x14ac:dyDescent="0.2">
      <c r="A234" s="6">
        <v>2000</v>
      </c>
      <c r="B234" s="7" t="s">
        <v>18</v>
      </c>
      <c r="C234" s="7" t="s">
        <v>47</v>
      </c>
      <c r="D234" s="7" t="s">
        <v>48</v>
      </c>
      <c r="E234" s="7" t="s">
        <v>210</v>
      </c>
      <c r="F234" s="16" t="s">
        <v>34</v>
      </c>
      <c r="G234" s="16" t="s">
        <v>409</v>
      </c>
      <c r="H234" s="17">
        <v>25</v>
      </c>
      <c r="I234" s="18">
        <v>25</v>
      </c>
      <c r="J234" s="17">
        <v>100</v>
      </c>
      <c r="K234" s="17">
        <v>13049</v>
      </c>
      <c r="L234" s="17">
        <v>3.871</v>
      </c>
      <c r="M234" s="17">
        <v>4.6139999999999999</v>
      </c>
      <c r="N234" s="17">
        <f t="shared" si="35"/>
        <v>25</v>
      </c>
      <c r="O234" s="17">
        <f t="shared" si="36"/>
        <v>64.07908599999999</v>
      </c>
      <c r="Q234" s="19" t="str">
        <f t="shared" si="37"/>
        <v>Riverside (MD)</v>
      </c>
      <c r="R234" s="19" t="str">
        <f t="shared" si="38"/>
        <v>GT7</v>
      </c>
      <c r="S234" s="19" t="str">
        <f t="shared" si="42"/>
        <v>Riverside (MD) GT7</v>
      </c>
      <c r="T234" s="20">
        <f t="shared" si="43"/>
        <v>50953.599959400002</v>
      </c>
      <c r="U234" s="20">
        <f t="shared" si="40"/>
        <v>64.07908599999999</v>
      </c>
    </row>
    <row r="235" spans="1:21" x14ac:dyDescent="0.2">
      <c r="A235" s="6">
        <v>2000</v>
      </c>
      <c r="B235" s="7" t="s">
        <v>18</v>
      </c>
      <c r="C235" s="7" t="s">
        <v>117</v>
      </c>
      <c r="D235" s="7" t="s">
        <v>118</v>
      </c>
      <c r="E235" s="7" t="s">
        <v>75</v>
      </c>
      <c r="F235" s="16" t="s">
        <v>39</v>
      </c>
      <c r="G235" s="16" t="s">
        <v>23</v>
      </c>
      <c r="H235" s="17">
        <v>211</v>
      </c>
      <c r="I235" s="18">
        <v>211</v>
      </c>
      <c r="J235" s="17">
        <v>100</v>
      </c>
      <c r="K235" s="17">
        <v>12477.53</v>
      </c>
      <c r="L235" s="17">
        <v>2.2770000000000001</v>
      </c>
      <c r="M235" s="17">
        <v>5</v>
      </c>
      <c r="N235" s="17">
        <f t="shared" si="35"/>
        <v>211</v>
      </c>
      <c r="O235" s="17">
        <f t="shared" si="36"/>
        <v>64.664649999999995</v>
      </c>
      <c r="Q235" s="19" t="str">
        <f t="shared" si="37"/>
        <v>Cromby</v>
      </c>
      <c r="R235" s="19" t="str">
        <f t="shared" si="38"/>
        <v>2</v>
      </c>
      <c r="S235" s="19" t="str">
        <f t="shared" si="42"/>
        <v>Cromby 2</v>
      </c>
      <c r="T235" s="20">
        <f t="shared" si="43"/>
        <v>51164.599959400002</v>
      </c>
      <c r="U235" s="20">
        <f t="shared" si="40"/>
        <v>64.664649999999995</v>
      </c>
    </row>
    <row r="236" spans="1:21" x14ac:dyDescent="0.2">
      <c r="A236" s="6">
        <v>2000</v>
      </c>
      <c r="B236" s="7" t="s">
        <v>18</v>
      </c>
      <c r="C236" s="7" t="s">
        <v>432</v>
      </c>
      <c r="D236" s="7" t="s">
        <v>433</v>
      </c>
      <c r="E236" s="7" t="s">
        <v>75</v>
      </c>
      <c r="F236" s="16" t="s">
        <v>34</v>
      </c>
      <c r="G236" s="16" t="s">
        <v>409</v>
      </c>
      <c r="H236" s="17">
        <v>23</v>
      </c>
      <c r="I236" s="18">
        <v>23</v>
      </c>
      <c r="J236" s="17">
        <v>100</v>
      </c>
      <c r="K236" s="17">
        <v>13200</v>
      </c>
      <c r="L236" s="17">
        <v>3.871</v>
      </c>
      <c r="M236" s="17">
        <v>4.6139999999999999</v>
      </c>
      <c r="N236" s="17">
        <f t="shared" si="35"/>
        <v>23</v>
      </c>
      <c r="O236" s="17">
        <f t="shared" si="36"/>
        <v>64.77579999999999</v>
      </c>
      <c r="Q236" s="19" t="str">
        <f t="shared" si="37"/>
        <v>Middle</v>
      </c>
      <c r="R236" s="19" t="str">
        <f t="shared" si="38"/>
        <v>2</v>
      </c>
      <c r="S236" s="19" t="str">
        <f t="shared" si="42"/>
        <v>Middle 2</v>
      </c>
      <c r="T236" s="20">
        <f t="shared" si="43"/>
        <v>51187.599959400002</v>
      </c>
      <c r="U236" s="20">
        <f t="shared" si="40"/>
        <v>64.77579999999999</v>
      </c>
    </row>
    <row r="237" spans="1:21" x14ac:dyDescent="0.2">
      <c r="A237" s="6">
        <v>2000</v>
      </c>
      <c r="B237" s="7" t="s">
        <v>18</v>
      </c>
      <c r="C237" s="7" t="s">
        <v>126</v>
      </c>
      <c r="D237" s="7" t="s">
        <v>127</v>
      </c>
      <c r="E237" s="7" t="s">
        <v>128</v>
      </c>
      <c r="F237" s="16" t="s">
        <v>34</v>
      </c>
      <c r="G237" s="16" t="s">
        <v>23</v>
      </c>
      <c r="H237" s="17">
        <v>96</v>
      </c>
      <c r="I237" s="18">
        <v>96</v>
      </c>
      <c r="J237" s="17">
        <v>100</v>
      </c>
      <c r="K237" s="17">
        <v>12600</v>
      </c>
      <c r="L237" s="17">
        <v>1.8939999999999999</v>
      </c>
      <c r="M237" s="17">
        <v>5</v>
      </c>
      <c r="N237" s="17">
        <f t="shared" si="35"/>
        <v>96</v>
      </c>
      <c r="O237" s="17">
        <f t="shared" si="36"/>
        <v>64.894000000000005</v>
      </c>
      <c r="Q237" s="19" t="str">
        <f t="shared" si="37"/>
        <v>Cumberland (NJ)</v>
      </c>
      <c r="R237" s="19" t="str">
        <f t="shared" si="38"/>
        <v>GT1</v>
      </c>
      <c r="S237" s="19" t="str">
        <f t="shared" si="42"/>
        <v>Cumberland (NJ) GT1</v>
      </c>
      <c r="T237" s="20">
        <f t="shared" si="43"/>
        <v>51283.599959400002</v>
      </c>
      <c r="U237" s="20">
        <f t="shared" si="40"/>
        <v>64.894000000000005</v>
      </c>
    </row>
    <row r="238" spans="1:21" x14ac:dyDescent="0.2">
      <c r="A238" s="6">
        <v>2000</v>
      </c>
      <c r="B238" s="7" t="s">
        <v>18</v>
      </c>
      <c r="C238" s="7" t="s">
        <v>436</v>
      </c>
      <c r="D238" s="7" t="s">
        <v>437</v>
      </c>
      <c r="E238" s="7" t="s">
        <v>141</v>
      </c>
      <c r="F238" s="16" t="s">
        <v>34</v>
      </c>
      <c r="G238" s="16" t="s">
        <v>409</v>
      </c>
      <c r="H238" s="17">
        <v>24</v>
      </c>
      <c r="I238" s="18">
        <v>24</v>
      </c>
      <c r="J238" s="17">
        <v>100</v>
      </c>
      <c r="K238" s="17">
        <v>13300</v>
      </c>
      <c r="L238" s="17">
        <v>3.871</v>
      </c>
      <c r="M238" s="17">
        <v>4.6139999999999999</v>
      </c>
      <c r="N238" s="17">
        <f t="shared" si="35"/>
        <v>24</v>
      </c>
      <c r="O238" s="17">
        <f t="shared" si="36"/>
        <v>65.237200000000001</v>
      </c>
      <c r="Q238" s="19" t="str">
        <f t="shared" si="37"/>
        <v>Missouri Avenue</v>
      </c>
      <c r="R238" s="19" t="str">
        <f t="shared" si="38"/>
        <v>B</v>
      </c>
      <c r="S238" s="19" t="str">
        <f t="shared" si="42"/>
        <v>Missouri Avenue B</v>
      </c>
      <c r="T238" s="20">
        <f t="shared" si="43"/>
        <v>51307.599959400002</v>
      </c>
      <c r="U238" s="20">
        <f t="shared" si="40"/>
        <v>65.237200000000001</v>
      </c>
    </row>
    <row r="239" spans="1:21" x14ac:dyDescent="0.2">
      <c r="A239" s="6">
        <v>2000</v>
      </c>
      <c r="B239" s="7" t="s">
        <v>18</v>
      </c>
      <c r="C239" s="7" t="s">
        <v>436</v>
      </c>
      <c r="D239" s="7" t="s">
        <v>437</v>
      </c>
      <c r="E239" s="7" t="s">
        <v>438</v>
      </c>
      <c r="F239" s="16" t="s">
        <v>34</v>
      </c>
      <c r="G239" s="16" t="s">
        <v>409</v>
      </c>
      <c r="H239" s="17">
        <v>24</v>
      </c>
      <c r="I239" s="18">
        <v>24</v>
      </c>
      <c r="J239" s="17">
        <v>100</v>
      </c>
      <c r="K239" s="17">
        <v>13300</v>
      </c>
      <c r="L239" s="17">
        <v>3.871</v>
      </c>
      <c r="M239" s="17">
        <v>4.6139999999999999</v>
      </c>
      <c r="N239" s="17">
        <f t="shared" si="35"/>
        <v>24</v>
      </c>
      <c r="O239" s="17">
        <f t="shared" si="36"/>
        <v>65.237200000000001</v>
      </c>
      <c r="Q239" s="19" t="str">
        <f t="shared" si="37"/>
        <v>Missouri Avenue</v>
      </c>
      <c r="R239" s="19" t="str">
        <f t="shared" si="38"/>
        <v>C</v>
      </c>
      <c r="S239" s="19" t="str">
        <f t="shared" si="42"/>
        <v>Missouri Avenue C</v>
      </c>
      <c r="T239" s="20">
        <f t="shared" si="43"/>
        <v>51331.599959400002</v>
      </c>
      <c r="U239" s="20">
        <f t="shared" si="40"/>
        <v>65.237200000000001</v>
      </c>
    </row>
    <row r="240" spans="1:21" x14ac:dyDescent="0.2">
      <c r="A240" s="6">
        <v>2000</v>
      </c>
      <c r="B240" s="7" t="s">
        <v>18</v>
      </c>
      <c r="C240" s="7" t="s">
        <v>399</v>
      </c>
      <c r="D240" s="7" t="s">
        <v>400</v>
      </c>
      <c r="E240" s="7" t="s">
        <v>99</v>
      </c>
      <c r="F240" s="16" t="s">
        <v>34</v>
      </c>
      <c r="G240" s="16" t="s">
        <v>409</v>
      </c>
      <c r="H240" s="17">
        <v>20</v>
      </c>
      <c r="I240" s="18">
        <v>20</v>
      </c>
      <c r="J240" s="17">
        <v>100</v>
      </c>
      <c r="K240" s="17">
        <v>13313</v>
      </c>
      <c r="L240" s="17">
        <v>3.871</v>
      </c>
      <c r="M240" s="17">
        <v>4.6139999999999999</v>
      </c>
      <c r="N240" s="17">
        <f t="shared" si="35"/>
        <v>20</v>
      </c>
      <c r="O240" s="17">
        <f t="shared" si="36"/>
        <v>65.297182000000006</v>
      </c>
      <c r="Q240" s="19" t="str">
        <f t="shared" si="37"/>
        <v>Delaware</v>
      </c>
      <c r="R240" s="19" t="str">
        <f t="shared" si="38"/>
        <v>9</v>
      </c>
      <c r="S240" s="19" t="str">
        <f t="shared" si="42"/>
        <v>Delaware 9</v>
      </c>
      <c r="T240" s="20">
        <f t="shared" si="43"/>
        <v>51351.599959400002</v>
      </c>
      <c r="U240" s="20">
        <f t="shared" si="40"/>
        <v>65.297182000000006</v>
      </c>
    </row>
    <row r="241" spans="1:21" x14ac:dyDescent="0.2">
      <c r="A241" s="6">
        <v>2000</v>
      </c>
      <c r="B241" s="7" t="s">
        <v>30</v>
      </c>
      <c r="C241" s="7" t="s">
        <v>439</v>
      </c>
      <c r="D241" s="7" t="s">
        <v>440</v>
      </c>
      <c r="E241" s="7" t="s">
        <v>72</v>
      </c>
      <c r="F241" s="16" t="s">
        <v>34</v>
      </c>
      <c r="G241" s="16" t="s">
        <v>409</v>
      </c>
      <c r="H241" s="17">
        <v>20</v>
      </c>
      <c r="I241" s="18">
        <v>20</v>
      </c>
      <c r="J241" s="17">
        <v>100</v>
      </c>
      <c r="K241" s="17">
        <v>13313</v>
      </c>
      <c r="L241" s="17">
        <v>3.871</v>
      </c>
      <c r="M241" s="17">
        <v>4.6139999999999999</v>
      </c>
      <c r="N241" s="17">
        <f t="shared" si="35"/>
        <v>20</v>
      </c>
      <c r="O241" s="17">
        <f t="shared" si="36"/>
        <v>65.297182000000006</v>
      </c>
      <c r="Q241" s="19" t="str">
        <f t="shared" si="37"/>
        <v>Falls (PA)</v>
      </c>
      <c r="R241" s="19" t="str">
        <f t="shared" si="38"/>
        <v>1</v>
      </c>
      <c r="S241" s="19" t="str">
        <f t="shared" si="42"/>
        <v>Falls (PA) 1</v>
      </c>
      <c r="T241" s="20">
        <f t="shared" si="43"/>
        <v>51371.599959400002</v>
      </c>
      <c r="U241" s="20">
        <f t="shared" si="40"/>
        <v>65.297182000000006</v>
      </c>
    </row>
    <row r="242" spans="1:21" x14ac:dyDescent="0.2">
      <c r="A242" s="6">
        <v>2000</v>
      </c>
      <c r="B242" s="7" t="s">
        <v>18</v>
      </c>
      <c r="C242" s="7" t="s">
        <v>439</v>
      </c>
      <c r="D242" s="7" t="s">
        <v>440</v>
      </c>
      <c r="E242" s="7" t="s">
        <v>75</v>
      </c>
      <c r="F242" s="16" t="s">
        <v>34</v>
      </c>
      <c r="G242" s="16" t="s">
        <v>409</v>
      </c>
      <c r="H242" s="17">
        <v>20</v>
      </c>
      <c r="I242" s="18">
        <v>20</v>
      </c>
      <c r="J242" s="17">
        <v>100</v>
      </c>
      <c r="K242" s="17">
        <v>13313</v>
      </c>
      <c r="L242" s="17">
        <v>3.871</v>
      </c>
      <c r="M242" s="17">
        <v>4.6139999999999999</v>
      </c>
      <c r="N242" s="17">
        <f t="shared" ref="N242:N305" si="44">I242*J242/100</f>
        <v>20</v>
      </c>
      <c r="O242" s="17">
        <f t="shared" si="36"/>
        <v>65.297182000000006</v>
      </c>
      <c r="Q242" s="19" t="str">
        <f t="shared" si="37"/>
        <v>Falls (PA)</v>
      </c>
      <c r="R242" s="19" t="str">
        <f t="shared" si="38"/>
        <v>2</v>
      </c>
      <c r="S242" s="19" t="str">
        <f t="shared" si="42"/>
        <v>Falls (PA) 2</v>
      </c>
      <c r="T242" s="20">
        <f t="shared" si="43"/>
        <v>51391.599959400002</v>
      </c>
      <c r="U242" s="20">
        <f t="shared" si="40"/>
        <v>65.297182000000006</v>
      </c>
    </row>
    <row r="243" spans="1:21" x14ac:dyDescent="0.2">
      <c r="A243" s="6">
        <v>2000</v>
      </c>
      <c r="B243" s="7" t="s">
        <v>18</v>
      </c>
      <c r="C243" s="7" t="s">
        <v>439</v>
      </c>
      <c r="D243" s="7" t="s">
        <v>440</v>
      </c>
      <c r="E243" s="7" t="s">
        <v>96</v>
      </c>
      <c r="F243" s="16" t="s">
        <v>34</v>
      </c>
      <c r="G243" s="16" t="s">
        <v>409</v>
      </c>
      <c r="H243" s="17">
        <v>20</v>
      </c>
      <c r="I243" s="18">
        <v>20</v>
      </c>
      <c r="J243" s="17">
        <v>100</v>
      </c>
      <c r="K243" s="17">
        <v>13313</v>
      </c>
      <c r="L243" s="17">
        <v>3.871</v>
      </c>
      <c r="M243" s="17">
        <v>4.6139999999999999</v>
      </c>
      <c r="N243" s="17">
        <f t="shared" si="44"/>
        <v>20</v>
      </c>
      <c r="O243" s="17">
        <f t="shared" si="36"/>
        <v>65.297182000000006</v>
      </c>
      <c r="Q243" s="19" t="str">
        <f t="shared" si="37"/>
        <v>Falls (PA)</v>
      </c>
      <c r="R243" s="19" t="str">
        <f t="shared" si="38"/>
        <v>3</v>
      </c>
      <c r="S243" s="19" t="str">
        <f t="shared" si="42"/>
        <v>Falls (PA) 3</v>
      </c>
      <c r="T243" s="20">
        <f t="shared" si="43"/>
        <v>51411.599959400002</v>
      </c>
      <c r="U243" s="20">
        <f t="shared" si="40"/>
        <v>65.297182000000006</v>
      </c>
    </row>
    <row r="244" spans="1:21" x14ac:dyDescent="0.2">
      <c r="A244" s="6">
        <v>2000</v>
      </c>
      <c r="B244" s="7" t="s">
        <v>18</v>
      </c>
      <c r="C244" s="7" t="s">
        <v>441</v>
      </c>
      <c r="D244" s="7" t="s">
        <v>442</v>
      </c>
      <c r="E244" s="7" t="s">
        <v>72</v>
      </c>
      <c r="F244" s="16" t="s">
        <v>34</v>
      </c>
      <c r="G244" s="16" t="s">
        <v>409</v>
      </c>
      <c r="H244" s="17">
        <v>20</v>
      </c>
      <c r="I244" s="18">
        <v>20</v>
      </c>
      <c r="J244" s="17">
        <v>100</v>
      </c>
      <c r="K244" s="17">
        <v>13313</v>
      </c>
      <c r="L244" s="17">
        <v>3.871</v>
      </c>
      <c r="M244" s="17">
        <v>4.6139999999999999</v>
      </c>
      <c r="N244" s="17">
        <f t="shared" si="44"/>
        <v>20</v>
      </c>
      <c r="O244" s="17">
        <f t="shared" si="36"/>
        <v>65.297182000000006</v>
      </c>
      <c r="Q244" s="19" t="str">
        <f t="shared" si="37"/>
        <v>Moser</v>
      </c>
      <c r="R244" s="19" t="str">
        <f t="shared" si="38"/>
        <v>1</v>
      </c>
      <c r="S244" s="19" t="str">
        <f t="shared" si="42"/>
        <v>Moser 1</v>
      </c>
      <c r="T244" s="20">
        <f t="shared" si="43"/>
        <v>51431.599959400002</v>
      </c>
      <c r="U244" s="20">
        <f t="shared" si="40"/>
        <v>65.297182000000006</v>
      </c>
    </row>
    <row r="245" spans="1:21" x14ac:dyDescent="0.2">
      <c r="A245" s="6">
        <v>2000</v>
      </c>
      <c r="B245" s="7" t="s">
        <v>18</v>
      </c>
      <c r="C245" s="7" t="s">
        <v>441</v>
      </c>
      <c r="D245" s="7" t="s">
        <v>442</v>
      </c>
      <c r="E245" s="7" t="s">
        <v>75</v>
      </c>
      <c r="F245" s="16" t="s">
        <v>34</v>
      </c>
      <c r="G245" s="16" t="s">
        <v>409</v>
      </c>
      <c r="H245" s="17">
        <v>20</v>
      </c>
      <c r="I245" s="18">
        <v>20</v>
      </c>
      <c r="J245" s="17">
        <v>100</v>
      </c>
      <c r="K245" s="17">
        <v>13313</v>
      </c>
      <c r="L245" s="17">
        <v>3.871</v>
      </c>
      <c r="M245" s="17">
        <v>4.6139999999999999</v>
      </c>
      <c r="N245" s="17">
        <f t="shared" si="44"/>
        <v>20</v>
      </c>
      <c r="O245" s="17">
        <f t="shared" si="36"/>
        <v>65.297182000000006</v>
      </c>
      <c r="Q245" s="19" t="str">
        <f t="shared" si="37"/>
        <v>Moser</v>
      </c>
      <c r="R245" s="19" t="str">
        <f t="shared" si="38"/>
        <v>2</v>
      </c>
      <c r="S245" s="19" t="str">
        <f t="shared" si="42"/>
        <v>Moser 2</v>
      </c>
      <c r="T245" s="20">
        <f t="shared" si="43"/>
        <v>51451.599959400002</v>
      </c>
      <c r="U245" s="20">
        <f t="shared" si="40"/>
        <v>65.297182000000006</v>
      </c>
    </row>
    <row r="246" spans="1:21" x14ac:dyDescent="0.2">
      <c r="A246" s="6">
        <v>2000</v>
      </c>
      <c r="B246" s="7" t="s">
        <v>30</v>
      </c>
      <c r="C246" s="7" t="s">
        <v>441</v>
      </c>
      <c r="D246" s="7" t="s">
        <v>442</v>
      </c>
      <c r="E246" s="7" t="s">
        <v>96</v>
      </c>
      <c r="F246" s="16" t="s">
        <v>34</v>
      </c>
      <c r="G246" s="16" t="s">
        <v>409</v>
      </c>
      <c r="H246" s="17">
        <v>20</v>
      </c>
      <c r="I246" s="18">
        <v>20</v>
      </c>
      <c r="J246" s="17">
        <v>100</v>
      </c>
      <c r="K246" s="17">
        <v>13313</v>
      </c>
      <c r="L246" s="17">
        <v>3.871</v>
      </c>
      <c r="M246" s="17">
        <v>4.6139999999999999</v>
      </c>
      <c r="N246" s="17">
        <f t="shared" si="44"/>
        <v>20</v>
      </c>
      <c r="O246" s="17">
        <f t="shared" si="36"/>
        <v>65.297182000000006</v>
      </c>
      <c r="Q246" s="19" t="str">
        <f t="shared" si="37"/>
        <v>Moser</v>
      </c>
      <c r="R246" s="19" t="str">
        <f t="shared" si="38"/>
        <v>3</v>
      </c>
      <c r="S246" s="19" t="str">
        <f t="shared" si="42"/>
        <v>Moser 3</v>
      </c>
      <c r="T246" s="20">
        <f t="shared" si="43"/>
        <v>51471.599959400002</v>
      </c>
      <c r="U246" s="20">
        <f t="shared" si="40"/>
        <v>65.297182000000006</v>
      </c>
    </row>
    <row r="247" spans="1:21" x14ac:dyDescent="0.2">
      <c r="A247" s="6">
        <v>2000</v>
      </c>
      <c r="B247" s="7" t="s">
        <v>18</v>
      </c>
      <c r="C247" s="7" t="s">
        <v>404</v>
      </c>
      <c r="D247" s="7" t="s">
        <v>405</v>
      </c>
      <c r="E247" s="7" t="s">
        <v>200</v>
      </c>
      <c r="F247" s="16" t="s">
        <v>34</v>
      </c>
      <c r="G247" s="16" t="s">
        <v>409</v>
      </c>
      <c r="H247" s="17">
        <v>20</v>
      </c>
      <c r="I247" s="18">
        <v>20</v>
      </c>
      <c r="J247" s="17">
        <v>100</v>
      </c>
      <c r="K247" s="17">
        <v>13313</v>
      </c>
      <c r="L247" s="17">
        <v>3.871</v>
      </c>
      <c r="M247" s="17">
        <v>4.6139999999999999</v>
      </c>
      <c r="N247" s="17">
        <f t="shared" si="44"/>
        <v>20</v>
      </c>
      <c r="O247" s="17">
        <f t="shared" si="36"/>
        <v>65.297182000000006</v>
      </c>
      <c r="Q247" s="19" t="str">
        <f t="shared" si="37"/>
        <v>Schuylkill</v>
      </c>
      <c r="R247" s="19" t="str">
        <f t="shared" si="38"/>
        <v>11</v>
      </c>
      <c r="S247" s="19" t="str">
        <f t="shared" si="42"/>
        <v>Schuylkill 11</v>
      </c>
      <c r="T247" s="20">
        <f t="shared" si="43"/>
        <v>51491.599959400002</v>
      </c>
      <c r="U247" s="20">
        <f t="shared" si="40"/>
        <v>65.297182000000006</v>
      </c>
    </row>
    <row r="248" spans="1:21" x14ac:dyDescent="0.2">
      <c r="A248" s="6">
        <v>2000</v>
      </c>
      <c r="B248" s="7" t="s">
        <v>18</v>
      </c>
      <c r="C248" s="7" t="s">
        <v>27</v>
      </c>
      <c r="D248" s="7" t="s">
        <v>28</v>
      </c>
      <c r="E248" s="7" t="s">
        <v>131</v>
      </c>
      <c r="F248" s="16" t="s">
        <v>34</v>
      </c>
      <c r="G248" s="16" t="s">
        <v>23</v>
      </c>
      <c r="H248" s="17">
        <v>183.4</v>
      </c>
      <c r="I248" s="18">
        <v>183.4</v>
      </c>
      <c r="J248" s="17">
        <v>100</v>
      </c>
      <c r="K248" s="17">
        <v>12392</v>
      </c>
      <c r="L248" s="17">
        <v>3.5190000000000001</v>
      </c>
      <c r="M248" s="17">
        <v>5</v>
      </c>
      <c r="N248" s="17">
        <f t="shared" si="44"/>
        <v>183.4</v>
      </c>
      <c r="O248" s="17">
        <f t="shared" si="36"/>
        <v>65.478999999999999</v>
      </c>
      <c r="Q248" s="19" t="str">
        <f t="shared" si="37"/>
        <v>Gilbert</v>
      </c>
      <c r="R248" s="19" t="str">
        <f t="shared" si="38"/>
        <v>10</v>
      </c>
      <c r="S248" s="19" t="str">
        <f t="shared" si="42"/>
        <v>Gilbert 10</v>
      </c>
      <c r="T248" s="20">
        <f t="shared" si="43"/>
        <v>51674.999959400004</v>
      </c>
      <c r="U248" s="20">
        <f t="shared" si="40"/>
        <v>65.478999999999999</v>
      </c>
    </row>
    <row r="249" spans="1:21" x14ac:dyDescent="0.2">
      <c r="A249" s="6">
        <v>2000</v>
      </c>
      <c r="B249" s="7" t="s">
        <v>18</v>
      </c>
      <c r="C249" s="7" t="s">
        <v>132</v>
      </c>
      <c r="D249" s="7" t="s">
        <v>133</v>
      </c>
      <c r="E249" s="7" t="s">
        <v>121</v>
      </c>
      <c r="F249" s="16" t="s">
        <v>34</v>
      </c>
      <c r="G249" s="16" t="s">
        <v>23</v>
      </c>
      <c r="H249" s="17">
        <v>40.6</v>
      </c>
      <c r="I249" s="18">
        <v>40.6</v>
      </c>
      <c r="J249" s="17">
        <v>100</v>
      </c>
      <c r="K249" s="17">
        <v>12392</v>
      </c>
      <c r="L249" s="17">
        <v>3.871</v>
      </c>
      <c r="M249" s="17">
        <v>5</v>
      </c>
      <c r="N249" s="17">
        <f t="shared" si="44"/>
        <v>40.6</v>
      </c>
      <c r="O249" s="17">
        <f t="shared" si="36"/>
        <v>65.830999999999989</v>
      </c>
      <c r="Q249" s="19" t="str">
        <f t="shared" si="37"/>
        <v>Mehoopany</v>
      </c>
      <c r="R249" s="19" t="str">
        <f t="shared" si="38"/>
        <v>ALL</v>
      </c>
      <c r="S249" s="19" t="str">
        <f t="shared" si="42"/>
        <v>Mehoopany ALL</v>
      </c>
      <c r="T249" s="20">
        <f t="shared" si="43"/>
        <v>51715.599959400002</v>
      </c>
      <c r="U249" s="20">
        <f t="shared" si="40"/>
        <v>65.830999999999989</v>
      </c>
    </row>
    <row r="250" spans="1:21" x14ac:dyDescent="0.2">
      <c r="A250" s="6">
        <v>2000</v>
      </c>
      <c r="B250" s="7" t="s">
        <v>18</v>
      </c>
      <c r="C250" s="7" t="s">
        <v>134</v>
      </c>
      <c r="D250" s="7" t="s">
        <v>135</v>
      </c>
      <c r="E250" s="7" t="s">
        <v>52</v>
      </c>
      <c r="F250" s="16" t="s">
        <v>34</v>
      </c>
      <c r="G250" s="16" t="s">
        <v>23</v>
      </c>
      <c r="H250" s="17">
        <v>17.399999999999999</v>
      </c>
      <c r="I250" s="18">
        <v>17.399999999999999</v>
      </c>
      <c r="J250" s="17">
        <v>100</v>
      </c>
      <c r="K250" s="17">
        <v>12392</v>
      </c>
      <c r="L250" s="17">
        <v>3.871</v>
      </c>
      <c r="M250" s="17">
        <v>5</v>
      </c>
      <c r="N250" s="17">
        <f t="shared" si="44"/>
        <v>17.399999999999999</v>
      </c>
      <c r="O250" s="17">
        <f t="shared" si="36"/>
        <v>65.830999999999989</v>
      </c>
      <c r="Q250" s="19" t="str">
        <f t="shared" si="37"/>
        <v>Ringgold</v>
      </c>
      <c r="R250" s="19" t="str">
        <f t="shared" si="38"/>
        <v>IPP</v>
      </c>
      <c r="S250" s="19" t="str">
        <f t="shared" si="42"/>
        <v>Ringgold IPP</v>
      </c>
      <c r="T250" s="20">
        <f t="shared" si="43"/>
        <v>51732.999959400004</v>
      </c>
      <c r="U250" s="20">
        <f t="shared" si="40"/>
        <v>65.830999999999989</v>
      </c>
    </row>
    <row r="251" spans="1:21" x14ac:dyDescent="0.2">
      <c r="A251" s="6">
        <v>2000</v>
      </c>
      <c r="B251" s="7" t="s">
        <v>18</v>
      </c>
      <c r="C251" s="7" t="s">
        <v>43</v>
      </c>
      <c r="D251" s="7" t="s">
        <v>44</v>
      </c>
      <c r="E251" s="7" t="s">
        <v>49</v>
      </c>
      <c r="F251" s="16" t="s">
        <v>34</v>
      </c>
      <c r="G251" s="16" t="s">
        <v>23</v>
      </c>
      <c r="H251" s="17">
        <v>92.1</v>
      </c>
      <c r="I251" s="18">
        <v>92.1</v>
      </c>
      <c r="J251" s="17">
        <v>100</v>
      </c>
      <c r="K251" s="17">
        <v>12392</v>
      </c>
      <c r="L251" s="17">
        <v>3.871</v>
      </c>
      <c r="M251" s="17">
        <v>5</v>
      </c>
      <c r="N251" s="17">
        <f t="shared" si="44"/>
        <v>92.1</v>
      </c>
      <c r="O251" s="17">
        <f t="shared" si="36"/>
        <v>65.830999999999989</v>
      </c>
      <c r="Q251" s="19" t="str">
        <f t="shared" si="37"/>
        <v>Linden Cogen Plant</v>
      </c>
      <c r="R251" s="19" t="str">
        <f t="shared" si="38"/>
        <v>4</v>
      </c>
      <c r="S251" s="19" t="str">
        <f t="shared" si="42"/>
        <v>Linden Cogen Plant 4</v>
      </c>
      <c r="T251" s="20">
        <f t="shared" si="43"/>
        <v>51825.099959400002</v>
      </c>
      <c r="U251" s="20">
        <f t="shared" si="40"/>
        <v>65.830999999999989</v>
      </c>
    </row>
    <row r="252" spans="1:21" x14ac:dyDescent="0.2">
      <c r="A252" s="6">
        <v>2000</v>
      </c>
      <c r="B252" s="7" t="s">
        <v>18</v>
      </c>
      <c r="C252" s="7" t="s">
        <v>43</v>
      </c>
      <c r="D252" s="7" t="s">
        <v>44</v>
      </c>
      <c r="E252" s="7" t="s">
        <v>82</v>
      </c>
      <c r="F252" s="16" t="s">
        <v>34</v>
      </c>
      <c r="G252" s="16" t="s">
        <v>23</v>
      </c>
      <c r="H252" s="17">
        <v>92.1</v>
      </c>
      <c r="I252" s="18">
        <v>92.1</v>
      </c>
      <c r="J252" s="17">
        <v>100</v>
      </c>
      <c r="K252" s="17">
        <v>12392</v>
      </c>
      <c r="L252" s="17">
        <v>3.871</v>
      </c>
      <c r="M252" s="17">
        <v>5</v>
      </c>
      <c r="N252" s="17">
        <f t="shared" si="44"/>
        <v>92.1</v>
      </c>
      <c r="O252" s="17">
        <f t="shared" si="36"/>
        <v>65.830999999999989</v>
      </c>
      <c r="Q252" s="19" t="str">
        <f t="shared" si="37"/>
        <v>Linden Cogen Plant</v>
      </c>
      <c r="R252" s="19" t="str">
        <f t="shared" si="38"/>
        <v>5</v>
      </c>
      <c r="S252" s="19" t="str">
        <f t="shared" si="42"/>
        <v>Linden Cogen Plant 5</v>
      </c>
      <c r="T252" s="20">
        <f t="shared" si="43"/>
        <v>51917.199959400001</v>
      </c>
      <c r="U252" s="20">
        <f t="shared" si="40"/>
        <v>65.830999999999989</v>
      </c>
    </row>
    <row r="253" spans="1:21" x14ac:dyDescent="0.2">
      <c r="A253" s="6">
        <v>2000</v>
      </c>
      <c r="B253" s="7" t="s">
        <v>18</v>
      </c>
      <c r="C253" s="7" t="s">
        <v>76</v>
      </c>
      <c r="D253" s="7" t="s">
        <v>77</v>
      </c>
      <c r="E253" s="7" t="s">
        <v>64</v>
      </c>
      <c r="F253" s="16" t="s">
        <v>34</v>
      </c>
      <c r="G253" s="16" t="s">
        <v>409</v>
      </c>
      <c r="H253" s="17">
        <v>35</v>
      </c>
      <c r="I253" s="18">
        <v>35</v>
      </c>
      <c r="J253" s="17">
        <v>100</v>
      </c>
      <c r="K253" s="17">
        <v>14095</v>
      </c>
      <c r="L253" s="17">
        <v>0.86899999999999999</v>
      </c>
      <c r="M253" s="17">
        <v>4.6139999999999999</v>
      </c>
      <c r="N253" s="17">
        <f t="shared" si="44"/>
        <v>35</v>
      </c>
      <c r="O253" s="17">
        <f t="shared" si="36"/>
        <v>65.903329999999997</v>
      </c>
      <c r="Q253" s="19" t="str">
        <f t="shared" si="37"/>
        <v>Chalk Point</v>
      </c>
      <c r="R253" s="19" t="str">
        <f t="shared" si="38"/>
        <v>GT2</v>
      </c>
      <c r="S253" s="19" t="str">
        <f t="shared" si="42"/>
        <v>Chalk Point GT2</v>
      </c>
      <c r="T253" s="20">
        <f t="shared" si="43"/>
        <v>51952.199959400001</v>
      </c>
      <c r="U253" s="20">
        <f t="shared" si="40"/>
        <v>65.903329999999997</v>
      </c>
    </row>
    <row r="254" spans="1:21" x14ac:dyDescent="0.2">
      <c r="A254" s="6">
        <v>2000</v>
      </c>
      <c r="B254" s="7" t="s">
        <v>30</v>
      </c>
      <c r="C254" s="7" t="s">
        <v>129</v>
      </c>
      <c r="D254" s="7" t="s">
        <v>130</v>
      </c>
      <c r="E254" s="7" t="s">
        <v>72</v>
      </c>
      <c r="F254" s="16" t="s">
        <v>39</v>
      </c>
      <c r="G254" s="16" t="s">
        <v>23</v>
      </c>
      <c r="H254" s="17">
        <v>405</v>
      </c>
      <c r="I254" s="18">
        <v>405</v>
      </c>
      <c r="J254" s="17">
        <v>100</v>
      </c>
      <c r="K254" s="17">
        <v>12812.36</v>
      </c>
      <c r="L254" s="17">
        <v>1.863</v>
      </c>
      <c r="M254" s="17">
        <v>5</v>
      </c>
      <c r="N254" s="17">
        <f t="shared" si="44"/>
        <v>405</v>
      </c>
      <c r="O254" s="17">
        <f t="shared" si="36"/>
        <v>65.924800000000005</v>
      </c>
      <c r="Q254" s="19" t="str">
        <f t="shared" si="37"/>
        <v>Hudson</v>
      </c>
      <c r="R254" s="19" t="str">
        <f t="shared" si="38"/>
        <v>1</v>
      </c>
      <c r="S254" s="19" t="str">
        <f t="shared" si="42"/>
        <v>Hudson 1</v>
      </c>
      <c r="T254" s="20">
        <f t="shared" si="43"/>
        <v>52357.199959400001</v>
      </c>
      <c r="U254" s="20">
        <f t="shared" si="40"/>
        <v>65.924800000000005</v>
      </c>
    </row>
    <row r="255" spans="1:21" x14ac:dyDescent="0.2">
      <c r="A255" s="6">
        <v>2000</v>
      </c>
      <c r="B255" s="7" t="s">
        <v>18</v>
      </c>
      <c r="C255" s="7" t="s">
        <v>443</v>
      </c>
      <c r="D255" s="7" t="s">
        <v>444</v>
      </c>
      <c r="E255" s="7" t="s">
        <v>128</v>
      </c>
      <c r="F255" s="16" t="s">
        <v>34</v>
      </c>
      <c r="G255" s="16" t="s">
        <v>409</v>
      </c>
      <c r="H255" s="17">
        <v>18</v>
      </c>
      <c r="I255" s="18">
        <v>18</v>
      </c>
      <c r="J255" s="17">
        <v>100</v>
      </c>
      <c r="K255" s="17">
        <v>13500</v>
      </c>
      <c r="L255" s="17">
        <v>3.871</v>
      </c>
      <c r="M255" s="17">
        <v>4.6139999999999999</v>
      </c>
      <c r="N255" s="17">
        <f t="shared" si="44"/>
        <v>18</v>
      </c>
      <c r="O255" s="17">
        <f t="shared" si="36"/>
        <v>66.16</v>
      </c>
      <c r="Q255" s="19" t="str">
        <f t="shared" si="37"/>
        <v>Lock Haven</v>
      </c>
      <c r="R255" s="19" t="str">
        <f t="shared" si="38"/>
        <v>GT1</v>
      </c>
      <c r="S255" s="19" t="str">
        <f t="shared" si="42"/>
        <v>Lock Haven GT1</v>
      </c>
      <c r="T255" s="20">
        <f t="shared" si="43"/>
        <v>52375.199959400001</v>
      </c>
      <c r="U255" s="20">
        <f t="shared" si="40"/>
        <v>66.16</v>
      </c>
    </row>
    <row r="256" spans="1:21" x14ac:dyDescent="0.2">
      <c r="A256" s="6">
        <v>2000</v>
      </c>
      <c r="B256" s="7" t="s">
        <v>18</v>
      </c>
      <c r="C256" s="7" t="s">
        <v>445</v>
      </c>
      <c r="D256" s="7" t="s">
        <v>446</v>
      </c>
      <c r="E256" s="7" t="s">
        <v>447</v>
      </c>
      <c r="F256" s="16" t="s">
        <v>34</v>
      </c>
      <c r="G256" s="16" t="s">
        <v>409</v>
      </c>
      <c r="H256" s="17">
        <v>18</v>
      </c>
      <c r="I256" s="18">
        <v>18</v>
      </c>
      <c r="J256" s="17">
        <v>100</v>
      </c>
      <c r="K256" s="17">
        <v>13500</v>
      </c>
      <c r="L256" s="17">
        <v>3.871</v>
      </c>
      <c r="M256" s="17">
        <v>4.6139999999999999</v>
      </c>
      <c r="N256" s="17">
        <f t="shared" si="44"/>
        <v>18</v>
      </c>
      <c r="O256" s="17">
        <f t="shared" si="36"/>
        <v>66.16</v>
      </c>
      <c r="Q256" s="19" t="str">
        <f t="shared" si="37"/>
        <v>West Shore</v>
      </c>
      <c r="R256" s="19" t="str">
        <f t="shared" si="38"/>
        <v>CT1</v>
      </c>
      <c r="S256" s="19" t="str">
        <f t="shared" ref="S256:S271" si="45">CONCATENATE(Q256," ",R256)</f>
        <v>West Shore CT1</v>
      </c>
      <c r="T256" s="20">
        <f t="shared" si="43"/>
        <v>52393.199959400001</v>
      </c>
      <c r="U256" s="20">
        <f t="shared" si="40"/>
        <v>66.16</v>
      </c>
    </row>
    <row r="257" spans="1:21" x14ac:dyDescent="0.2">
      <c r="A257" s="6">
        <v>2000</v>
      </c>
      <c r="B257" s="7" t="s">
        <v>18</v>
      </c>
      <c r="C257" s="7" t="s">
        <v>445</v>
      </c>
      <c r="D257" s="7" t="s">
        <v>446</v>
      </c>
      <c r="E257" s="7" t="s">
        <v>448</v>
      </c>
      <c r="F257" s="16" t="s">
        <v>34</v>
      </c>
      <c r="G257" s="16" t="s">
        <v>409</v>
      </c>
      <c r="H257" s="17">
        <v>18</v>
      </c>
      <c r="I257" s="18">
        <v>18</v>
      </c>
      <c r="J257" s="17">
        <v>100</v>
      </c>
      <c r="K257" s="17">
        <v>13500</v>
      </c>
      <c r="L257" s="17">
        <v>3.871</v>
      </c>
      <c r="M257" s="17">
        <v>4.6139999999999999</v>
      </c>
      <c r="N257" s="17">
        <f t="shared" si="44"/>
        <v>18</v>
      </c>
      <c r="O257" s="17">
        <f t="shared" si="36"/>
        <v>66.16</v>
      </c>
      <c r="Q257" s="19" t="str">
        <f t="shared" si="37"/>
        <v>West Shore</v>
      </c>
      <c r="R257" s="19" t="str">
        <f t="shared" si="38"/>
        <v>CT2</v>
      </c>
      <c r="S257" s="19" t="str">
        <f t="shared" si="45"/>
        <v>West Shore CT2</v>
      </c>
      <c r="T257" s="20">
        <f t="shared" ref="T257:T272" si="46">T256+N257</f>
        <v>52411.199959400001</v>
      </c>
      <c r="U257" s="20">
        <f t="shared" si="40"/>
        <v>66.16</v>
      </c>
    </row>
    <row r="258" spans="1:21" x14ac:dyDescent="0.2">
      <c r="A258" s="6">
        <v>2000</v>
      </c>
      <c r="B258" s="7" t="s">
        <v>18</v>
      </c>
      <c r="C258" s="7" t="s">
        <v>449</v>
      </c>
      <c r="D258" s="7" t="s">
        <v>450</v>
      </c>
      <c r="E258" s="7" t="s">
        <v>75</v>
      </c>
      <c r="F258" s="16" t="s">
        <v>34</v>
      </c>
      <c r="G258" s="16" t="s">
        <v>409</v>
      </c>
      <c r="H258" s="17">
        <v>26</v>
      </c>
      <c r="I258" s="18">
        <v>26</v>
      </c>
      <c r="J258" s="17">
        <v>100</v>
      </c>
      <c r="K258" s="17">
        <v>13500</v>
      </c>
      <c r="L258" s="17">
        <v>3.871</v>
      </c>
      <c r="M258" s="17">
        <v>4.6139999999999999</v>
      </c>
      <c r="N258" s="17">
        <f t="shared" si="44"/>
        <v>26</v>
      </c>
      <c r="O258" s="17">
        <f t="shared" ref="O258:O321" si="47">L258+K258/1000*M258</f>
        <v>66.16</v>
      </c>
      <c r="Q258" s="19" t="str">
        <f t="shared" ref="Q258:Q321" si="48">C258</f>
        <v>Cedar (ACEC)</v>
      </c>
      <c r="R258" s="19" t="str">
        <f t="shared" ref="R258:R321" si="49">E258</f>
        <v>2</v>
      </c>
      <c r="S258" s="19" t="str">
        <f t="shared" si="45"/>
        <v>Cedar (ACEC) 2</v>
      </c>
      <c r="T258" s="20">
        <f t="shared" si="46"/>
        <v>52437.199959400001</v>
      </c>
      <c r="U258" s="20">
        <f t="shared" si="40"/>
        <v>66.16</v>
      </c>
    </row>
    <row r="259" spans="1:21" x14ac:dyDescent="0.2">
      <c r="A259" s="6">
        <v>2000</v>
      </c>
      <c r="B259" s="7" t="s">
        <v>18</v>
      </c>
      <c r="C259" s="7" t="s">
        <v>436</v>
      </c>
      <c r="D259" s="7" t="s">
        <v>437</v>
      </c>
      <c r="E259" s="7" t="s">
        <v>451</v>
      </c>
      <c r="F259" s="16" t="s">
        <v>34</v>
      </c>
      <c r="G259" s="16" t="s">
        <v>409</v>
      </c>
      <c r="H259" s="17">
        <v>24</v>
      </c>
      <c r="I259" s="18">
        <v>24</v>
      </c>
      <c r="J259" s="17">
        <v>100</v>
      </c>
      <c r="K259" s="17">
        <v>13500</v>
      </c>
      <c r="L259" s="17">
        <v>3.871</v>
      </c>
      <c r="M259" s="17">
        <v>4.6139999999999999</v>
      </c>
      <c r="N259" s="17">
        <f t="shared" si="44"/>
        <v>24</v>
      </c>
      <c r="O259" s="17">
        <f t="shared" si="47"/>
        <v>66.16</v>
      </c>
      <c r="Q259" s="19" t="str">
        <f t="shared" si="48"/>
        <v>Missouri Avenue</v>
      </c>
      <c r="R259" s="19" t="str">
        <f t="shared" si="49"/>
        <v>D</v>
      </c>
      <c r="S259" s="19" t="str">
        <f t="shared" si="45"/>
        <v>Missouri Avenue D</v>
      </c>
      <c r="T259" s="20">
        <f t="shared" si="46"/>
        <v>52461.199959400001</v>
      </c>
      <c r="U259" s="20">
        <f t="shared" ref="U259:U322" si="50">O259</f>
        <v>66.16</v>
      </c>
    </row>
    <row r="260" spans="1:21" x14ac:dyDescent="0.2">
      <c r="A260" s="6">
        <v>2000</v>
      </c>
      <c r="B260" s="7" t="s">
        <v>18</v>
      </c>
      <c r="C260" s="7" t="s">
        <v>452</v>
      </c>
      <c r="D260" s="7" t="s">
        <v>453</v>
      </c>
      <c r="E260" s="7" t="s">
        <v>131</v>
      </c>
      <c r="F260" s="16" t="s">
        <v>34</v>
      </c>
      <c r="G260" s="16" t="s">
        <v>409</v>
      </c>
      <c r="H260" s="17">
        <v>33</v>
      </c>
      <c r="I260" s="18">
        <v>33</v>
      </c>
      <c r="J260" s="17">
        <v>100</v>
      </c>
      <c r="K260" s="17">
        <v>13319</v>
      </c>
      <c r="L260" s="17">
        <v>4.8849999999999998</v>
      </c>
      <c r="M260" s="17">
        <v>4.6139999999999999</v>
      </c>
      <c r="N260" s="17">
        <f t="shared" si="44"/>
        <v>33</v>
      </c>
      <c r="O260" s="17">
        <f t="shared" si="47"/>
        <v>66.33886600000001</v>
      </c>
      <c r="Q260" s="19" t="str">
        <f t="shared" si="48"/>
        <v>Tasley</v>
      </c>
      <c r="R260" s="19" t="str">
        <f t="shared" si="49"/>
        <v>10</v>
      </c>
      <c r="S260" s="19" t="str">
        <f t="shared" si="45"/>
        <v>Tasley 10</v>
      </c>
      <c r="T260" s="20">
        <f t="shared" si="46"/>
        <v>52494.199959400001</v>
      </c>
      <c r="U260" s="20">
        <f t="shared" si="50"/>
        <v>66.33886600000001</v>
      </c>
    </row>
    <row r="261" spans="1:21" x14ac:dyDescent="0.2">
      <c r="A261" s="6">
        <v>2000</v>
      </c>
      <c r="B261" s="7" t="s">
        <v>35</v>
      </c>
      <c r="C261" s="7" t="s">
        <v>454</v>
      </c>
      <c r="D261" s="7" t="s">
        <v>455</v>
      </c>
      <c r="E261" s="7" t="s">
        <v>213</v>
      </c>
      <c r="F261" s="16" t="s">
        <v>34</v>
      </c>
      <c r="G261" s="16" t="s">
        <v>409</v>
      </c>
      <c r="H261" s="17">
        <v>18</v>
      </c>
      <c r="I261" s="18">
        <v>18</v>
      </c>
      <c r="J261" s="17">
        <v>100</v>
      </c>
      <c r="K261" s="17">
        <v>13552</v>
      </c>
      <c r="L261" s="17">
        <v>3.871</v>
      </c>
      <c r="M261" s="17">
        <v>4.6139999999999999</v>
      </c>
      <c r="N261" s="17">
        <f t="shared" si="44"/>
        <v>18</v>
      </c>
      <c r="O261" s="17">
        <f t="shared" si="47"/>
        <v>66.399927999999989</v>
      </c>
      <c r="Q261" s="19" t="str">
        <f t="shared" si="48"/>
        <v>Chester</v>
      </c>
      <c r="R261" s="19" t="str">
        <f t="shared" si="49"/>
        <v>8</v>
      </c>
      <c r="S261" s="19" t="str">
        <f t="shared" si="45"/>
        <v>Chester 8</v>
      </c>
      <c r="T261" s="20">
        <f t="shared" si="46"/>
        <v>52512.199959400001</v>
      </c>
      <c r="U261" s="20">
        <f t="shared" si="50"/>
        <v>66.399927999999989</v>
      </c>
    </row>
    <row r="262" spans="1:21" x14ac:dyDescent="0.2">
      <c r="A262" s="6">
        <v>2000</v>
      </c>
      <c r="B262" s="7" t="s">
        <v>35</v>
      </c>
      <c r="C262" s="7" t="s">
        <v>454</v>
      </c>
      <c r="D262" s="7" t="s">
        <v>455</v>
      </c>
      <c r="E262" s="7" t="s">
        <v>99</v>
      </c>
      <c r="F262" s="16" t="s">
        <v>34</v>
      </c>
      <c r="G262" s="16" t="s">
        <v>409</v>
      </c>
      <c r="H262" s="17">
        <v>18</v>
      </c>
      <c r="I262" s="18">
        <v>18</v>
      </c>
      <c r="J262" s="17">
        <v>100</v>
      </c>
      <c r="K262" s="17">
        <v>13552</v>
      </c>
      <c r="L262" s="17">
        <v>3.871</v>
      </c>
      <c r="M262" s="17">
        <v>4.6139999999999999</v>
      </c>
      <c r="N262" s="17">
        <f t="shared" si="44"/>
        <v>18</v>
      </c>
      <c r="O262" s="17">
        <f t="shared" si="47"/>
        <v>66.399927999999989</v>
      </c>
      <c r="Q262" s="19" t="str">
        <f t="shared" si="48"/>
        <v>Chester</v>
      </c>
      <c r="R262" s="19" t="str">
        <f t="shared" si="49"/>
        <v>9</v>
      </c>
      <c r="S262" s="19" t="str">
        <f t="shared" si="45"/>
        <v>Chester 9</v>
      </c>
      <c r="T262" s="20">
        <f t="shared" si="46"/>
        <v>52530.199959400001</v>
      </c>
      <c r="U262" s="20">
        <f t="shared" si="50"/>
        <v>66.399927999999989</v>
      </c>
    </row>
    <row r="263" spans="1:21" x14ac:dyDescent="0.2">
      <c r="A263" s="6">
        <v>2000</v>
      </c>
      <c r="B263" s="7" t="s">
        <v>18</v>
      </c>
      <c r="C263" s="7" t="s">
        <v>399</v>
      </c>
      <c r="D263" s="7" t="s">
        <v>400</v>
      </c>
      <c r="E263" s="7" t="s">
        <v>131</v>
      </c>
      <c r="F263" s="16" t="s">
        <v>34</v>
      </c>
      <c r="G263" s="16" t="s">
        <v>409</v>
      </c>
      <c r="H263" s="17">
        <v>18</v>
      </c>
      <c r="I263" s="18">
        <v>18</v>
      </c>
      <c r="J263" s="17">
        <v>100</v>
      </c>
      <c r="K263" s="17">
        <v>13552</v>
      </c>
      <c r="L263" s="17">
        <v>3.871</v>
      </c>
      <c r="M263" s="17">
        <v>4.6139999999999999</v>
      </c>
      <c r="N263" s="17">
        <f t="shared" si="44"/>
        <v>18</v>
      </c>
      <c r="O263" s="17">
        <f t="shared" si="47"/>
        <v>66.399927999999989</v>
      </c>
      <c r="Q263" s="19" t="str">
        <f t="shared" si="48"/>
        <v>Delaware</v>
      </c>
      <c r="R263" s="19" t="str">
        <f t="shared" si="49"/>
        <v>10</v>
      </c>
      <c r="S263" s="19" t="str">
        <f t="shared" si="45"/>
        <v>Delaware 10</v>
      </c>
      <c r="T263" s="20">
        <f t="shared" si="46"/>
        <v>52548.199959400001</v>
      </c>
      <c r="U263" s="20">
        <f t="shared" si="50"/>
        <v>66.399927999999989</v>
      </c>
    </row>
    <row r="264" spans="1:21" x14ac:dyDescent="0.2">
      <c r="A264" s="6">
        <v>2000</v>
      </c>
      <c r="B264" s="7" t="s">
        <v>35</v>
      </c>
      <c r="C264" s="7" t="s">
        <v>399</v>
      </c>
      <c r="D264" s="7" t="s">
        <v>400</v>
      </c>
      <c r="E264" s="7" t="s">
        <v>200</v>
      </c>
      <c r="F264" s="16" t="s">
        <v>34</v>
      </c>
      <c r="G264" s="16" t="s">
        <v>409</v>
      </c>
      <c r="H264" s="17">
        <v>18</v>
      </c>
      <c r="I264" s="18">
        <v>18</v>
      </c>
      <c r="J264" s="17">
        <v>100</v>
      </c>
      <c r="K264" s="17">
        <v>13552</v>
      </c>
      <c r="L264" s="17">
        <v>3.871</v>
      </c>
      <c r="M264" s="17">
        <v>4.6139999999999999</v>
      </c>
      <c r="N264" s="17">
        <f t="shared" si="44"/>
        <v>18</v>
      </c>
      <c r="O264" s="17">
        <f t="shared" si="47"/>
        <v>66.399927999999989</v>
      </c>
      <c r="Q264" s="19" t="str">
        <f t="shared" si="48"/>
        <v>Delaware</v>
      </c>
      <c r="R264" s="19" t="str">
        <f t="shared" si="49"/>
        <v>11</v>
      </c>
      <c r="S264" s="19" t="str">
        <f t="shared" si="45"/>
        <v>Delaware 11</v>
      </c>
      <c r="T264" s="20">
        <f t="shared" si="46"/>
        <v>52566.199959400001</v>
      </c>
      <c r="U264" s="20">
        <f t="shared" si="50"/>
        <v>66.399927999999989</v>
      </c>
    </row>
    <row r="265" spans="1:21" x14ac:dyDescent="0.2">
      <c r="A265" s="6">
        <v>2000</v>
      </c>
      <c r="B265" s="7" t="s">
        <v>18</v>
      </c>
      <c r="C265" s="7" t="s">
        <v>399</v>
      </c>
      <c r="D265" s="7" t="s">
        <v>400</v>
      </c>
      <c r="E265" s="7" t="s">
        <v>197</v>
      </c>
      <c r="F265" s="16" t="s">
        <v>34</v>
      </c>
      <c r="G265" s="16" t="s">
        <v>409</v>
      </c>
      <c r="H265" s="17">
        <v>18</v>
      </c>
      <c r="I265" s="18">
        <v>18</v>
      </c>
      <c r="J265" s="17">
        <v>100</v>
      </c>
      <c r="K265" s="17">
        <v>13552</v>
      </c>
      <c r="L265" s="17">
        <v>3.871</v>
      </c>
      <c r="M265" s="17">
        <v>4.6139999999999999</v>
      </c>
      <c r="N265" s="17">
        <f t="shared" si="44"/>
        <v>18</v>
      </c>
      <c r="O265" s="17">
        <f t="shared" si="47"/>
        <v>66.399927999999989</v>
      </c>
      <c r="Q265" s="19" t="str">
        <f t="shared" si="48"/>
        <v>Delaware</v>
      </c>
      <c r="R265" s="19" t="str">
        <f t="shared" si="49"/>
        <v>12</v>
      </c>
      <c r="S265" s="19" t="str">
        <f t="shared" si="45"/>
        <v>Delaware 12</v>
      </c>
      <c r="T265" s="20">
        <f t="shared" si="46"/>
        <v>52584.199959400001</v>
      </c>
      <c r="U265" s="20">
        <f t="shared" si="50"/>
        <v>66.399927999999989</v>
      </c>
    </row>
    <row r="266" spans="1:21" x14ac:dyDescent="0.2">
      <c r="A266" s="6">
        <v>2000</v>
      </c>
      <c r="B266" s="7" t="s">
        <v>18</v>
      </c>
      <c r="C266" s="7" t="s">
        <v>404</v>
      </c>
      <c r="D266" s="7" t="s">
        <v>405</v>
      </c>
      <c r="E266" s="7" t="s">
        <v>131</v>
      </c>
      <c r="F266" s="16" t="s">
        <v>34</v>
      </c>
      <c r="G266" s="16" t="s">
        <v>409</v>
      </c>
      <c r="H266" s="17">
        <v>18</v>
      </c>
      <c r="I266" s="18">
        <v>18</v>
      </c>
      <c r="J266" s="17">
        <v>100</v>
      </c>
      <c r="K266" s="17">
        <v>13552</v>
      </c>
      <c r="L266" s="17">
        <v>3.871</v>
      </c>
      <c r="M266" s="17">
        <v>4.6139999999999999</v>
      </c>
      <c r="N266" s="17">
        <f t="shared" si="44"/>
        <v>18</v>
      </c>
      <c r="O266" s="17">
        <f t="shared" si="47"/>
        <v>66.399927999999989</v>
      </c>
      <c r="Q266" s="19" t="str">
        <f t="shared" si="48"/>
        <v>Schuylkill</v>
      </c>
      <c r="R266" s="19" t="str">
        <f t="shared" si="49"/>
        <v>10</v>
      </c>
      <c r="S266" s="19" t="str">
        <f t="shared" si="45"/>
        <v>Schuylkill 10</v>
      </c>
      <c r="T266" s="20">
        <f t="shared" si="46"/>
        <v>52602.199959400001</v>
      </c>
      <c r="U266" s="20">
        <f t="shared" si="50"/>
        <v>66.399927999999989</v>
      </c>
    </row>
    <row r="267" spans="1:21" x14ac:dyDescent="0.2">
      <c r="A267" s="6">
        <v>2000</v>
      </c>
      <c r="B267" s="7" t="s">
        <v>18</v>
      </c>
      <c r="C267" s="7" t="s">
        <v>456</v>
      </c>
      <c r="D267" s="7" t="s">
        <v>457</v>
      </c>
      <c r="E267" s="7" t="s">
        <v>96</v>
      </c>
      <c r="F267" s="16" t="s">
        <v>34</v>
      </c>
      <c r="G267" s="16" t="s">
        <v>409</v>
      </c>
      <c r="H267" s="17">
        <v>18</v>
      </c>
      <c r="I267" s="18">
        <v>18</v>
      </c>
      <c r="J267" s="17">
        <v>100</v>
      </c>
      <c r="K267" s="17">
        <v>13552</v>
      </c>
      <c r="L267" s="17">
        <v>3.871</v>
      </c>
      <c r="M267" s="17">
        <v>4.6139999999999999</v>
      </c>
      <c r="N267" s="17">
        <f t="shared" si="44"/>
        <v>18</v>
      </c>
      <c r="O267" s="17">
        <f t="shared" si="47"/>
        <v>66.399927999999989</v>
      </c>
      <c r="Q267" s="19" t="str">
        <f t="shared" si="48"/>
        <v>Southwark</v>
      </c>
      <c r="R267" s="19" t="str">
        <f t="shared" si="49"/>
        <v>3</v>
      </c>
      <c r="S267" s="19" t="str">
        <f t="shared" si="45"/>
        <v>Southwark 3</v>
      </c>
      <c r="T267" s="20">
        <f t="shared" si="46"/>
        <v>52620.199959400001</v>
      </c>
      <c r="U267" s="20">
        <f t="shared" si="50"/>
        <v>66.399927999999989</v>
      </c>
    </row>
    <row r="268" spans="1:21" x14ac:dyDescent="0.2">
      <c r="A268" s="6">
        <v>2000</v>
      </c>
      <c r="B268" s="7" t="s">
        <v>30</v>
      </c>
      <c r="C268" s="7" t="s">
        <v>456</v>
      </c>
      <c r="D268" s="7" t="s">
        <v>457</v>
      </c>
      <c r="E268" s="7" t="s">
        <v>49</v>
      </c>
      <c r="F268" s="16" t="s">
        <v>34</v>
      </c>
      <c r="G268" s="16" t="s">
        <v>409</v>
      </c>
      <c r="H268" s="17">
        <v>18</v>
      </c>
      <c r="I268" s="18">
        <v>18</v>
      </c>
      <c r="J268" s="17">
        <v>100</v>
      </c>
      <c r="K268" s="17">
        <v>13552</v>
      </c>
      <c r="L268" s="17">
        <v>3.871</v>
      </c>
      <c r="M268" s="17">
        <v>4.6139999999999999</v>
      </c>
      <c r="N268" s="17">
        <f t="shared" si="44"/>
        <v>18</v>
      </c>
      <c r="O268" s="17">
        <f t="shared" si="47"/>
        <v>66.399927999999989</v>
      </c>
      <c r="Q268" s="19" t="str">
        <f t="shared" si="48"/>
        <v>Southwark</v>
      </c>
      <c r="R268" s="19" t="str">
        <f t="shared" si="49"/>
        <v>4</v>
      </c>
      <c r="S268" s="19" t="str">
        <f t="shared" si="45"/>
        <v>Southwark 4</v>
      </c>
      <c r="T268" s="20">
        <f t="shared" si="46"/>
        <v>52638.199959400001</v>
      </c>
      <c r="U268" s="20">
        <f t="shared" si="50"/>
        <v>66.399927999999989</v>
      </c>
    </row>
    <row r="269" spans="1:21" x14ac:dyDescent="0.2">
      <c r="A269" s="6">
        <v>2000</v>
      </c>
      <c r="B269" s="7" t="s">
        <v>30</v>
      </c>
      <c r="C269" s="7" t="s">
        <v>456</v>
      </c>
      <c r="D269" s="7" t="s">
        <v>457</v>
      </c>
      <c r="E269" s="7" t="s">
        <v>82</v>
      </c>
      <c r="F269" s="16" t="s">
        <v>34</v>
      </c>
      <c r="G269" s="16" t="s">
        <v>409</v>
      </c>
      <c r="H269" s="17">
        <v>18</v>
      </c>
      <c r="I269" s="18">
        <v>18</v>
      </c>
      <c r="J269" s="17">
        <v>100</v>
      </c>
      <c r="K269" s="17">
        <v>13552</v>
      </c>
      <c r="L269" s="17">
        <v>3.871</v>
      </c>
      <c r="M269" s="17">
        <v>4.6139999999999999</v>
      </c>
      <c r="N269" s="17">
        <f t="shared" si="44"/>
        <v>18</v>
      </c>
      <c r="O269" s="17">
        <f t="shared" si="47"/>
        <v>66.399927999999989</v>
      </c>
      <c r="Q269" s="19" t="str">
        <f t="shared" si="48"/>
        <v>Southwark</v>
      </c>
      <c r="R269" s="19" t="str">
        <f t="shared" si="49"/>
        <v>5</v>
      </c>
      <c r="S269" s="19" t="str">
        <f t="shared" si="45"/>
        <v>Southwark 5</v>
      </c>
      <c r="T269" s="20">
        <f t="shared" si="46"/>
        <v>52656.199959400001</v>
      </c>
      <c r="U269" s="20">
        <f t="shared" si="50"/>
        <v>66.399927999999989</v>
      </c>
    </row>
    <row r="270" spans="1:21" x14ac:dyDescent="0.2">
      <c r="A270" s="6">
        <v>2000</v>
      </c>
      <c r="B270" s="7" t="s">
        <v>30</v>
      </c>
      <c r="C270" s="7" t="s">
        <v>456</v>
      </c>
      <c r="D270" s="7" t="s">
        <v>457</v>
      </c>
      <c r="E270" s="7" t="s">
        <v>26</v>
      </c>
      <c r="F270" s="16" t="s">
        <v>34</v>
      </c>
      <c r="G270" s="16" t="s">
        <v>409</v>
      </c>
      <c r="H270" s="17">
        <v>18</v>
      </c>
      <c r="I270" s="18">
        <v>18</v>
      </c>
      <c r="J270" s="17">
        <v>100</v>
      </c>
      <c r="K270" s="17">
        <v>13552</v>
      </c>
      <c r="L270" s="17">
        <v>3.871</v>
      </c>
      <c r="M270" s="17">
        <v>4.6139999999999999</v>
      </c>
      <c r="N270" s="17">
        <f t="shared" si="44"/>
        <v>18</v>
      </c>
      <c r="O270" s="17">
        <f t="shared" si="47"/>
        <v>66.399927999999989</v>
      </c>
      <c r="Q270" s="19" t="str">
        <f t="shared" si="48"/>
        <v>Southwark</v>
      </c>
      <c r="R270" s="19" t="str">
        <f t="shared" si="49"/>
        <v>6</v>
      </c>
      <c r="S270" s="19" t="str">
        <f t="shared" si="45"/>
        <v>Southwark 6</v>
      </c>
      <c r="T270" s="20">
        <f t="shared" si="46"/>
        <v>52674.199959400001</v>
      </c>
      <c r="U270" s="20">
        <f t="shared" si="50"/>
        <v>66.399927999999989</v>
      </c>
    </row>
    <row r="271" spans="1:21" x14ac:dyDescent="0.2">
      <c r="A271" s="6">
        <v>2000</v>
      </c>
      <c r="B271" s="7" t="s">
        <v>30</v>
      </c>
      <c r="C271" s="7" t="s">
        <v>389</v>
      </c>
      <c r="D271" s="7" t="s">
        <v>390</v>
      </c>
      <c r="E271" s="7" t="s">
        <v>448</v>
      </c>
      <c r="F271" s="16" t="s">
        <v>34</v>
      </c>
      <c r="G271" s="16" t="s">
        <v>409</v>
      </c>
      <c r="H271" s="17">
        <v>24</v>
      </c>
      <c r="I271" s="18">
        <v>24</v>
      </c>
      <c r="J271" s="17">
        <v>100</v>
      </c>
      <c r="K271" s="17">
        <v>13580</v>
      </c>
      <c r="L271" s="17">
        <v>3.871</v>
      </c>
      <c r="M271" s="17">
        <v>4.6139999999999999</v>
      </c>
      <c r="N271" s="17">
        <f t="shared" si="44"/>
        <v>24</v>
      </c>
      <c r="O271" s="17">
        <f t="shared" si="47"/>
        <v>66.529119999999992</v>
      </c>
      <c r="Q271" s="19" t="str">
        <f t="shared" si="48"/>
        <v>Martins Creek</v>
      </c>
      <c r="R271" s="19" t="str">
        <f t="shared" si="49"/>
        <v>CT2</v>
      </c>
      <c r="S271" s="19" t="str">
        <f t="shared" si="45"/>
        <v>Martins Creek CT2</v>
      </c>
      <c r="T271" s="20">
        <f t="shared" si="46"/>
        <v>52698.199959400001</v>
      </c>
      <c r="U271" s="20">
        <f t="shared" si="50"/>
        <v>66.529119999999992</v>
      </c>
    </row>
    <row r="272" spans="1:21" x14ac:dyDescent="0.2">
      <c r="A272" s="6">
        <v>2000</v>
      </c>
      <c r="B272" s="7" t="s">
        <v>30</v>
      </c>
      <c r="C272" s="7" t="s">
        <v>330</v>
      </c>
      <c r="D272" s="7" t="s">
        <v>331</v>
      </c>
      <c r="E272" s="7" t="s">
        <v>128</v>
      </c>
      <c r="F272" s="16" t="s">
        <v>34</v>
      </c>
      <c r="G272" s="16" t="s">
        <v>409</v>
      </c>
      <c r="H272" s="17">
        <v>20</v>
      </c>
      <c r="I272" s="18">
        <v>20</v>
      </c>
      <c r="J272" s="17">
        <v>100</v>
      </c>
      <c r="K272" s="17">
        <v>14080</v>
      </c>
      <c r="L272" s="17">
        <v>1.5840000000000001</v>
      </c>
      <c r="M272" s="17">
        <v>4.6139999999999999</v>
      </c>
      <c r="N272" s="17">
        <f t="shared" si="44"/>
        <v>20</v>
      </c>
      <c r="O272" s="17">
        <f t="shared" si="47"/>
        <v>66.549120000000002</v>
      </c>
      <c r="Q272" s="19" t="str">
        <f t="shared" si="48"/>
        <v>Morgantown</v>
      </c>
      <c r="R272" s="19" t="str">
        <f t="shared" si="49"/>
        <v>GT1</v>
      </c>
      <c r="S272" s="19" t="str">
        <f t="shared" ref="S272:S297" si="51">CONCATENATE(Q272," ",R272)</f>
        <v>Morgantown GT1</v>
      </c>
      <c r="T272" s="20">
        <f t="shared" si="46"/>
        <v>52718.199959400001</v>
      </c>
      <c r="U272" s="20">
        <f t="shared" si="50"/>
        <v>66.549120000000002</v>
      </c>
    </row>
    <row r="273" spans="1:21" x14ac:dyDescent="0.2">
      <c r="A273" s="6">
        <v>2000</v>
      </c>
      <c r="B273" s="7" t="s">
        <v>30</v>
      </c>
      <c r="C273" s="7" t="s">
        <v>330</v>
      </c>
      <c r="D273" s="7" t="s">
        <v>331</v>
      </c>
      <c r="E273" s="7" t="s">
        <v>64</v>
      </c>
      <c r="F273" s="16" t="s">
        <v>34</v>
      </c>
      <c r="G273" s="16" t="s">
        <v>409</v>
      </c>
      <c r="H273" s="17">
        <v>20</v>
      </c>
      <c r="I273" s="18">
        <v>20</v>
      </c>
      <c r="J273" s="17">
        <v>100</v>
      </c>
      <c r="K273" s="17">
        <v>14080</v>
      </c>
      <c r="L273" s="17">
        <v>1.5840000000000001</v>
      </c>
      <c r="M273" s="17">
        <v>4.6139999999999999</v>
      </c>
      <c r="N273" s="17">
        <f t="shared" si="44"/>
        <v>20</v>
      </c>
      <c r="O273" s="17">
        <f t="shared" si="47"/>
        <v>66.549120000000002</v>
      </c>
      <c r="Q273" s="19" t="str">
        <f t="shared" si="48"/>
        <v>Morgantown</v>
      </c>
      <c r="R273" s="19" t="str">
        <f t="shared" si="49"/>
        <v>GT2</v>
      </c>
      <c r="S273" s="19" t="str">
        <f t="shared" si="51"/>
        <v>Morgantown GT2</v>
      </c>
      <c r="T273" s="20">
        <f t="shared" ref="T273:T298" si="52">T272+N273</f>
        <v>52738.199959400001</v>
      </c>
      <c r="U273" s="20">
        <f t="shared" si="50"/>
        <v>66.549120000000002</v>
      </c>
    </row>
    <row r="274" spans="1:21" x14ac:dyDescent="0.2">
      <c r="A274" s="6">
        <v>2000</v>
      </c>
      <c r="B274" s="7" t="s">
        <v>30</v>
      </c>
      <c r="C274" s="7" t="s">
        <v>47</v>
      </c>
      <c r="D274" s="7" t="s">
        <v>48</v>
      </c>
      <c r="E274" s="7" t="s">
        <v>79</v>
      </c>
      <c r="F274" s="16" t="s">
        <v>34</v>
      </c>
      <c r="G274" s="16" t="s">
        <v>23</v>
      </c>
      <c r="H274" s="17">
        <v>133</v>
      </c>
      <c r="I274" s="18">
        <v>133</v>
      </c>
      <c r="J274" s="17">
        <v>100</v>
      </c>
      <c r="K274" s="17">
        <v>12536</v>
      </c>
      <c r="L274" s="17">
        <v>3.871</v>
      </c>
      <c r="M274" s="17">
        <v>5</v>
      </c>
      <c r="N274" s="17">
        <f t="shared" si="44"/>
        <v>133</v>
      </c>
      <c r="O274" s="17">
        <f t="shared" si="47"/>
        <v>66.551000000000002</v>
      </c>
      <c r="Q274" s="19" t="str">
        <f t="shared" si="48"/>
        <v>Riverside (MD)</v>
      </c>
      <c r="R274" s="19" t="str">
        <f t="shared" si="49"/>
        <v>GT6</v>
      </c>
      <c r="S274" s="19" t="str">
        <f t="shared" si="51"/>
        <v>Riverside (MD) GT6</v>
      </c>
      <c r="T274" s="20">
        <f t="shared" si="52"/>
        <v>52871.199959400001</v>
      </c>
      <c r="U274" s="20">
        <f t="shared" si="50"/>
        <v>66.551000000000002</v>
      </c>
    </row>
    <row r="275" spans="1:21" x14ac:dyDescent="0.2">
      <c r="A275" s="6">
        <v>2000</v>
      </c>
      <c r="B275" s="7" t="s">
        <v>30</v>
      </c>
      <c r="C275" s="7" t="s">
        <v>449</v>
      </c>
      <c r="D275" s="7" t="s">
        <v>450</v>
      </c>
      <c r="E275" s="7" t="s">
        <v>72</v>
      </c>
      <c r="F275" s="16" t="s">
        <v>34</v>
      </c>
      <c r="G275" s="16" t="s">
        <v>409</v>
      </c>
      <c r="H275" s="17">
        <v>52</v>
      </c>
      <c r="I275" s="18">
        <v>52</v>
      </c>
      <c r="J275" s="17">
        <v>100</v>
      </c>
      <c r="K275" s="17">
        <v>13700</v>
      </c>
      <c r="L275" s="17">
        <v>3.871</v>
      </c>
      <c r="M275" s="17">
        <v>4.6139999999999999</v>
      </c>
      <c r="N275" s="17">
        <f t="shared" si="44"/>
        <v>52</v>
      </c>
      <c r="O275" s="17">
        <f t="shared" si="47"/>
        <v>67.082799999999992</v>
      </c>
      <c r="Q275" s="19" t="str">
        <f t="shared" si="48"/>
        <v>Cedar (ACEC)</v>
      </c>
      <c r="R275" s="19" t="str">
        <f t="shared" si="49"/>
        <v>1</v>
      </c>
      <c r="S275" s="19" t="str">
        <f t="shared" si="51"/>
        <v>Cedar (ACEC) 1</v>
      </c>
      <c r="T275" s="20">
        <f t="shared" si="52"/>
        <v>52923.199959400001</v>
      </c>
      <c r="U275" s="20">
        <f t="shared" si="50"/>
        <v>67.082799999999992</v>
      </c>
    </row>
    <row r="276" spans="1:21" x14ac:dyDescent="0.2">
      <c r="A276" s="6">
        <v>2000</v>
      </c>
      <c r="B276" s="7" t="s">
        <v>30</v>
      </c>
      <c r="C276" s="7" t="s">
        <v>136</v>
      </c>
      <c r="D276" s="7" t="s">
        <v>137</v>
      </c>
      <c r="E276" s="7" t="s">
        <v>72</v>
      </c>
      <c r="F276" s="16" t="s">
        <v>34</v>
      </c>
      <c r="G276" s="16" t="s">
        <v>23</v>
      </c>
      <c r="H276" s="17">
        <v>96</v>
      </c>
      <c r="I276" s="18">
        <v>96</v>
      </c>
      <c r="J276" s="17">
        <v>100</v>
      </c>
      <c r="K276" s="17">
        <v>13200</v>
      </c>
      <c r="L276" s="17">
        <v>1.1379999999999999</v>
      </c>
      <c r="M276" s="17">
        <v>5</v>
      </c>
      <c r="N276" s="17">
        <f t="shared" si="44"/>
        <v>96</v>
      </c>
      <c r="O276" s="17">
        <f t="shared" si="47"/>
        <v>67.138000000000005</v>
      </c>
      <c r="Q276" s="19" t="str">
        <f t="shared" si="48"/>
        <v>Sherman Avenue</v>
      </c>
      <c r="R276" s="19" t="str">
        <f t="shared" si="49"/>
        <v>1</v>
      </c>
      <c r="S276" s="19" t="str">
        <f t="shared" si="51"/>
        <v>Sherman Avenue 1</v>
      </c>
      <c r="T276" s="20">
        <f t="shared" si="52"/>
        <v>53019.199959400001</v>
      </c>
      <c r="U276" s="20">
        <f t="shared" si="50"/>
        <v>67.138000000000005</v>
      </c>
    </row>
    <row r="277" spans="1:21" x14ac:dyDescent="0.2">
      <c r="A277" s="6">
        <v>2000</v>
      </c>
      <c r="B277" s="7" t="s">
        <v>30</v>
      </c>
      <c r="C277" s="7" t="s">
        <v>40</v>
      </c>
      <c r="D277" s="7" t="s">
        <v>41</v>
      </c>
      <c r="E277" s="7" t="s">
        <v>213</v>
      </c>
      <c r="F277" s="16" t="s">
        <v>34</v>
      </c>
      <c r="G277" s="16" t="s">
        <v>409</v>
      </c>
      <c r="H277" s="17">
        <v>24</v>
      </c>
      <c r="I277" s="18">
        <v>24</v>
      </c>
      <c r="J277" s="17">
        <v>100</v>
      </c>
      <c r="K277" s="17">
        <v>13721</v>
      </c>
      <c r="L277" s="17">
        <v>3.871</v>
      </c>
      <c r="M277" s="17">
        <v>4.6139999999999999</v>
      </c>
      <c r="N277" s="17">
        <f t="shared" si="44"/>
        <v>24</v>
      </c>
      <c r="O277" s="17">
        <f t="shared" si="47"/>
        <v>67.179693999999998</v>
      </c>
      <c r="Q277" s="19" t="str">
        <f t="shared" si="48"/>
        <v>Burlington (PSEG)</v>
      </c>
      <c r="R277" s="19" t="str">
        <f t="shared" si="49"/>
        <v>8</v>
      </c>
      <c r="S277" s="19" t="str">
        <f t="shared" si="51"/>
        <v>Burlington (PSEG) 8</v>
      </c>
      <c r="T277" s="20">
        <f t="shared" si="52"/>
        <v>53043.199959400001</v>
      </c>
      <c r="U277" s="20">
        <f t="shared" si="50"/>
        <v>67.179693999999998</v>
      </c>
    </row>
    <row r="278" spans="1:21" x14ac:dyDescent="0.2">
      <c r="A278" s="6">
        <v>2000</v>
      </c>
      <c r="B278" s="7" t="s">
        <v>30</v>
      </c>
      <c r="C278" s="7" t="s">
        <v>100</v>
      </c>
      <c r="D278" s="7" t="s">
        <v>101</v>
      </c>
      <c r="E278" s="7" t="s">
        <v>99</v>
      </c>
      <c r="F278" s="16" t="s">
        <v>34</v>
      </c>
      <c r="G278" s="16" t="s">
        <v>409</v>
      </c>
      <c r="H278" s="17">
        <v>258</v>
      </c>
      <c r="I278" s="18">
        <v>258</v>
      </c>
      <c r="J278" s="17">
        <v>100</v>
      </c>
      <c r="K278" s="17">
        <v>14269</v>
      </c>
      <c r="L278" s="17">
        <v>1.635</v>
      </c>
      <c r="M278" s="17">
        <v>4.6139999999999999</v>
      </c>
      <c r="N278" s="17">
        <f t="shared" si="44"/>
        <v>258</v>
      </c>
      <c r="O278" s="17">
        <f t="shared" si="47"/>
        <v>67.472166000000001</v>
      </c>
      <c r="Q278" s="19" t="str">
        <f t="shared" si="48"/>
        <v>Linden</v>
      </c>
      <c r="R278" s="19" t="str">
        <f t="shared" si="49"/>
        <v>9</v>
      </c>
      <c r="S278" s="19" t="str">
        <f t="shared" si="51"/>
        <v>Linden 9</v>
      </c>
      <c r="T278" s="20">
        <f t="shared" si="52"/>
        <v>53301.199959400001</v>
      </c>
      <c r="U278" s="20">
        <f t="shared" si="50"/>
        <v>67.472166000000001</v>
      </c>
    </row>
    <row r="279" spans="1:21" x14ac:dyDescent="0.2">
      <c r="A279" s="6">
        <v>2000</v>
      </c>
      <c r="B279" s="7" t="s">
        <v>30</v>
      </c>
      <c r="C279" s="7" t="s">
        <v>458</v>
      </c>
      <c r="D279" s="7" t="s">
        <v>459</v>
      </c>
      <c r="E279" s="7" t="s">
        <v>447</v>
      </c>
      <c r="F279" s="16" t="s">
        <v>34</v>
      </c>
      <c r="G279" s="16" t="s">
        <v>409</v>
      </c>
      <c r="H279" s="17">
        <v>18</v>
      </c>
      <c r="I279" s="18">
        <v>18</v>
      </c>
      <c r="J279" s="17">
        <v>100</v>
      </c>
      <c r="K279" s="17">
        <v>13500</v>
      </c>
      <c r="L279" s="17">
        <v>5.2679999999999998</v>
      </c>
      <c r="M279" s="17">
        <v>4.6139999999999999</v>
      </c>
      <c r="N279" s="17">
        <f t="shared" si="44"/>
        <v>18</v>
      </c>
      <c r="O279" s="17">
        <f t="shared" si="47"/>
        <v>67.557000000000002</v>
      </c>
      <c r="Q279" s="19" t="str">
        <f t="shared" si="48"/>
        <v>Fishbach</v>
      </c>
      <c r="R279" s="19" t="str">
        <f t="shared" si="49"/>
        <v>CT1</v>
      </c>
      <c r="S279" s="19" t="str">
        <f t="shared" si="51"/>
        <v>Fishbach CT1</v>
      </c>
      <c r="T279" s="20">
        <f t="shared" si="52"/>
        <v>53319.199959400001</v>
      </c>
      <c r="U279" s="20">
        <f t="shared" si="50"/>
        <v>67.557000000000002</v>
      </c>
    </row>
    <row r="280" spans="1:21" x14ac:dyDescent="0.2">
      <c r="A280" s="6">
        <v>2000</v>
      </c>
      <c r="B280" s="7" t="s">
        <v>30</v>
      </c>
      <c r="C280" s="7" t="s">
        <v>458</v>
      </c>
      <c r="D280" s="7" t="s">
        <v>459</v>
      </c>
      <c r="E280" s="7" t="s">
        <v>448</v>
      </c>
      <c r="F280" s="16" t="s">
        <v>34</v>
      </c>
      <c r="G280" s="16" t="s">
        <v>409</v>
      </c>
      <c r="H280" s="17">
        <v>18</v>
      </c>
      <c r="I280" s="18">
        <v>18</v>
      </c>
      <c r="J280" s="17">
        <v>100</v>
      </c>
      <c r="K280" s="17">
        <v>13500</v>
      </c>
      <c r="L280" s="17">
        <v>5.2679999999999998</v>
      </c>
      <c r="M280" s="17">
        <v>4.6139999999999999</v>
      </c>
      <c r="N280" s="17">
        <f t="shared" si="44"/>
        <v>18</v>
      </c>
      <c r="O280" s="17">
        <f t="shared" si="47"/>
        <v>67.557000000000002</v>
      </c>
      <c r="Q280" s="19" t="str">
        <f t="shared" si="48"/>
        <v>Fishbach</v>
      </c>
      <c r="R280" s="19" t="str">
        <f t="shared" si="49"/>
        <v>CT2</v>
      </c>
      <c r="S280" s="19" t="str">
        <f t="shared" si="51"/>
        <v>Fishbach CT2</v>
      </c>
      <c r="T280" s="20">
        <f t="shared" si="52"/>
        <v>53337.199959400001</v>
      </c>
      <c r="U280" s="20">
        <f t="shared" si="50"/>
        <v>67.557000000000002</v>
      </c>
    </row>
    <row r="281" spans="1:21" x14ac:dyDescent="0.2">
      <c r="A281" s="6">
        <v>2000</v>
      </c>
      <c r="B281" s="7" t="s">
        <v>18</v>
      </c>
      <c r="C281" s="7" t="s">
        <v>103</v>
      </c>
      <c r="D281" s="7" t="s">
        <v>104</v>
      </c>
      <c r="E281" s="7" t="s">
        <v>49</v>
      </c>
      <c r="F281" s="16" t="s">
        <v>39</v>
      </c>
      <c r="G281" s="16" t="s">
        <v>23</v>
      </c>
      <c r="H281" s="17">
        <v>127</v>
      </c>
      <c r="I281" s="18">
        <v>127</v>
      </c>
      <c r="J281" s="17">
        <v>100</v>
      </c>
      <c r="K281" s="17">
        <v>13246.31</v>
      </c>
      <c r="L281" s="17">
        <v>1.377</v>
      </c>
      <c r="M281" s="17">
        <v>5</v>
      </c>
      <c r="N281" s="17">
        <f t="shared" si="44"/>
        <v>127</v>
      </c>
      <c r="O281" s="17">
        <f t="shared" si="47"/>
        <v>67.608549999999994</v>
      </c>
      <c r="Q281" s="19" t="str">
        <f t="shared" si="48"/>
        <v>Sewaren</v>
      </c>
      <c r="R281" s="19" t="str">
        <f t="shared" si="49"/>
        <v>4</v>
      </c>
      <c r="S281" s="19" t="str">
        <f t="shared" si="51"/>
        <v>Sewaren 4</v>
      </c>
      <c r="T281" s="20">
        <f t="shared" si="52"/>
        <v>53464.199959400001</v>
      </c>
      <c r="U281" s="20">
        <f t="shared" si="50"/>
        <v>67.608549999999994</v>
      </c>
    </row>
    <row r="282" spans="1:21" x14ac:dyDescent="0.2">
      <c r="A282" s="6">
        <v>2000</v>
      </c>
      <c r="B282" s="7" t="s">
        <v>18</v>
      </c>
      <c r="C282" s="7" t="s">
        <v>389</v>
      </c>
      <c r="D282" s="7" t="s">
        <v>390</v>
      </c>
      <c r="E282" s="7" t="s">
        <v>447</v>
      </c>
      <c r="F282" s="16" t="s">
        <v>34</v>
      </c>
      <c r="G282" s="16" t="s">
        <v>409</v>
      </c>
      <c r="H282" s="17">
        <v>24</v>
      </c>
      <c r="I282" s="18">
        <v>24</v>
      </c>
      <c r="J282" s="17">
        <v>100</v>
      </c>
      <c r="K282" s="17">
        <v>13850</v>
      </c>
      <c r="L282" s="17">
        <v>3.871</v>
      </c>
      <c r="M282" s="17">
        <v>4.6139999999999999</v>
      </c>
      <c r="N282" s="17">
        <f t="shared" si="44"/>
        <v>24</v>
      </c>
      <c r="O282" s="17">
        <f t="shared" si="47"/>
        <v>67.774900000000002</v>
      </c>
      <c r="Q282" s="19" t="str">
        <f t="shared" si="48"/>
        <v>Martins Creek</v>
      </c>
      <c r="R282" s="19" t="str">
        <f t="shared" si="49"/>
        <v>CT1</v>
      </c>
      <c r="S282" s="19" t="str">
        <f t="shared" si="51"/>
        <v>Martins Creek CT1</v>
      </c>
      <c r="T282" s="20">
        <f t="shared" si="52"/>
        <v>53488.199959400001</v>
      </c>
      <c r="U282" s="20">
        <f t="shared" si="50"/>
        <v>67.774900000000002</v>
      </c>
    </row>
    <row r="283" spans="1:21" x14ac:dyDescent="0.2">
      <c r="A283" s="6">
        <v>2000</v>
      </c>
      <c r="B283" s="7" t="s">
        <v>18</v>
      </c>
      <c r="C283" s="7" t="s">
        <v>389</v>
      </c>
      <c r="D283" s="7" t="s">
        <v>390</v>
      </c>
      <c r="E283" s="7" t="s">
        <v>460</v>
      </c>
      <c r="F283" s="16" t="s">
        <v>34</v>
      </c>
      <c r="G283" s="16" t="s">
        <v>409</v>
      </c>
      <c r="H283" s="17">
        <v>24</v>
      </c>
      <c r="I283" s="18">
        <v>24</v>
      </c>
      <c r="J283" s="17">
        <v>100</v>
      </c>
      <c r="K283" s="17">
        <v>13850</v>
      </c>
      <c r="L283" s="17">
        <v>3.871</v>
      </c>
      <c r="M283" s="17">
        <v>4.6139999999999999</v>
      </c>
      <c r="N283" s="17">
        <f t="shared" si="44"/>
        <v>24</v>
      </c>
      <c r="O283" s="17">
        <f t="shared" si="47"/>
        <v>67.774900000000002</v>
      </c>
      <c r="Q283" s="19" t="str">
        <f t="shared" si="48"/>
        <v>Martins Creek</v>
      </c>
      <c r="R283" s="19" t="str">
        <f t="shared" si="49"/>
        <v>CT3</v>
      </c>
      <c r="S283" s="19" t="str">
        <f t="shared" si="51"/>
        <v>Martins Creek CT3</v>
      </c>
      <c r="T283" s="20">
        <f t="shared" si="52"/>
        <v>53512.199959400001</v>
      </c>
      <c r="U283" s="20">
        <f t="shared" si="50"/>
        <v>67.774900000000002</v>
      </c>
    </row>
    <row r="284" spans="1:21" x14ac:dyDescent="0.2">
      <c r="A284" s="6">
        <v>2000</v>
      </c>
      <c r="B284" s="7" t="s">
        <v>18</v>
      </c>
      <c r="C284" s="7" t="s">
        <v>389</v>
      </c>
      <c r="D284" s="7" t="s">
        <v>390</v>
      </c>
      <c r="E284" s="7" t="s">
        <v>461</v>
      </c>
      <c r="F284" s="16" t="s">
        <v>34</v>
      </c>
      <c r="G284" s="16" t="s">
        <v>409</v>
      </c>
      <c r="H284" s="17">
        <v>24</v>
      </c>
      <c r="I284" s="18">
        <v>24</v>
      </c>
      <c r="J284" s="17">
        <v>100</v>
      </c>
      <c r="K284" s="17">
        <v>13850</v>
      </c>
      <c r="L284" s="17">
        <v>3.871</v>
      </c>
      <c r="M284" s="17">
        <v>4.6139999999999999</v>
      </c>
      <c r="N284" s="17">
        <f t="shared" si="44"/>
        <v>24</v>
      </c>
      <c r="O284" s="17">
        <f t="shared" si="47"/>
        <v>67.774900000000002</v>
      </c>
      <c r="Q284" s="19" t="str">
        <f t="shared" si="48"/>
        <v>Martins Creek</v>
      </c>
      <c r="R284" s="19" t="str">
        <f t="shared" si="49"/>
        <v>CT4</v>
      </c>
      <c r="S284" s="19" t="str">
        <f t="shared" si="51"/>
        <v>Martins Creek CT4</v>
      </c>
      <c r="T284" s="20">
        <f t="shared" si="52"/>
        <v>53536.199959400001</v>
      </c>
      <c r="U284" s="20">
        <f t="shared" si="50"/>
        <v>67.774900000000002</v>
      </c>
    </row>
    <row r="285" spans="1:21" x14ac:dyDescent="0.2">
      <c r="A285" s="6">
        <v>2000</v>
      </c>
      <c r="B285" s="7" t="s">
        <v>18</v>
      </c>
      <c r="C285" s="7" t="s">
        <v>218</v>
      </c>
      <c r="D285" s="7" t="s">
        <v>219</v>
      </c>
      <c r="E285" s="7" t="s">
        <v>197</v>
      </c>
      <c r="F285" s="16" t="s">
        <v>34</v>
      </c>
      <c r="G285" s="16" t="s">
        <v>409</v>
      </c>
      <c r="H285" s="17">
        <v>258</v>
      </c>
      <c r="I285" s="18">
        <v>258</v>
      </c>
      <c r="J285" s="17">
        <v>100</v>
      </c>
      <c r="K285" s="17">
        <v>14421</v>
      </c>
      <c r="L285" s="17">
        <v>1.49</v>
      </c>
      <c r="M285" s="17">
        <v>4.6139999999999999</v>
      </c>
      <c r="N285" s="17">
        <f t="shared" si="44"/>
        <v>258</v>
      </c>
      <c r="O285" s="17">
        <f t="shared" si="47"/>
        <v>68.028493999999995</v>
      </c>
      <c r="Q285" s="19" t="str">
        <f t="shared" si="48"/>
        <v>Kearny (NJ)</v>
      </c>
      <c r="R285" s="19" t="str">
        <f t="shared" si="49"/>
        <v>12</v>
      </c>
      <c r="S285" s="19" t="str">
        <f t="shared" si="51"/>
        <v>Kearny (NJ) 12</v>
      </c>
      <c r="T285" s="20">
        <f t="shared" si="52"/>
        <v>53794.199959400001</v>
      </c>
      <c r="U285" s="20">
        <f t="shared" si="50"/>
        <v>68.028493999999995</v>
      </c>
    </row>
    <row r="286" spans="1:21" x14ac:dyDescent="0.2">
      <c r="A286" s="6">
        <v>2000</v>
      </c>
      <c r="B286" s="7" t="s">
        <v>18</v>
      </c>
      <c r="C286" s="7" t="s">
        <v>119</v>
      </c>
      <c r="D286" s="7" t="s">
        <v>120</v>
      </c>
      <c r="E286" s="7" t="s">
        <v>121</v>
      </c>
      <c r="F286" s="16" t="s">
        <v>39</v>
      </c>
      <c r="G286" s="16" t="s">
        <v>23</v>
      </c>
      <c r="H286" s="17">
        <v>120</v>
      </c>
      <c r="I286" s="18">
        <v>120</v>
      </c>
      <c r="J286" s="17">
        <v>100</v>
      </c>
      <c r="K286" s="17">
        <v>13358</v>
      </c>
      <c r="L286" s="17">
        <v>1.377</v>
      </c>
      <c r="M286" s="17">
        <v>5</v>
      </c>
      <c r="N286" s="17">
        <f t="shared" si="44"/>
        <v>120</v>
      </c>
      <c r="O286" s="17">
        <f t="shared" si="47"/>
        <v>68.167000000000002</v>
      </c>
      <c r="Q286" s="19" t="str">
        <f t="shared" si="48"/>
        <v>Beechwood Energy Resources</v>
      </c>
      <c r="R286" s="19" t="str">
        <f t="shared" si="49"/>
        <v>ALL</v>
      </c>
      <c r="S286" s="19" t="str">
        <f t="shared" si="51"/>
        <v>Beechwood Energy Resources ALL</v>
      </c>
      <c r="T286" s="20">
        <f t="shared" si="52"/>
        <v>53914.199959400001</v>
      </c>
      <c r="U286" s="20">
        <f t="shared" si="50"/>
        <v>68.167000000000002</v>
      </c>
    </row>
    <row r="287" spans="1:21" x14ac:dyDescent="0.2">
      <c r="A287" s="6">
        <v>2000</v>
      </c>
      <c r="B287" s="7" t="s">
        <v>18</v>
      </c>
      <c r="C287" s="7" t="s">
        <v>122</v>
      </c>
      <c r="D287" s="7" t="s">
        <v>123</v>
      </c>
      <c r="E287" s="7" t="s">
        <v>121</v>
      </c>
      <c r="F287" s="16" t="s">
        <v>39</v>
      </c>
      <c r="G287" s="16" t="s">
        <v>23</v>
      </c>
      <c r="H287" s="17">
        <v>30</v>
      </c>
      <c r="I287" s="18">
        <v>30</v>
      </c>
      <c r="J287" s="17">
        <v>100</v>
      </c>
      <c r="K287" s="17">
        <v>13358</v>
      </c>
      <c r="L287" s="17">
        <v>1.377</v>
      </c>
      <c r="M287" s="17">
        <v>5</v>
      </c>
      <c r="N287" s="17">
        <f t="shared" si="44"/>
        <v>30</v>
      </c>
      <c r="O287" s="17">
        <f t="shared" si="47"/>
        <v>68.167000000000002</v>
      </c>
      <c r="Q287" s="19" t="str">
        <f t="shared" si="48"/>
        <v>Bethlehem Facility</v>
      </c>
      <c r="R287" s="19" t="str">
        <f t="shared" si="49"/>
        <v>ALL</v>
      </c>
      <c r="S287" s="19" t="str">
        <f t="shared" si="51"/>
        <v>Bethlehem Facility ALL</v>
      </c>
      <c r="T287" s="20">
        <f t="shared" si="52"/>
        <v>53944.199959400001</v>
      </c>
      <c r="U287" s="20">
        <f t="shared" si="50"/>
        <v>68.167000000000002</v>
      </c>
    </row>
    <row r="288" spans="1:21" x14ac:dyDescent="0.2">
      <c r="A288" s="6">
        <v>2000</v>
      </c>
      <c r="B288" s="7" t="s">
        <v>18</v>
      </c>
      <c r="C288" s="7" t="s">
        <v>124</v>
      </c>
      <c r="D288" s="7" t="s">
        <v>125</v>
      </c>
      <c r="E288" s="7" t="s">
        <v>121</v>
      </c>
      <c r="F288" s="16" t="s">
        <v>39</v>
      </c>
      <c r="G288" s="16" t="s">
        <v>23</v>
      </c>
      <c r="H288" s="17">
        <v>45</v>
      </c>
      <c r="I288" s="18">
        <v>45</v>
      </c>
      <c r="J288" s="17">
        <v>100</v>
      </c>
      <c r="K288" s="17">
        <v>13358</v>
      </c>
      <c r="L288" s="17">
        <v>1.377</v>
      </c>
      <c r="M288" s="17">
        <v>5</v>
      </c>
      <c r="N288" s="17">
        <f t="shared" si="44"/>
        <v>45</v>
      </c>
      <c r="O288" s="17">
        <f t="shared" si="47"/>
        <v>68.167000000000002</v>
      </c>
      <c r="Q288" s="19" t="str">
        <f t="shared" si="48"/>
        <v>Foster Wheeler Penn Resources</v>
      </c>
      <c r="R288" s="19" t="str">
        <f t="shared" si="49"/>
        <v>ALL</v>
      </c>
      <c r="S288" s="19" t="str">
        <f t="shared" si="51"/>
        <v>Foster Wheeler Penn Resources ALL</v>
      </c>
      <c r="T288" s="20">
        <f t="shared" si="52"/>
        <v>53989.199959400001</v>
      </c>
      <c r="U288" s="20">
        <f t="shared" si="50"/>
        <v>68.167000000000002</v>
      </c>
    </row>
    <row r="289" spans="1:21" x14ac:dyDescent="0.2">
      <c r="A289" s="6">
        <v>2000</v>
      </c>
      <c r="B289" s="7" t="s">
        <v>18</v>
      </c>
      <c r="C289" s="7" t="s">
        <v>138</v>
      </c>
      <c r="D289" s="7" t="s">
        <v>139</v>
      </c>
      <c r="E289" s="7" t="s">
        <v>140</v>
      </c>
      <c r="F289" s="16" t="s">
        <v>39</v>
      </c>
      <c r="G289" s="16" t="s">
        <v>23</v>
      </c>
      <c r="H289" s="17">
        <v>30</v>
      </c>
      <c r="I289" s="18">
        <v>30</v>
      </c>
      <c r="J289" s="17">
        <v>100</v>
      </c>
      <c r="K289" s="17">
        <v>13358</v>
      </c>
      <c r="L289" s="17">
        <v>1.377</v>
      </c>
      <c r="M289" s="17">
        <v>5</v>
      </c>
      <c r="N289" s="17">
        <f t="shared" si="44"/>
        <v>30</v>
      </c>
      <c r="O289" s="17">
        <f t="shared" si="47"/>
        <v>68.167000000000002</v>
      </c>
      <c r="Q289" s="19" t="str">
        <f t="shared" si="48"/>
        <v>Fairless Works (Trenton)</v>
      </c>
      <c r="R289" s="19" t="str">
        <f t="shared" si="49"/>
        <v>A</v>
      </c>
      <c r="S289" s="19" t="str">
        <f t="shared" si="51"/>
        <v>Fairless Works (Trenton) A</v>
      </c>
      <c r="T289" s="20">
        <f t="shared" si="52"/>
        <v>54019.199959400001</v>
      </c>
      <c r="U289" s="20">
        <f t="shared" si="50"/>
        <v>68.167000000000002</v>
      </c>
    </row>
    <row r="290" spans="1:21" x14ac:dyDescent="0.2">
      <c r="A290" s="6">
        <v>2000</v>
      </c>
      <c r="B290" s="7" t="s">
        <v>18</v>
      </c>
      <c r="C290" s="7" t="s">
        <v>138</v>
      </c>
      <c r="D290" s="7" t="s">
        <v>139</v>
      </c>
      <c r="E290" s="7" t="s">
        <v>141</v>
      </c>
      <c r="F290" s="16" t="s">
        <v>39</v>
      </c>
      <c r="G290" s="16" t="s">
        <v>23</v>
      </c>
      <c r="H290" s="17">
        <v>30</v>
      </c>
      <c r="I290" s="18">
        <v>30</v>
      </c>
      <c r="J290" s="17">
        <v>100</v>
      </c>
      <c r="K290" s="17">
        <v>13358</v>
      </c>
      <c r="L290" s="17">
        <v>1.377</v>
      </c>
      <c r="M290" s="17">
        <v>5</v>
      </c>
      <c r="N290" s="17">
        <f t="shared" si="44"/>
        <v>30</v>
      </c>
      <c r="O290" s="17">
        <f t="shared" si="47"/>
        <v>68.167000000000002</v>
      </c>
      <c r="Q290" s="19" t="str">
        <f t="shared" si="48"/>
        <v>Fairless Works (Trenton)</v>
      </c>
      <c r="R290" s="19" t="str">
        <f t="shared" si="49"/>
        <v>B</v>
      </c>
      <c r="S290" s="19" t="str">
        <f t="shared" si="51"/>
        <v>Fairless Works (Trenton) B</v>
      </c>
      <c r="T290" s="20">
        <f t="shared" si="52"/>
        <v>54049.199959400001</v>
      </c>
      <c r="U290" s="20">
        <f t="shared" si="50"/>
        <v>68.167000000000002</v>
      </c>
    </row>
    <row r="291" spans="1:21" x14ac:dyDescent="0.2">
      <c r="A291" s="6">
        <v>2000</v>
      </c>
      <c r="B291" s="7" t="s">
        <v>18</v>
      </c>
      <c r="C291" s="7" t="s">
        <v>142</v>
      </c>
      <c r="D291" s="7" t="s">
        <v>143</v>
      </c>
      <c r="E291" s="7" t="s">
        <v>121</v>
      </c>
      <c r="F291" s="16" t="s">
        <v>39</v>
      </c>
      <c r="G291" s="16" t="s">
        <v>23</v>
      </c>
      <c r="H291" s="17">
        <v>29</v>
      </c>
      <c r="I291" s="18">
        <v>29</v>
      </c>
      <c r="J291" s="17">
        <v>100</v>
      </c>
      <c r="K291" s="17">
        <v>13358</v>
      </c>
      <c r="L291" s="17">
        <v>1.377</v>
      </c>
      <c r="M291" s="17">
        <v>5</v>
      </c>
      <c r="N291" s="17">
        <f t="shared" si="44"/>
        <v>29</v>
      </c>
      <c r="O291" s="17">
        <f t="shared" si="47"/>
        <v>68.167000000000002</v>
      </c>
      <c r="Q291" s="19" t="str">
        <f t="shared" si="48"/>
        <v>West Point Facility</v>
      </c>
      <c r="R291" s="19" t="str">
        <f t="shared" si="49"/>
        <v>ALL</v>
      </c>
      <c r="S291" s="19" t="str">
        <f t="shared" si="51"/>
        <v>West Point Facility ALL</v>
      </c>
      <c r="T291" s="20">
        <f t="shared" si="52"/>
        <v>54078.199959400001</v>
      </c>
      <c r="U291" s="20">
        <f t="shared" si="50"/>
        <v>68.167000000000002</v>
      </c>
    </row>
    <row r="292" spans="1:21" x14ac:dyDescent="0.2">
      <c r="A292" s="6">
        <v>2000</v>
      </c>
      <c r="B292" s="7" t="s">
        <v>18</v>
      </c>
      <c r="C292" s="7" t="s">
        <v>144</v>
      </c>
      <c r="D292" s="7" t="s">
        <v>145</v>
      </c>
      <c r="E292" s="7" t="s">
        <v>140</v>
      </c>
      <c r="F292" s="16" t="s">
        <v>39</v>
      </c>
      <c r="G292" s="16" t="s">
        <v>23</v>
      </c>
      <c r="H292" s="17">
        <v>30</v>
      </c>
      <c r="I292" s="18">
        <v>30</v>
      </c>
      <c r="J292" s="17">
        <v>100</v>
      </c>
      <c r="K292" s="17">
        <v>13358</v>
      </c>
      <c r="L292" s="17">
        <v>1.377</v>
      </c>
      <c r="M292" s="17">
        <v>5</v>
      </c>
      <c r="N292" s="17">
        <f t="shared" si="44"/>
        <v>30</v>
      </c>
      <c r="O292" s="17">
        <f t="shared" si="47"/>
        <v>68.167000000000002</v>
      </c>
      <c r="Q292" s="19" t="str">
        <f t="shared" si="48"/>
        <v>Pennsbury</v>
      </c>
      <c r="R292" s="19" t="str">
        <f t="shared" si="49"/>
        <v>A</v>
      </c>
      <c r="S292" s="19" t="str">
        <f t="shared" si="51"/>
        <v>Pennsbury A</v>
      </c>
      <c r="T292" s="20">
        <f t="shared" si="52"/>
        <v>54108.199959400001</v>
      </c>
      <c r="U292" s="20">
        <f t="shared" si="50"/>
        <v>68.167000000000002</v>
      </c>
    </row>
    <row r="293" spans="1:21" x14ac:dyDescent="0.2">
      <c r="A293" s="6">
        <v>2000</v>
      </c>
      <c r="B293" s="7" t="s">
        <v>35</v>
      </c>
      <c r="C293" s="7" t="s">
        <v>144</v>
      </c>
      <c r="D293" s="7" t="s">
        <v>145</v>
      </c>
      <c r="E293" s="7" t="s">
        <v>141</v>
      </c>
      <c r="F293" s="16" t="s">
        <v>39</v>
      </c>
      <c r="G293" s="16" t="s">
        <v>23</v>
      </c>
      <c r="H293" s="17">
        <v>30</v>
      </c>
      <c r="I293" s="18">
        <v>30</v>
      </c>
      <c r="J293" s="17">
        <v>100</v>
      </c>
      <c r="K293" s="17">
        <v>13358</v>
      </c>
      <c r="L293" s="17">
        <v>1.377</v>
      </c>
      <c r="M293" s="17">
        <v>5</v>
      </c>
      <c r="N293" s="17">
        <f t="shared" si="44"/>
        <v>30</v>
      </c>
      <c r="O293" s="17">
        <f t="shared" si="47"/>
        <v>68.167000000000002</v>
      </c>
      <c r="Q293" s="19" t="str">
        <f t="shared" si="48"/>
        <v>Pennsbury</v>
      </c>
      <c r="R293" s="19" t="str">
        <f t="shared" si="49"/>
        <v>B</v>
      </c>
      <c r="S293" s="19" t="str">
        <f t="shared" si="51"/>
        <v>Pennsbury B</v>
      </c>
      <c r="T293" s="20">
        <f t="shared" si="52"/>
        <v>54138.199959400001</v>
      </c>
      <c r="U293" s="20">
        <f t="shared" si="50"/>
        <v>68.167000000000002</v>
      </c>
    </row>
    <row r="294" spans="1:21" x14ac:dyDescent="0.2">
      <c r="A294" s="6">
        <v>2000</v>
      </c>
      <c r="B294" s="7" t="s">
        <v>18</v>
      </c>
      <c r="C294" s="7" t="s">
        <v>146</v>
      </c>
      <c r="D294" s="7" t="s">
        <v>147</v>
      </c>
      <c r="E294" s="7" t="s">
        <v>121</v>
      </c>
      <c r="F294" s="16" t="s">
        <v>39</v>
      </c>
      <c r="G294" s="16" t="s">
        <v>23</v>
      </c>
      <c r="H294" s="17">
        <v>22.5</v>
      </c>
      <c r="I294" s="18">
        <v>22.5</v>
      </c>
      <c r="J294" s="17">
        <v>100</v>
      </c>
      <c r="K294" s="17">
        <v>13358</v>
      </c>
      <c r="L294" s="17">
        <v>1.377</v>
      </c>
      <c r="M294" s="17">
        <v>5</v>
      </c>
      <c r="N294" s="17">
        <f t="shared" si="44"/>
        <v>22.5</v>
      </c>
      <c r="O294" s="17">
        <f t="shared" si="47"/>
        <v>68.167000000000002</v>
      </c>
      <c r="Q294" s="19" t="str">
        <f t="shared" si="48"/>
        <v>Seaford Plant</v>
      </c>
      <c r="R294" s="19" t="str">
        <f t="shared" si="49"/>
        <v>ALL</v>
      </c>
      <c r="S294" s="19" t="str">
        <f t="shared" si="51"/>
        <v>Seaford Plant ALL</v>
      </c>
      <c r="T294" s="20">
        <f t="shared" si="52"/>
        <v>54160.699959400001</v>
      </c>
      <c r="U294" s="20">
        <f t="shared" si="50"/>
        <v>68.167000000000002</v>
      </c>
    </row>
    <row r="295" spans="1:21" x14ac:dyDescent="0.2">
      <c r="A295" s="6">
        <v>2000</v>
      </c>
      <c r="B295" s="7" t="s">
        <v>18</v>
      </c>
      <c r="C295" s="7" t="s">
        <v>148</v>
      </c>
      <c r="D295" s="7" t="s">
        <v>149</v>
      </c>
      <c r="E295" s="7" t="s">
        <v>121</v>
      </c>
      <c r="F295" s="16" t="s">
        <v>39</v>
      </c>
      <c r="G295" s="16" t="s">
        <v>23</v>
      </c>
      <c r="H295" s="17">
        <v>30</v>
      </c>
      <c r="I295" s="18">
        <v>30</v>
      </c>
      <c r="J295" s="17">
        <v>100</v>
      </c>
      <c r="K295" s="17">
        <v>13358</v>
      </c>
      <c r="L295" s="17">
        <v>1.377</v>
      </c>
      <c r="M295" s="17">
        <v>5</v>
      </c>
      <c r="N295" s="17">
        <f t="shared" si="44"/>
        <v>30</v>
      </c>
      <c r="O295" s="17">
        <f t="shared" si="47"/>
        <v>68.167000000000002</v>
      </c>
      <c r="Q295" s="19" t="str">
        <f t="shared" si="48"/>
        <v>Sun Co (R &amp; M) Philadelphia R</v>
      </c>
      <c r="R295" s="19" t="str">
        <f t="shared" si="49"/>
        <v>ALL</v>
      </c>
      <c r="S295" s="19" t="str">
        <f t="shared" si="51"/>
        <v>Sun Co (R &amp; M) Philadelphia R ALL</v>
      </c>
      <c r="T295" s="20">
        <f t="shared" si="52"/>
        <v>54190.699959400001</v>
      </c>
      <c r="U295" s="20">
        <f t="shared" si="50"/>
        <v>68.167000000000002</v>
      </c>
    </row>
    <row r="296" spans="1:21" x14ac:dyDescent="0.2">
      <c r="A296" s="6">
        <v>2000</v>
      </c>
      <c r="B296" s="7" t="s">
        <v>18</v>
      </c>
      <c r="C296" s="7" t="s">
        <v>150</v>
      </c>
      <c r="D296" s="7" t="s">
        <v>151</v>
      </c>
      <c r="E296" s="7" t="s">
        <v>121</v>
      </c>
      <c r="F296" s="16" t="s">
        <v>39</v>
      </c>
      <c r="G296" s="16" t="s">
        <v>23</v>
      </c>
      <c r="H296" s="17">
        <v>24</v>
      </c>
      <c r="I296" s="18">
        <v>24</v>
      </c>
      <c r="J296" s="17">
        <v>100</v>
      </c>
      <c r="K296" s="17">
        <v>13358</v>
      </c>
      <c r="L296" s="17">
        <v>1.377</v>
      </c>
      <c r="M296" s="17">
        <v>5</v>
      </c>
      <c r="N296" s="17">
        <f t="shared" si="44"/>
        <v>24</v>
      </c>
      <c r="O296" s="17">
        <f t="shared" si="47"/>
        <v>68.167000000000002</v>
      </c>
      <c r="Q296" s="19" t="str">
        <f t="shared" si="48"/>
        <v>KES Newcastle L/P</v>
      </c>
      <c r="R296" s="19" t="str">
        <f t="shared" si="49"/>
        <v>ALL</v>
      </c>
      <c r="S296" s="19" t="str">
        <f t="shared" si="51"/>
        <v>KES Newcastle L/P ALL</v>
      </c>
      <c r="T296" s="20">
        <f t="shared" si="52"/>
        <v>54214.699959400001</v>
      </c>
      <c r="U296" s="20">
        <f t="shared" si="50"/>
        <v>68.167000000000002</v>
      </c>
    </row>
    <row r="297" spans="1:21" x14ac:dyDescent="0.2">
      <c r="A297" s="6">
        <v>2000</v>
      </c>
      <c r="B297" s="7" t="s">
        <v>18</v>
      </c>
      <c r="C297" s="7" t="s">
        <v>152</v>
      </c>
      <c r="D297" s="7" t="s">
        <v>153</v>
      </c>
      <c r="E297" s="7" t="s">
        <v>121</v>
      </c>
      <c r="F297" s="16" t="s">
        <v>39</v>
      </c>
      <c r="G297" s="16" t="s">
        <v>23</v>
      </c>
      <c r="H297" s="17">
        <v>67</v>
      </c>
      <c r="I297" s="18">
        <v>67</v>
      </c>
      <c r="J297" s="17">
        <v>100</v>
      </c>
      <c r="K297" s="17">
        <v>13358</v>
      </c>
      <c r="L297" s="17">
        <v>1.377</v>
      </c>
      <c r="M297" s="17">
        <v>5</v>
      </c>
      <c r="N297" s="17">
        <f t="shared" si="44"/>
        <v>67</v>
      </c>
      <c r="O297" s="17">
        <f t="shared" si="47"/>
        <v>68.167000000000002</v>
      </c>
      <c r="Q297" s="19" t="str">
        <f t="shared" si="48"/>
        <v>Chester Operations</v>
      </c>
      <c r="R297" s="19" t="str">
        <f t="shared" si="49"/>
        <v>ALL</v>
      </c>
      <c r="S297" s="19" t="str">
        <f t="shared" si="51"/>
        <v>Chester Operations ALL</v>
      </c>
      <c r="T297" s="20">
        <f t="shared" si="52"/>
        <v>54281.699959400001</v>
      </c>
      <c r="U297" s="20">
        <f t="shared" si="50"/>
        <v>68.167000000000002</v>
      </c>
    </row>
    <row r="298" spans="1:21" x14ac:dyDescent="0.2">
      <c r="A298" s="6">
        <v>2000</v>
      </c>
      <c r="B298" s="7" t="s">
        <v>18</v>
      </c>
      <c r="C298" s="7" t="s">
        <v>154</v>
      </c>
      <c r="D298" s="7" t="s">
        <v>155</v>
      </c>
      <c r="E298" s="7" t="s">
        <v>121</v>
      </c>
      <c r="F298" s="16" t="s">
        <v>39</v>
      </c>
      <c r="G298" s="16" t="s">
        <v>23</v>
      </c>
      <c r="H298" s="17">
        <v>50.5</v>
      </c>
      <c r="I298" s="18">
        <v>50.5</v>
      </c>
      <c r="J298" s="17">
        <v>100</v>
      </c>
      <c r="K298" s="17">
        <v>13358</v>
      </c>
      <c r="L298" s="17">
        <v>1.377</v>
      </c>
      <c r="M298" s="17">
        <v>5</v>
      </c>
      <c r="N298" s="17">
        <f t="shared" si="44"/>
        <v>50.5</v>
      </c>
      <c r="O298" s="17">
        <f t="shared" si="47"/>
        <v>68.167000000000002</v>
      </c>
      <c r="Q298" s="19" t="str">
        <f t="shared" si="48"/>
        <v>Marcus Hook Refinery Cogen</v>
      </c>
      <c r="R298" s="19" t="str">
        <f t="shared" si="49"/>
        <v>ALL</v>
      </c>
      <c r="S298" s="19" t="str">
        <f t="shared" ref="S298:S313" si="53">CONCATENATE(Q298," ",R298)</f>
        <v>Marcus Hook Refinery Cogen ALL</v>
      </c>
      <c r="T298" s="20">
        <f t="shared" si="52"/>
        <v>54332.199959400001</v>
      </c>
      <c r="U298" s="20">
        <f t="shared" si="50"/>
        <v>68.167000000000002</v>
      </c>
    </row>
    <row r="299" spans="1:21" x14ac:dyDescent="0.2">
      <c r="A299" s="6">
        <v>2000</v>
      </c>
      <c r="B299" s="7" t="s">
        <v>18</v>
      </c>
      <c r="C299" s="7" t="s">
        <v>156</v>
      </c>
      <c r="D299" s="7" t="s">
        <v>157</v>
      </c>
      <c r="E299" s="7" t="s">
        <v>121</v>
      </c>
      <c r="F299" s="16" t="s">
        <v>39</v>
      </c>
      <c r="G299" s="16" t="s">
        <v>23</v>
      </c>
      <c r="H299" s="17">
        <v>17</v>
      </c>
      <c r="I299" s="18">
        <v>17</v>
      </c>
      <c r="J299" s="17">
        <v>100</v>
      </c>
      <c r="K299" s="17">
        <v>13358</v>
      </c>
      <c r="L299" s="17">
        <v>1.377</v>
      </c>
      <c r="M299" s="17">
        <v>5</v>
      </c>
      <c r="N299" s="17">
        <f t="shared" si="44"/>
        <v>17</v>
      </c>
      <c r="O299" s="17">
        <f t="shared" si="47"/>
        <v>68.167000000000002</v>
      </c>
      <c r="Q299" s="19" t="str">
        <f t="shared" si="48"/>
        <v>Erie Municipal Waste-to-Energy</v>
      </c>
      <c r="R299" s="19" t="str">
        <f t="shared" si="49"/>
        <v>ALL</v>
      </c>
      <c r="S299" s="19" t="str">
        <f t="shared" si="53"/>
        <v>Erie Municipal Waste-to-Energy ALL</v>
      </c>
      <c r="T299" s="20">
        <f t="shared" ref="T299:T314" si="54">T298+N299</f>
        <v>54349.199959400001</v>
      </c>
      <c r="U299" s="20">
        <f t="shared" si="50"/>
        <v>68.167000000000002</v>
      </c>
    </row>
    <row r="300" spans="1:21" x14ac:dyDescent="0.2">
      <c r="A300" s="6">
        <v>2000</v>
      </c>
      <c r="B300" s="7" t="s">
        <v>18</v>
      </c>
      <c r="C300" s="7" t="s">
        <v>158</v>
      </c>
      <c r="D300" s="7" t="s">
        <v>159</v>
      </c>
      <c r="E300" s="7" t="s">
        <v>121</v>
      </c>
      <c r="F300" s="16" t="s">
        <v>39</v>
      </c>
      <c r="G300" s="16" t="s">
        <v>23</v>
      </c>
      <c r="H300" s="17">
        <v>80</v>
      </c>
      <c r="I300" s="18">
        <v>80</v>
      </c>
      <c r="J300" s="17">
        <v>100</v>
      </c>
      <c r="K300" s="17">
        <v>13358</v>
      </c>
      <c r="L300" s="17">
        <v>1.377</v>
      </c>
      <c r="M300" s="17">
        <v>5</v>
      </c>
      <c r="N300" s="17">
        <f t="shared" si="44"/>
        <v>80</v>
      </c>
      <c r="O300" s="17">
        <f t="shared" si="47"/>
        <v>68.167000000000002</v>
      </c>
      <c r="Q300" s="19" t="str">
        <f t="shared" si="48"/>
        <v>Minersville</v>
      </c>
      <c r="R300" s="19" t="str">
        <f t="shared" si="49"/>
        <v>ALL</v>
      </c>
      <c r="S300" s="19" t="str">
        <f t="shared" si="53"/>
        <v>Minersville ALL</v>
      </c>
      <c r="T300" s="20">
        <f t="shared" si="54"/>
        <v>54429.199959400001</v>
      </c>
      <c r="U300" s="20">
        <f t="shared" si="50"/>
        <v>68.167000000000002</v>
      </c>
    </row>
    <row r="301" spans="1:21" x14ac:dyDescent="0.2">
      <c r="A301" s="6">
        <v>2000</v>
      </c>
      <c r="B301" s="7" t="s">
        <v>18</v>
      </c>
      <c r="C301" s="7" t="s">
        <v>160</v>
      </c>
      <c r="D301" s="7" t="s">
        <v>161</v>
      </c>
      <c r="E301" s="7" t="s">
        <v>121</v>
      </c>
      <c r="F301" s="16" t="s">
        <v>39</v>
      </c>
      <c r="G301" s="16" t="s">
        <v>23</v>
      </c>
      <c r="H301" s="17">
        <v>17.5</v>
      </c>
      <c r="I301" s="18">
        <v>17.5</v>
      </c>
      <c r="J301" s="17">
        <v>100</v>
      </c>
      <c r="K301" s="17">
        <v>13358</v>
      </c>
      <c r="L301" s="17">
        <v>1.377</v>
      </c>
      <c r="M301" s="17">
        <v>5</v>
      </c>
      <c r="N301" s="17">
        <f t="shared" si="44"/>
        <v>17.5</v>
      </c>
      <c r="O301" s="17">
        <f t="shared" si="47"/>
        <v>68.167000000000002</v>
      </c>
      <c r="Q301" s="19" t="str">
        <f t="shared" si="48"/>
        <v>Tyrone (PA)</v>
      </c>
      <c r="R301" s="19" t="str">
        <f t="shared" si="49"/>
        <v>ALL</v>
      </c>
      <c r="S301" s="19" t="str">
        <f t="shared" si="53"/>
        <v>Tyrone (PA) ALL</v>
      </c>
      <c r="T301" s="20">
        <f t="shared" si="54"/>
        <v>54446.699959400001</v>
      </c>
      <c r="U301" s="20">
        <f t="shared" si="50"/>
        <v>68.167000000000002</v>
      </c>
    </row>
    <row r="302" spans="1:21" x14ac:dyDescent="0.2">
      <c r="A302" s="6">
        <v>2000</v>
      </c>
      <c r="B302" s="7" t="s">
        <v>18</v>
      </c>
      <c r="C302" s="7" t="s">
        <v>162</v>
      </c>
      <c r="D302" s="7" t="s">
        <v>163</v>
      </c>
      <c r="E302" s="7" t="s">
        <v>121</v>
      </c>
      <c r="F302" s="16" t="s">
        <v>39</v>
      </c>
      <c r="G302" s="16" t="s">
        <v>23</v>
      </c>
      <c r="H302" s="17">
        <v>28</v>
      </c>
      <c r="I302" s="18">
        <v>28</v>
      </c>
      <c r="J302" s="17">
        <v>100</v>
      </c>
      <c r="K302" s="17">
        <v>13358</v>
      </c>
      <c r="L302" s="17">
        <v>1.377</v>
      </c>
      <c r="M302" s="17">
        <v>5</v>
      </c>
      <c r="N302" s="17">
        <f t="shared" si="44"/>
        <v>28</v>
      </c>
      <c r="O302" s="17">
        <f t="shared" si="47"/>
        <v>68.167000000000002</v>
      </c>
      <c r="Q302" s="19" t="str">
        <f t="shared" si="48"/>
        <v>General Electric - Erie PA Po</v>
      </c>
      <c r="R302" s="19" t="str">
        <f t="shared" si="49"/>
        <v>ALL</v>
      </c>
      <c r="S302" s="19" t="str">
        <f t="shared" si="53"/>
        <v>General Electric - Erie PA Po ALL</v>
      </c>
      <c r="T302" s="20">
        <f t="shared" si="54"/>
        <v>54474.699959400001</v>
      </c>
      <c r="U302" s="20">
        <f t="shared" si="50"/>
        <v>68.167000000000002</v>
      </c>
    </row>
    <row r="303" spans="1:21" x14ac:dyDescent="0.2">
      <c r="A303" s="6">
        <v>2000</v>
      </c>
      <c r="B303" s="7" t="s">
        <v>18</v>
      </c>
      <c r="C303" s="7" t="s">
        <v>164</v>
      </c>
      <c r="D303" s="7" t="s">
        <v>165</v>
      </c>
      <c r="E303" s="7" t="s">
        <v>52</v>
      </c>
      <c r="F303" s="16" t="s">
        <v>39</v>
      </c>
      <c r="G303" s="16" t="s">
        <v>23</v>
      </c>
      <c r="H303" s="17">
        <v>36.5</v>
      </c>
      <c r="I303" s="18">
        <v>36.5</v>
      </c>
      <c r="J303" s="17">
        <v>100</v>
      </c>
      <c r="K303" s="17">
        <v>13358</v>
      </c>
      <c r="L303" s="17">
        <v>1.377</v>
      </c>
      <c r="M303" s="17">
        <v>5</v>
      </c>
      <c r="N303" s="17">
        <f t="shared" si="44"/>
        <v>36.5</v>
      </c>
      <c r="O303" s="17">
        <f t="shared" si="47"/>
        <v>68.167000000000002</v>
      </c>
      <c r="Q303" s="19" t="str">
        <f t="shared" si="48"/>
        <v>York County Resource Recovery</v>
      </c>
      <c r="R303" s="19" t="str">
        <f t="shared" si="49"/>
        <v>IPP</v>
      </c>
      <c r="S303" s="19" t="str">
        <f t="shared" si="53"/>
        <v>York County Resource Recovery IPP</v>
      </c>
      <c r="T303" s="20">
        <f t="shared" si="54"/>
        <v>54511.199959400001</v>
      </c>
      <c r="U303" s="20">
        <f t="shared" si="50"/>
        <v>68.167000000000002</v>
      </c>
    </row>
    <row r="304" spans="1:21" x14ac:dyDescent="0.2">
      <c r="A304" s="6">
        <v>2000</v>
      </c>
      <c r="B304" s="7" t="s">
        <v>18</v>
      </c>
      <c r="C304" s="7" t="s">
        <v>166</v>
      </c>
      <c r="D304" s="7" t="s">
        <v>167</v>
      </c>
      <c r="E304" s="7" t="s">
        <v>52</v>
      </c>
      <c r="F304" s="16" t="s">
        <v>39</v>
      </c>
      <c r="G304" s="16" t="s">
        <v>23</v>
      </c>
      <c r="H304" s="17">
        <v>34</v>
      </c>
      <c r="I304" s="18">
        <v>34</v>
      </c>
      <c r="J304" s="17">
        <v>100</v>
      </c>
      <c r="K304" s="17">
        <v>13358</v>
      </c>
      <c r="L304" s="17">
        <v>1.377</v>
      </c>
      <c r="M304" s="17">
        <v>5</v>
      </c>
      <c r="N304" s="17">
        <f t="shared" si="44"/>
        <v>34</v>
      </c>
      <c r="O304" s="17">
        <f t="shared" si="47"/>
        <v>68.167000000000002</v>
      </c>
      <c r="Q304" s="19" t="str">
        <f t="shared" si="48"/>
        <v>Lancaster County Resource Reco</v>
      </c>
      <c r="R304" s="19" t="str">
        <f t="shared" si="49"/>
        <v>IPP</v>
      </c>
      <c r="S304" s="19" t="str">
        <f t="shared" si="53"/>
        <v>Lancaster County Resource Reco IPP</v>
      </c>
      <c r="T304" s="20">
        <f t="shared" si="54"/>
        <v>54545.199959400001</v>
      </c>
      <c r="U304" s="20">
        <f t="shared" si="50"/>
        <v>68.167000000000002</v>
      </c>
    </row>
    <row r="305" spans="1:21" x14ac:dyDescent="0.2">
      <c r="A305" s="6">
        <v>2000</v>
      </c>
      <c r="B305" s="7" t="s">
        <v>18</v>
      </c>
      <c r="C305" s="7" t="s">
        <v>168</v>
      </c>
      <c r="D305" s="7" t="s">
        <v>169</v>
      </c>
      <c r="E305" s="7" t="s">
        <v>121</v>
      </c>
      <c r="F305" s="16" t="s">
        <v>39</v>
      </c>
      <c r="G305" s="16" t="s">
        <v>23</v>
      </c>
      <c r="H305" s="17">
        <v>23.8</v>
      </c>
      <c r="I305" s="18">
        <v>23.8</v>
      </c>
      <c r="J305" s="17">
        <v>100</v>
      </c>
      <c r="K305" s="17">
        <v>13358</v>
      </c>
      <c r="L305" s="17">
        <v>1.377</v>
      </c>
      <c r="M305" s="17">
        <v>5</v>
      </c>
      <c r="N305" s="17">
        <f t="shared" si="44"/>
        <v>23.8</v>
      </c>
      <c r="O305" s="17">
        <f t="shared" si="47"/>
        <v>68.167000000000002</v>
      </c>
      <c r="Q305" s="19" t="str">
        <f t="shared" si="48"/>
        <v>Vitamins and Fine Chemicals</v>
      </c>
      <c r="R305" s="19" t="str">
        <f t="shared" si="49"/>
        <v>ALL</v>
      </c>
      <c r="S305" s="19" t="str">
        <f t="shared" si="53"/>
        <v>Vitamins and Fine Chemicals ALL</v>
      </c>
      <c r="T305" s="20">
        <f t="shared" si="54"/>
        <v>54568.999959400004</v>
      </c>
      <c r="U305" s="20">
        <f t="shared" si="50"/>
        <v>68.167000000000002</v>
      </c>
    </row>
    <row r="306" spans="1:21" x14ac:dyDescent="0.2">
      <c r="A306" s="6">
        <v>2000</v>
      </c>
      <c r="B306" s="7" t="s">
        <v>18</v>
      </c>
      <c r="C306" s="7" t="s">
        <v>170</v>
      </c>
      <c r="D306" s="7" t="s">
        <v>171</v>
      </c>
      <c r="E306" s="7" t="s">
        <v>121</v>
      </c>
      <c r="F306" s="16" t="s">
        <v>39</v>
      </c>
      <c r="G306" s="16" t="s">
        <v>23</v>
      </c>
      <c r="H306" s="17">
        <v>20</v>
      </c>
      <c r="I306" s="18">
        <v>20</v>
      </c>
      <c r="J306" s="17">
        <v>100</v>
      </c>
      <c r="K306" s="17">
        <v>13358</v>
      </c>
      <c r="L306" s="17">
        <v>1.377</v>
      </c>
      <c r="M306" s="17">
        <v>5</v>
      </c>
      <c r="N306" s="17">
        <f t="shared" ref="N306:N369" si="55">I306*J306/100</f>
        <v>20</v>
      </c>
      <c r="O306" s="17">
        <f t="shared" si="47"/>
        <v>68.167000000000002</v>
      </c>
      <c r="Q306" s="19" t="str">
        <f t="shared" si="48"/>
        <v>KES Tinton Falls Inc.</v>
      </c>
      <c r="R306" s="19" t="str">
        <f t="shared" si="49"/>
        <v>ALL</v>
      </c>
      <c r="S306" s="19" t="str">
        <f t="shared" si="53"/>
        <v>KES Tinton Falls Inc. ALL</v>
      </c>
      <c r="T306" s="20">
        <f t="shared" si="54"/>
        <v>54588.999959400004</v>
      </c>
      <c r="U306" s="20">
        <f t="shared" si="50"/>
        <v>68.167000000000002</v>
      </c>
    </row>
    <row r="307" spans="1:21" x14ac:dyDescent="0.2">
      <c r="A307" s="6">
        <v>2000</v>
      </c>
      <c r="B307" s="7" t="s">
        <v>18</v>
      </c>
      <c r="C307" s="7" t="s">
        <v>172</v>
      </c>
      <c r="D307" s="7" t="s">
        <v>173</v>
      </c>
      <c r="E307" s="7" t="s">
        <v>121</v>
      </c>
      <c r="F307" s="16" t="s">
        <v>39</v>
      </c>
      <c r="G307" s="16" t="s">
        <v>23</v>
      </c>
      <c r="H307" s="17">
        <v>36.5</v>
      </c>
      <c r="I307" s="18">
        <v>36.5</v>
      </c>
      <c r="J307" s="17">
        <v>100</v>
      </c>
      <c r="K307" s="17">
        <v>13358</v>
      </c>
      <c r="L307" s="17">
        <v>1.377</v>
      </c>
      <c r="M307" s="17">
        <v>5</v>
      </c>
      <c r="N307" s="17">
        <f t="shared" si="55"/>
        <v>36.5</v>
      </c>
      <c r="O307" s="17">
        <f t="shared" si="47"/>
        <v>68.167000000000002</v>
      </c>
      <c r="Q307" s="19" t="str">
        <f t="shared" si="48"/>
        <v>Milford Power Limited Partners (NJ)</v>
      </c>
      <c r="R307" s="19" t="str">
        <f t="shared" si="49"/>
        <v>ALL</v>
      </c>
      <c r="S307" s="19" t="str">
        <f t="shared" si="53"/>
        <v>Milford Power Limited Partners (NJ) ALL</v>
      </c>
      <c r="T307" s="20">
        <f t="shared" si="54"/>
        <v>54625.499959400004</v>
      </c>
      <c r="U307" s="20">
        <f t="shared" si="50"/>
        <v>68.167000000000002</v>
      </c>
    </row>
    <row r="308" spans="1:21" x14ac:dyDescent="0.2">
      <c r="A308" s="6">
        <v>2000</v>
      </c>
      <c r="B308" s="7" t="s">
        <v>18</v>
      </c>
      <c r="C308" s="7" t="s">
        <v>174</v>
      </c>
      <c r="D308" s="7" t="s">
        <v>175</v>
      </c>
      <c r="E308" s="7" t="s">
        <v>121</v>
      </c>
      <c r="F308" s="16" t="s">
        <v>39</v>
      </c>
      <c r="G308" s="16" t="s">
        <v>23</v>
      </c>
      <c r="H308" s="17">
        <v>64.599999999999994</v>
      </c>
      <c r="I308" s="18">
        <v>64.599999999999994</v>
      </c>
      <c r="J308" s="17">
        <v>100</v>
      </c>
      <c r="K308" s="17">
        <v>13358</v>
      </c>
      <c r="L308" s="17">
        <v>1.377</v>
      </c>
      <c r="M308" s="17">
        <v>5</v>
      </c>
      <c r="N308" s="17">
        <f t="shared" si="55"/>
        <v>64.599999999999994</v>
      </c>
      <c r="O308" s="17">
        <f t="shared" si="47"/>
        <v>68.167000000000002</v>
      </c>
      <c r="Q308" s="19" t="str">
        <f t="shared" si="48"/>
        <v>OBrien (Newark) Cogeneration</v>
      </c>
      <c r="R308" s="19" t="str">
        <f t="shared" si="49"/>
        <v>ALL</v>
      </c>
      <c r="S308" s="19" t="str">
        <f t="shared" si="53"/>
        <v>OBrien (Newark) Cogeneration ALL</v>
      </c>
      <c r="T308" s="20">
        <f t="shared" si="54"/>
        <v>54690.099959400002</v>
      </c>
      <c r="U308" s="20">
        <f t="shared" si="50"/>
        <v>68.167000000000002</v>
      </c>
    </row>
    <row r="309" spans="1:21" x14ac:dyDescent="0.2">
      <c r="A309" s="6">
        <v>2000</v>
      </c>
      <c r="B309" s="7" t="s">
        <v>18</v>
      </c>
      <c r="C309" s="7" t="s">
        <v>176</v>
      </c>
      <c r="D309" s="7" t="s">
        <v>177</v>
      </c>
      <c r="E309" s="7" t="s">
        <v>52</v>
      </c>
      <c r="F309" s="16" t="s">
        <v>39</v>
      </c>
      <c r="G309" s="16" t="s">
        <v>23</v>
      </c>
      <c r="H309" s="17">
        <v>133</v>
      </c>
      <c r="I309" s="18">
        <v>133</v>
      </c>
      <c r="J309" s="17">
        <v>100</v>
      </c>
      <c r="K309" s="17">
        <v>13358</v>
      </c>
      <c r="L309" s="17">
        <v>1.377</v>
      </c>
      <c r="M309" s="17">
        <v>5</v>
      </c>
      <c r="N309" s="17">
        <f t="shared" si="55"/>
        <v>133</v>
      </c>
      <c r="O309" s="17">
        <f t="shared" si="47"/>
        <v>68.167000000000002</v>
      </c>
      <c r="Q309" s="19" t="str">
        <f t="shared" si="48"/>
        <v>OBrien (Parlin) Cogeneration</v>
      </c>
      <c r="R309" s="19" t="str">
        <f t="shared" si="49"/>
        <v>IPP</v>
      </c>
      <c r="S309" s="19" t="str">
        <f t="shared" si="53"/>
        <v>OBrien (Parlin) Cogeneration IPP</v>
      </c>
      <c r="T309" s="20">
        <f t="shared" si="54"/>
        <v>54823.099959400002</v>
      </c>
      <c r="U309" s="20">
        <f t="shared" si="50"/>
        <v>68.167000000000002</v>
      </c>
    </row>
    <row r="310" spans="1:21" x14ac:dyDescent="0.2">
      <c r="A310" s="6">
        <v>2000</v>
      </c>
      <c r="B310" s="7" t="s">
        <v>18</v>
      </c>
      <c r="C310" s="7" t="s">
        <v>178</v>
      </c>
      <c r="D310" s="7" t="s">
        <v>179</v>
      </c>
      <c r="E310" s="7" t="s">
        <v>52</v>
      </c>
      <c r="F310" s="16" t="s">
        <v>39</v>
      </c>
      <c r="G310" s="16" t="s">
        <v>23</v>
      </c>
      <c r="H310" s="17">
        <v>66</v>
      </c>
      <c r="I310" s="18">
        <v>66</v>
      </c>
      <c r="J310" s="17">
        <v>100</v>
      </c>
      <c r="K310" s="17">
        <v>13358</v>
      </c>
      <c r="L310" s="17">
        <v>1.377</v>
      </c>
      <c r="M310" s="17">
        <v>5</v>
      </c>
      <c r="N310" s="17">
        <f t="shared" si="55"/>
        <v>66</v>
      </c>
      <c r="O310" s="17">
        <f t="shared" si="47"/>
        <v>68.167000000000002</v>
      </c>
      <c r="Q310" s="19" t="str">
        <f t="shared" si="48"/>
        <v>Cat Tractor Nug</v>
      </c>
      <c r="R310" s="19" t="str">
        <f t="shared" si="49"/>
        <v>IPP</v>
      </c>
      <c r="S310" s="19" t="str">
        <f t="shared" si="53"/>
        <v>Cat Tractor Nug IPP</v>
      </c>
      <c r="T310" s="20">
        <f t="shared" si="54"/>
        <v>54889.099959400002</v>
      </c>
      <c r="U310" s="20">
        <f t="shared" si="50"/>
        <v>68.167000000000002</v>
      </c>
    </row>
    <row r="311" spans="1:21" x14ac:dyDescent="0.2">
      <c r="A311" s="6">
        <v>2000</v>
      </c>
      <c r="B311" s="7" t="s">
        <v>18</v>
      </c>
      <c r="C311" s="7" t="s">
        <v>180</v>
      </c>
      <c r="D311" s="7" t="s">
        <v>181</v>
      </c>
      <c r="E311" s="7" t="s">
        <v>52</v>
      </c>
      <c r="F311" s="16" t="s">
        <v>39</v>
      </c>
      <c r="G311" s="16" t="s">
        <v>23</v>
      </c>
      <c r="H311" s="17">
        <v>52</v>
      </c>
      <c r="I311" s="18">
        <v>52</v>
      </c>
      <c r="J311" s="17">
        <v>100</v>
      </c>
      <c r="K311" s="17">
        <v>13358</v>
      </c>
      <c r="L311" s="17">
        <v>1.377</v>
      </c>
      <c r="M311" s="17">
        <v>5</v>
      </c>
      <c r="N311" s="17">
        <f t="shared" si="55"/>
        <v>52</v>
      </c>
      <c r="O311" s="17">
        <f t="shared" si="47"/>
        <v>68.167000000000002</v>
      </c>
      <c r="Q311" s="19" t="str">
        <f t="shared" si="48"/>
        <v>Newark Boxboard-Nug</v>
      </c>
      <c r="R311" s="19" t="str">
        <f t="shared" si="49"/>
        <v>IPP</v>
      </c>
      <c r="S311" s="19" t="str">
        <f t="shared" si="53"/>
        <v>Newark Boxboard-Nug IPP</v>
      </c>
      <c r="T311" s="20">
        <f t="shared" si="54"/>
        <v>54941.099959400002</v>
      </c>
      <c r="U311" s="20">
        <f t="shared" si="50"/>
        <v>68.167000000000002</v>
      </c>
    </row>
    <row r="312" spans="1:21" x14ac:dyDescent="0.2">
      <c r="A312" s="6">
        <v>2000</v>
      </c>
      <c r="B312" s="7" t="s">
        <v>18</v>
      </c>
      <c r="C312" s="7" t="s">
        <v>182</v>
      </c>
      <c r="D312" s="7" t="s">
        <v>183</v>
      </c>
      <c r="E312" s="7" t="s">
        <v>121</v>
      </c>
      <c r="F312" s="16" t="s">
        <v>39</v>
      </c>
      <c r="G312" s="16" t="s">
        <v>23</v>
      </c>
      <c r="H312" s="17">
        <v>68</v>
      </c>
      <c r="I312" s="18">
        <v>68</v>
      </c>
      <c r="J312" s="17">
        <v>100</v>
      </c>
      <c r="K312" s="17">
        <v>13358</v>
      </c>
      <c r="L312" s="17">
        <v>1.377</v>
      </c>
      <c r="M312" s="17">
        <v>5</v>
      </c>
      <c r="N312" s="17">
        <f t="shared" si="55"/>
        <v>68</v>
      </c>
      <c r="O312" s="17">
        <f t="shared" si="47"/>
        <v>68.167000000000002</v>
      </c>
      <c r="Q312" s="19" t="str">
        <f t="shared" si="48"/>
        <v>Montgomery County Resource Rec</v>
      </c>
      <c r="R312" s="19" t="str">
        <f t="shared" si="49"/>
        <v>ALL</v>
      </c>
      <c r="S312" s="19" t="str">
        <f t="shared" si="53"/>
        <v>Montgomery County Resource Rec ALL</v>
      </c>
      <c r="T312" s="20">
        <f t="shared" si="54"/>
        <v>55009.099959400002</v>
      </c>
      <c r="U312" s="20">
        <f t="shared" si="50"/>
        <v>68.167000000000002</v>
      </c>
    </row>
    <row r="313" spans="1:21" x14ac:dyDescent="0.2">
      <c r="A313" s="6">
        <v>2000</v>
      </c>
      <c r="B313" s="7" t="s">
        <v>35</v>
      </c>
      <c r="C313" s="7" t="s">
        <v>184</v>
      </c>
      <c r="D313" s="7" t="s">
        <v>185</v>
      </c>
      <c r="E313" s="7" t="s">
        <v>121</v>
      </c>
      <c r="F313" s="16" t="s">
        <v>39</v>
      </c>
      <c r="G313" s="16" t="s">
        <v>23</v>
      </c>
      <c r="H313" s="17">
        <v>66</v>
      </c>
      <c r="I313" s="18">
        <v>66</v>
      </c>
      <c r="J313" s="17">
        <v>100</v>
      </c>
      <c r="K313" s="17">
        <v>13358</v>
      </c>
      <c r="L313" s="17">
        <v>1.377</v>
      </c>
      <c r="M313" s="17">
        <v>5</v>
      </c>
      <c r="N313" s="17">
        <f t="shared" si="55"/>
        <v>66</v>
      </c>
      <c r="O313" s="17">
        <f t="shared" si="47"/>
        <v>68.167000000000002</v>
      </c>
      <c r="Q313" s="19" t="str">
        <f t="shared" si="48"/>
        <v>Prime Energy Limited Partnersh</v>
      </c>
      <c r="R313" s="19" t="str">
        <f t="shared" si="49"/>
        <v>ALL</v>
      </c>
      <c r="S313" s="19" t="str">
        <f t="shared" si="53"/>
        <v>Prime Energy Limited Partnersh ALL</v>
      </c>
      <c r="T313" s="20">
        <f t="shared" si="54"/>
        <v>55075.099959400002</v>
      </c>
      <c r="U313" s="20">
        <f t="shared" si="50"/>
        <v>68.167000000000002</v>
      </c>
    </row>
    <row r="314" spans="1:21" x14ac:dyDescent="0.2">
      <c r="A314" s="6">
        <v>2000</v>
      </c>
      <c r="B314" s="7" t="s">
        <v>30</v>
      </c>
      <c r="C314" s="7" t="s">
        <v>186</v>
      </c>
      <c r="D314" s="7" t="s">
        <v>187</v>
      </c>
      <c r="E314" s="7" t="s">
        <v>52</v>
      </c>
      <c r="F314" s="16" t="s">
        <v>39</v>
      </c>
      <c r="G314" s="16" t="s">
        <v>23</v>
      </c>
      <c r="H314" s="17">
        <v>26.5</v>
      </c>
      <c r="I314" s="18">
        <v>26.5</v>
      </c>
      <c r="J314" s="17">
        <v>100</v>
      </c>
      <c r="K314" s="17">
        <v>13358</v>
      </c>
      <c r="L314" s="17">
        <v>1.377</v>
      </c>
      <c r="M314" s="17">
        <v>5</v>
      </c>
      <c r="N314" s="17">
        <f t="shared" si="55"/>
        <v>26.5</v>
      </c>
      <c r="O314" s="17">
        <f t="shared" si="47"/>
        <v>68.167000000000002</v>
      </c>
      <c r="Q314" s="19" t="str">
        <f t="shared" si="48"/>
        <v>Kenilworth Energy Facility</v>
      </c>
      <c r="R314" s="19" t="str">
        <f t="shared" si="49"/>
        <v>IPP</v>
      </c>
      <c r="S314" s="19" t="str">
        <f t="shared" ref="S314:S336" si="56">CONCATENATE(Q314," ",R314)</f>
        <v>Kenilworth Energy Facility IPP</v>
      </c>
      <c r="T314" s="20">
        <f t="shared" si="54"/>
        <v>55101.599959400002</v>
      </c>
      <c r="U314" s="20">
        <f t="shared" si="50"/>
        <v>68.167000000000002</v>
      </c>
    </row>
    <row r="315" spans="1:21" x14ac:dyDescent="0.2">
      <c r="A315" s="6">
        <v>2000</v>
      </c>
      <c r="B315" s="7" t="s">
        <v>30</v>
      </c>
      <c r="C315" s="7" t="s">
        <v>188</v>
      </c>
      <c r="D315" s="7" t="s">
        <v>189</v>
      </c>
      <c r="E315" s="7" t="s">
        <v>121</v>
      </c>
      <c r="F315" s="16" t="s">
        <v>39</v>
      </c>
      <c r="G315" s="16" t="s">
        <v>23</v>
      </c>
      <c r="H315" s="17">
        <v>40</v>
      </c>
      <c r="I315" s="18">
        <v>40</v>
      </c>
      <c r="J315" s="17">
        <v>100</v>
      </c>
      <c r="K315" s="17">
        <v>13358</v>
      </c>
      <c r="L315" s="17">
        <v>1.377</v>
      </c>
      <c r="M315" s="17">
        <v>5</v>
      </c>
      <c r="N315" s="17">
        <f t="shared" si="55"/>
        <v>40</v>
      </c>
      <c r="O315" s="17">
        <f t="shared" si="47"/>
        <v>68.167000000000002</v>
      </c>
      <c r="Q315" s="19" t="str">
        <f t="shared" si="48"/>
        <v>Foster Wheeler Passaic Incorp</v>
      </c>
      <c r="R315" s="19" t="str">
        <f t="shared" si="49"/>
        <v>ALL</v>
      </c>
      <c r="S315" s="19" t="str">
        <f t="shared" si="56"/>
        <v>Foster Wheeler Passaic Incorp ALL</v>
      </c>
      <c r="T315" s="20">
        <f t="shared" ref="T315:T337" si="57">T314+N315</f>
        <v>55141.599959400002</v>
      </c>
      <c r="U315" s="20">
        <f t="shared" si="50"/>
        <v>68.167000000000002</v>
      </c>
    </row>
    <row r="316" spans="1:21" x14ac:dyDescent="0.2">
      <c r="A316" s="6">
        <v>2000</v>
      </c>
      <c r="B316" s="7" t="s">
        <v>30</v>
      </c>
      <c r="C316" s="7" t="s">
        <v>190</v>
      </c>
      <c r="D316" s="7" t="s">
        <v>191</v>
      </c>
      <c r="E316" s="7" t="s">
        <v>121</v>
      </c>
      <c r="F316" s="16" t="s">
        <v>39</v>
      </c>
      <c r="G316" s="16" t="s">
        <v>23</v>
      </c>
      <c r="H316" s="17">
        <v>52</v>
      </c>
      <c r="I316" s="18">
        <v>52</v>
      </c>
      <c r="J316" s="17">
        <v>100</v>
      </c>
      <c r="K316" s="17">
        <v>13358</v>
      </c>
      <c r="L316" s="17">
        <v>1.377</v>
      </c>
      <c r="M316" s="17">
        <v>5</v>
      </c>
      <c r="N316" s="17">
        <f t="shared" si="55"/>
        <v>52</v>
      </c>
      <c r="O316" s="17">
        <f t="shared" si="47"/>
        <v>68.167000000000002</v>
      </c>
      <c r="Q316" s="19" t="str">
        <f t="shared" si="48"/>
        <v>Mercer County Regional Resourc</v>
      </c>
      <c r="R316" s="19" t="str">
        <f t="shared" si="49"/>
        <v>ALL</v>
      </c>
      <c r="S316" s="19" t="str">
        <f t="shared" si="56"/>
        <v>Mercer County Regional Resourc ALL</v>
      </c>
      <c r="T316" s="20">
        <f t="shared" si="57"/>
        <v>55193.599959400002</v>
      </c>
      <c r="U316" s="20">
        <f t="shared" si="50"/>
        <v>68.167000000000002</v>
      </c>
    </row>
    <row r="317" spans="1:21" x14ac:dyDescent="0.2">
      <c r="A317" s="6">
        <v>2000</v>
      </c>
      <c r="B317" s="7" t="s">
        <v>18</v>
      </c>
      <c r="C317" s="7" t="s">
        <v>335</v>
      </c>
      <c r="D317" s="7" t="s">
        <v>336</v>
      </c>
      <c r="E317" s="7" t="s">
        <v>462</v>
      </c>
      <c r="F317" s="16" t="s">
        <v>34</v>
      </c>
      <c r="G317" s="16" t="s">
        <v>409</v>
      </c>
      <c r="H317" s="17">
        <v>20</v>
      </c>
      <c r="I317" s="18">
        <v>20</v>
      </c>
      <c r="J317" s="17">
        <v>100</v>
      </c>
      <c r="K317" s="17">
        <v>13313</v>
      </c>
      <c r="L317" s="17">
        <v>6.7480000000000002</v>
      </c>
      <c r="M317" s="17">
        <v>4.6139999999999999</v>
      </c>
      <c r="N317" s="17">
        <f t="shared" si="55"/>
        <v>20</v>
      </c>
      <c r="O317" s="17">
        <f t="shared" si="47"/>
        <v>68.174182000000002</v>
      </c>
      <c r="Q317" s="19" t="str">
        <f t="shared" si="48"/>
        <v>Eddystone</v>
      </c>
      <c r="R317" s="19" t="str">
        <f t="shared" si="49"/>
        <v>30</v>
      </c>
      <c r="S317" s="19" t="str">
        <f t="shared" si="56"/>
        <v>Eddystone 30</v>
      </c>
      <c r="T317" s="20">
        <f t="shared" si="57"/>
        <v>55213.599959400002</v>
      </c>
      <c r="U317" s="20">
        <f t="shared" si="50"/>
        <v>68.174182000000002</v>
      </c>
    </row>
    <row r="318" spans="1:21" x14ac:dyDescent="0.2">
      <c r="A318" s="6">
        <v>2000</v>
      </c>
      <c r="B318" s="7" t="s">
        <v>18</v>
      </c>
      <c r="C318" s="7" t="s">
        <v>335</v>
      </c>
      <c r="D318" s="7" t="s">
        <v>336</v>
      </c>
      <c r="E318" s="7" t="s">
        <v>463</v>
      </c>
      <c r="F318" s="16" t="s">
        <v>34</v>
      </c>
      <c r="G318" s="16" t="s">
        <v>409</v>
      </c>
      <c r="H318" s="17">
        <v>20</v>
      </c>
      <c r="I318" s="18">
        <v>20</v>
      </c>
      <c r="J318" s="17">
        <v>100</v>
      </c>
      <c r="K318" s="17">
        <v>13313</v>
      </c>
      <c r="L318" s="17">
        <v>6.7480000000000002</v>
      </c>
      <c r="M318" s="17">
        <v>4.6139999999999999</v>
      </c>
      <c r="N318" s="17">
        <f t="shared" si="55"/>
        <v>20</v>
      </c>
      <c r="O318" s="17">
        <f t="shared" si="47"/>
        <v>68.174182000000002</v>
      </c>
      <c r="Q318" s="19" t="str">
        <f t="shared" si="48"/>
        <v>Eddystone</v>
      </c>
      <c r="R318" s="19" t="str">
        <f t="shared" si="49"/>
        <v>40</v>
      </c>
      <c r="S318" s="19" t="str">
        <f t="shared" si="56"/>
        <v>Eddystone 40</v>
      </c>
      <c r="T318" s="20">
        <f t="shared" si="57"/>
        <v>55233.599959400002</v>
      </c>
      <c r="U318" s="20">
        <f t="shared" si="50"/>
        <v>68.174182000000002</v>
      </c>
    </row>
    <row r="319" spans="1:21" x14ac:dyDescent="0.2">
      <c r="A319" s="6">
        <v>2000</v>
      </c>
      <c r="B319" s="7" t="s">
        <v>18</v>
      </c>
      <c r="C319" s="7" t="s">
        <v>464</v>
      </c>
      <c r="D319" s="7" t="s">
        <v>465</v>
      </c>
      <c r="E319" s="7" t="s">
        <v>447</v>
      </c>
      <c r="F319" s="16" t="s">
        <v>34</v>
      </c>
      <c r="G319" s="16" t="s">
        <v>409</v>
      </c>
      <c r="H319" s="17">
        <v>18</v>
      </c>
      <c r="I319" s="18">
        <v>18</v>
      </c>
      <c r="J319" s="17">
        <v>100</v>
      </c>
      <c r="K319" s="17">
        <v>14000</v>
      </c>
      <c r="L319" s="17">
        <v>3.7879999999999998</v>
      </c>
      <c r="M319" s="17">
        <v>4.6139999999999999</v>
      </c>
      <c r="N319" s="17">
        <f t="shared" si="55"/>
        <v>18</v>
      </c>
      <c r="O319" s="17">
        <f t="shared" si="47"/>
        <v>68.384</v>
      </c>
      <c r="Q319" s="19" t="str">
        <f t="shared" si="48"/>
        <v>Williamsport</v>
      </c>
      <c r="R319" s="19" t="str">
        <f t="shared" si="49"/>
        <v>CT1</v>
      </c>
      <c r="S319" s="19" t="str">
        <f t="shared" si="56"/>
        <v>Williamsport CT1</v>
      </c>
      <c r="T319" s="20">
        <f t="shared" si="57"/>
        <v>55251.599959400002</v>
      </c>
      <c r="U319" s="20">
        <f t="shared" si="50"/>
        <v>68.384</v>
      </c>
    </row>
    <row r="320" spans="1:21" x14ac:dyDescent="0.2">
      <c r="A320" s="6">
        <v>2000</v>
      </c>
      <c r="B320" s="7" t="s">
        <v>30</v>
      </c>
      <c r="C320" s="7" t="s">
        <v>464</v>
      </c>
      <c r="D320" s="7" t="s">
        <v>465</v>
      </c>
      <c r="E320" s="7" t="s">
        <v>448</v>
      </c>
      <c r="F320" s="16" t="s">
        <v>34</v>
      </c>
      <c r="G320" s="16" t="s">
        <v>409</v>
      </c>
      <c r="H320" s="17">
        <v>18</v>
      </c>
      <c r="I320" s="18">
        <v>18</v>
      </c>
      <c r="J320" s="17">
        <v>100</v>
      </c>
      <c r="K320" s="17">
        <v>14000</v>
      </c>
      <c r="L320" s="17">
        <v>3.7879999999999998</v>
      </c>
      <c r="M320" s="17">
        <v>4.6139999999999999</v>
      </c>
      <c r="N320" s="17">
        <f t="shared" si="55"/>
        <v>18</v>
      </c>
      <c r="O320" s="17">
        <f t="shared" si="47"/>
        <v>68.384</v>
      </c>
      <c r="Q320" s="19" t="str">
        <f t="shared" si="48"/>
        <v>Williamsport</v>
      </c>
      <c r="R320" s="19" t="str">
        <f t="shared" si="49"/>
        <v>CT2</v>
      </c>
      <c r="S320" s="19" t="str">
        <f t="shared" si="56"/>
        <v>Williamsport CT2</v>
      </c>
      <c r="T320" s="20">
        <f t="shared" si="57"/>
        <v>55269.599959400002</v>
      </c>
      <c r="U320" s="20">
        <f t="shared" si="50"/>
        <v>68.384</v>
      </c>
    </row>
    <row r="321" spans="1:21" x14ac:dyDescent="0.2">
      <c r="A321" s="6">
        <v>2000</v>
      </c>
      <c r="B321" s="7" t="s">
        <v>35</v>
      </c>
      <c r="C321" s="7" t="s">
        <v>466</v>
      </c>
      <c r="D321" s="7" t="s">
        <v>467</v>
      </c>
      <c r="E321" s="7" t="s">
        <v>447</v>
      </c>
      <c r="F321" s="16" t="s">
        <v>34</v>
      </c>
      <c r="G321" s="16" t="s">
        <v>409</v>
      </c>
      <c r="H321" s="17">
        <v>18</v>
      </c>
      <c r="I321" s="18">
        <v>18</v>
      </c>
      <c r="J321" s="17">
        <v>100</v>
      </c>
      <c r="K321" s="17">
        <v>14000</v>
      </c>
      <c r="L321" s="17">
        <v>3.871</v>
      </c>
      <c r="M321" s="17">
        <v>4.6139999999999999</v>
      </c>
      <c r="N321" s="17">
        <f t="shared" si="55"/>
        <v>18</v>
      </c>
      <c r="O321" s="17">
        <f t="shared" si="47"/>
        <v>68.466999999999999</v>
      </c>
      <c r="Q321" s="19" t="str">
        <f t="shared" si="48"/>
        <v>Allentown</v>
      </c>
      <c r="R321" s="19" t="str">
        <f t="shared" si="49"/>
        <v>CT1</v>
      </c>
      <c r="S321" s="19" t="str">
        <f t="shared" si="56"/>
        <v>Allentown CT1</v>
      </c>
      <c r="T321" s="20">
        <f t="shared" si="57"/>
        <v>55287.599959400002</v>
      </c>
      <c r="U321" s="20">
        <f t="shared" si="50"/>
        <v>68.466999999999999</v>
      </c>
    </row>
    <row r="322" spans="1:21" x14ac:dyDescent="0.2">
      <c r="A322" s="6">
        <v>2000</v>
      </c>
      <c r="B322" s="7" t="s">
        <v>30</v>
      </c>
      <c r="C322" s="7" t="s">
        <v>466</v>
      </c>
      <c r="D322" s="7" t="s">
        <v>467</v>
      </c>
      <c r="E322" s="7" t="s">
        <v>448</v>
      </c>
      <c r="F322" s="16" t="s">
        <v>34</v>
      </c>
      <c r="G322" s="16" t="s">
        <v>409</v>
      </c>
      <c r="H322" s="17">
        <v>18</v>
      </c>
      <c r="I322" s="18">
        <v>18</v>
      </c>
      <c r="J322" s="17">
        <v>100</v>
      </c>
      <c r="K322" s="17">
        <v>14000</v>
      </c>
      <c r="L322" s="17">
        <v>3.871</v>
      </c>
      <c r="M322" s="17">
        <v>4.6139999999999999</v>
      </c>
      <c r="N322" s="17">
        <f t="shared" si="55"/>
        <v>18</v>
      </c>
      <c r="O322" s="17">
        <f t="shared" ref="O322:O385" si="58">L322+K322/1000*M322</f>
        <v>68.466999999999999</v>
      </c>
      <c r="Q322" s="19" t="str">
        <f t="shared" ref="Q322:Q385" si="59">C322</f>
        <v>Allentown</v>
      </c>
      <c r="R322" s="19" t="str">
        <f t="shared" ref="R322:R385" si="60">E322</f>
        <v>CT2</v>
      </c>
      <c r="S322" s="19" t="str">
        <f t="shared" si="56"/>
        <v>Allentown CT2</v>
      </c>
      <c r="T322" s="20">
        <f t="shared" si="57"/>
        <v>55305.599959400002</v>
      </c>
      <c r="U322" s="20">
        <f t="shared" si="50"/>
        <v>68.466999999999999</v>
      </c>
    </row>
    <row r="323" spans="1:21" x14ac:dyDescent="0.2">
      <c r="A323" s="6">
        <v>2000</v>
      </c>
      <c r="B323" s="7" t="s">
        <v>30</v>
      </c>
      <c r="C323" s="7" t="s">
        <v>466</v>
      </c>
      <c r="D323" s="7" t="s">
        <v>467</v>
      </c>
      <c r="E323" s="7" t="s">
        <v>460</v>
      </c>
      <c r="F323" s="16" t="s">
        <v>34</v>
      </c>
      <c r="G323" s="16" t="s">
        <v>409</v>
      </c>
      <c r="H323" s="17">
        <v>18</v>
      </c>
      <c r="I323" s="18">
        <v>18</v>
      </c>
      <c r="J323" s="17">
        <v>100</v>
      </c>
      <c r="K323" s="17">
        <v>14000</v>
      </c>
      <c r="L323" s="17">
        <v>3.871</v>
      </c>
      <c r="M323" s="17">
        <v>4.6139999999999999</v>
      </c>
      <c r="N323" s="17">
        <f t="shared" si="55"/>
        <v>18</v>
      </c>
      <c r="O323" s="17">
        <f t="shared" si="58"/>
        <v>68.466999999999999</v>
      </c>
      <c r="Q323" s="19" t="str">
        <f t="shared" si="59"/>
        <v>Allentown</v>
      </c>
      <c r="R323" s="19" t="str">
        <f t="shared" si="60"/>
        <v>CT3</v>
      </c>
      <c r="S323" s="19" t="str">
        <f t="shared" si="56"/>
        <v>Allentown CT3</v>
      </c>
      <c r="T323" s="20">
        <f t="shared" si="57"/>
        <v>55323.599959400002</v>
      </c>
      <c r="U323" s="20">
        <f t="shared" ref="U323:U386" si="61">O323</f>
        <v>68.466999999999999</v>
      </c>
    </row>
    <row r="324" spans="1:21" x14ac:dyDescent="0.2">
      <c r="A324" s="6">
        <v>2000</v>
      </c>
      <c r="B324" s="7" t="s">
        <v>30</v>
      </c>
      <c r="C324" s="7" t="s">
        <v>466</v>
      </c>
      <c r="D324" s="7" t="s">
        <v>467</v>
      </c>
      <c r="E324" s="7" t="s">
        <v>461</v>
      </c>
      <c r="F324" s="16" t="s">
        <v>34</v>
      </c>
      <c r="G324" s="16" t="s">
        <v>409</v>
      </c>
      <c r="H324" s="17">
        <v>18</v>
      </c>
      <c r="I324" s="18">
        <v>18</v>
      </c>
      <c r="J324" s="17">
        <v>100</v>
      </c>
      <c r="K324" s="17">
        <v>14000</v>
      </c>
      <c r="L324" s="17">
        <v>3.871</v>
      </c>
      <c r="M324" s="17">
        <v>4.6139999999999999</v>
      </c>
      <c r="N324" s="17">
        <f t="shared" si="55"/>
        <v>18</v>
      </c>
      <c r="O324" s="17">
        <f t="shared" si="58"/>
        <v>68.466999999999999</v>
      </c>
      <c r="Q324" s="19" t="str">
        <f t="shared" si="59"/>
        <v>Allentown</v>
      </c>
      <c r="R324" s="19" t="str">
        <f t="shared" si="60"/>
        <v>CT4</v>
      </c>
      <c r="S324" s="19" t="str">
        <f t="shared" si="56"/>
        <v>Allentown CT4</v>
      </c>
      <c r="T324" s="20">
        <f t="shared" si="57"/>
        <v>55341.599959400002</v>
      </c>
      <c r="U324" s="20">
        <f t="shared" si="61"/>
        <v>68.466999999999999</v>
      </c>
    </row>
    <row r="325" spans="1:21" x14ac:dyDescent="0.2">
      <c r="A325" s="6">
        <v>2000</v>
      </c>
      <c r="B325" s="7" t="s">
        <v>18</v>
      </c>
      <c r="C325" s="7" t="s">
        <v>468</v>
      </c>
      <c r="D325" s="7" t="s">
        <v>469</v>
      </c>
      <c r="E325" s="7" t="s">
        <v>447</v>
      </c>
      <c r="F325" s="16" t="s">
        <v>34</v>
      </c>
      <c r="G325" s="16" t="s">
        <v>409</v>
      </c>
      <c r="H325" s="17">
        <v>18</v>
      </c>
      <c r="I325" s="18">
        <v>18</v>
      </c>
      <c r="J325" s="17">
        <v>100</v>
      </c>
      <c r="K325" s="17">
        <v>14000</v>
      </c>
      <c r="L325" s="17">
        <v>3.871</v>
      </c>
      <c r="M325" s="17">
        <v>4.6139999999999999</v>
      </c>
      <c r="N325" s="17">
        <f t="shared" si="55"/>
        <v>18</v>
      </c>
      <c r="O325" s="17">
        <f t="shared" si="58"/>
        <v>68.466999999999999</v>
      </c>
      <c r="Q325" s="19" t="str">
        <f t="shared" si="59"/>
        <v>Harwood (PA)</v>
      </c>
      <c r="R325" s="19" t="str">
        <f t="shared" si="60"/>
        <v>CT1</v>
      </c>
      <c r="S325" s="19" t="str">
        <f t="shared" si="56"/>
        <v>Harwood (PA) CT1</v>
      </c>
      <c r="T325" s="20">
        <f t="shared" si="57"/>
        <v>55359.599959400002</v>
      </c>
      <c r="U325" s="20">
        <f t="shared" si="61"/>
        <v>68.466999999999999</v>
      </c>
    </row>
    <row r="326" spans="1:21" x14ac:dyDescent="0.2">
      <c r="A326" s="6">
        <v>2000</v>
      </c>
      <c r="B326" s="7" t="s">
        <v>35</v>
      </c>
      <c r="C326" s="7" t="s">
        <v>468</v>
      </c>
      <c r="D326" s="7" t="s">
        <v>469</v>
      </c>
      <c r="E326" s="7" t="s">
        <v>448</v>
      </c>
      <c r="F326" s="16" t="s">
        <v>34</v>
      </c>
      <c r="G326" s="16" t="s">
        <v>409</v>
      </c>
      <c r="H326" s="17">
        <v>18</v>
      </c>
      <c r="I326" s="18">
        <v>18</v>
      </c>
      <c r="J326" s="17">
        <v>100</v>
      </c>
      <c r="K326" s="17">
        <v>14000</v>
      </c>
      <c r="L326" s="17">
        <v>3.871</v>
      </c>
      <c r="M326" s="17">
        <v>4.6139999999999999</v>
      </c>
      <c r="N326" s="17">
        <f t="shared" si="55"/>
        <v>18</v>
      </c>
      <c r="O326" s="17">
        <f t="shared" si="58"/>
        <v>68.466999999999999</v>
      </c>
      <c r="Q326" s="19" t="str">
        <f t="shared" si="59"/>
        <v>Harwood (PA)</v>
      </c>
      <c r="R326" s="19" t="str">
        <f t="shared" si="60"/>
        <v>CT2</v>
      </c>
      <c r="S326" s="19" t="str">
        <f t="shared" si="56"/>
        <v>Harwood (PA) CT2</v>
      </c>
      <c r="T326" s="20">
        <f t="shared" si="57"/>
        <v>55377.599959400002</v>
      </c>
      <c r="U326" s="20">
        <f t="shared" si="61"/>
        <v>68.466999999999999</v>
      </c>
    </row>
    <row r="327" spans="1:21" x14ac:dyDescent="0.2">
      <c r="A327" s="6">
        <v>2000</v>
      </c>
      <c r="B327" s="7" t="s">
        <v>18</v>
      </c>
      <c r="C327" s="7" t="s">
        <v>470</v>
      </c>
      <c r="D327" s="7" t="s">
        <v>471</v>
      </c>
      <c r="E327" s="7" t="s">
        <v>447</v>
      </c>
      <c r="F327" s="16" t="s">
        <v>34</v>
      </c>
      <c r="G327" s="16" t="s">
        <v>409</v>
      </c>
      <c r="H327" s="17">
        <v>18</v>
      </c>
      <c r="I327" s="18">
        <v>18</v>
      </c>
      <c r="J327" s="17">
        <v>100</v>
      </c>
      <c r="K327" s="17">
        <v>14000</v>
      </c>
      <c r="L327" s="17">
        <v>3.871</v>
      </c>
      <c r="M327" s="17">
        <v>4.6139999999999999</v>
      </c>
      <c r="N327" s="17">
        <f t="shared" si="55"/>
        <v>18</v>
      </c>
      <c r="O327" s="17">
        <f t="shared" si="58"/>
        <v>68.466999999999999</v>
      </c>
      <c r="Q327" s="19" t="str">
        <f t="shared" si="59"/>
        <v>Jenkins</v>
      </c>
      <c r="R327" s="19" t="str">
        <f t="shared" si="60"/>
        <v>CT1</v>
      </c>
      <c r="S327" s="19" t="str">
        <f t="shared" si="56"/>
        <v>Jenkins CT1</v>
      </c>
      <c r="T327" s="20">
        <f t="shared" si="57"/>
        <v>55395.599959400002</v>
      </c>
      <c r="U327" s="20">
        <f t="shared" si="61"/>
        <v>68.466999999999999</v>
      </c>
    </row>
    <row r="328" spans="1:21" x14ac:dyDescent="0.2">
      <c r="A328" s="6">
        <v>2000</v>
      </c>
      <c r="B328" s="7" t="s">
        <v>18</v>
      </c>
      <c r="C328" s="7" t="s">
        <v>470</v>
      </c>
      <c r="D328" s="7" t="s">
        <v>471</v>
      </c>
      <c r="E328" s="7" t="s">
        <v>448</v>
      </c>
      <c r="F328" s="16" t="s">
        <v>34</v>
      </c>
      <c r="G328" s="16" t="s">
        <v>409</v>
      </c>
      <c r="H328" s="17">
        <v>18</v>
      </c>
      <c r="I328" s="18">
        <v>18</v>
      </c>
      <c r="J328" s="17">
        <v>100</v>
      </c>
      <c r="K328" s="17">
        <v>14000</v>
      </c>
      <c r="L328" s="17">
        <v>3.871</v>
      </c>
      <c r="M328" s="17">
        <v>4.6139999999999999</v>
      </c>
      <c r="N328" s="17">
        <f t="shared" si="55"/>
        <v>18</v>
      </c>
      <c r="O328" s="17">
        <f t="shared" si="58"/>
        <v>68.466999999999999</v>
      </c>
      <c r="Q328" s="19" t="str">
        <f t="shared" si="59"/>
        <v>Jenkins</v>
      </c>
      <c r="R328" s="19" t="str">
        <f t="shared" si="60"/>
        <v>CT2</v>
      </c>
      <c r="S328" s="19" t="str">
        <f t="shared" si="56"/>
        <v>Jenkins CT2</v>
      </c>
      <c r="T328" s="20">
        <f t="shared" si="57"/>
        <v>55413.599959400002</v>
      </c>
      <c r="U328" s="20">
        <f t="shared" si="61"/>
        <v>68.466999999999999</v>
      </c>
    </row>
    <row r="329" spans="1:21" x14ac:dyDescent="0.2">
      <c r="A329" s="6">
        <v>2000</v>
      </c>
      <c r="B329" s="7" t="s">
        <v>18</v>
      </c>
      <c r="C329" s="7" t="s">
        <v>103</v>
      </c>
      <c r="D329" s="7" t="s">
        <v>104</v>
      </c>
      <c r="E329" s="7" t="s">
        <v>26</v>
      </c>
      <c r="F329" s="16" t="s">
        <v>34</v>
      </c>
      <c r="G329" s="16" t="s">
        <v>409</v>
      </c>
      <c r="H329" s="17">
        <v>140</v>
      </c>
      <c r="I329" s="18">
        <v>140</v>
      </c>
      <c r="J329" s="17">
        <v>100</v>
      </c>
      <c r="K329" s="17">
        <v>14027</v>
      </c>
      <c r="L329" s="17">
        <v>3.871</v>
      </c>
      <c r="M329" s="17">
        <v>4.6139999999999999</v>
      </c>
      <c r="N329" s="17">
        <f t="shared" si="55"/>
        <v>140</v>
      </c>
      <c r="O329" s="17">
        <f t="shared" si="58"/>
        <v>68.591577999999984</v>
      </c>
      <c r="Q329" s="19" t="str">
        <f t="shared" si="59"/>
        <v>Sewaren</v>
      </c>
      <c r="R329" s="19" t="str">
        <f t="shared" si="60"/>
        <v>6</v>
      </c>
      <c r="S329" s="19" t="str">
        <f t="shared" si="56"/>
        <v>Sewaren 6</v>
      </c>
      <c r="T329" s="20">
        <f t="shared" si="57"/>
        <v>55553.599959400002</v>
      </c>
      <c r="U329" s="20">
        <f t="shared" si="61"/>
        <v>68.591577999999984</v>
      </c>
    </row>
    <row r="330" spans="1:21" x14ac:dyDescent="0.2">
      <c r="A330" s="6">
        <v>2000</v>
      </c>
      <c r="B330" s="7" t="s">
        <v>18</v>
      </c>
      <c r="C330" s="7" t="s">
        <v>83</v>
      </c>
      <c r="D330" s="7" t="s">
        <v>84</v>
      </c>
      <c r="E330" s="7" t="s">
        <v>194</v>
      </c>
      <c r="F330" s="16" t="s">
        <v>34</v>
      </c>
      <c r="G330" s="16" t="s">
        <v>23</v>
      </c>
      <c r="H330" s="17">
        <v>24</v>
      </c>
      <c r="I330" s="18">
        <v>24</v>
      </c>
      <c r="J330" s="17">
        <v>100</v>
      </c>
      <c r="K330" s="17">
        <v>13200</v>
      </c>
      <c r="L330" s="17">
        <v>2.65</v>
      </c>
      <c r="M330" s="17">
        <v>5</v>
      </c>
      <c r="N330" s="17">
        <f t="shared" si="55"/>
        <v>24</v>
      </c>
      <c r="O330" s="17">
        <f t="shared" si="58"/>
        <v>68.650000000000006</v>
      </c>
      <c r="Q330" s="19" t="str">
        <f t="shared" si="59"/>
        <v>Deepwater - ACE</v>
      </c>
      <c r="R330" s="19" t="str">
        <f t="shared" si="60"/>
        <v>GTA</v>
      </c>
      <c r="S330" s="19" t="str">
        <f t="shared" si="56"/>
        <v>Deepwater - ACE GTA</v>
      </c>
      <c r="T330" s="20">
        <f t="shared" si="57"/>
        <v>55577.599959400002</v>
      </c>
      <c r="U330" s="20">
        <f t="shared" si="61"/>
        <v>68.650000000000006</v>
      </c>
    </row>
    <row r="331" spans="1:21" x14ac:dyDescent="0.2">
      <c r="A331" s="6">
        <v>2000</v>
      </c>
      <c r="B331" s="7" t="s">
        <v>18</v>
      </c>
      <c r="C331" s="7" t="s">
        <v>472</v>
      </c>
      <c r="D331" s="7" t="s">
        <v>473</v>
      </c>
      <c r="E331" s="7" t="s">
        <v>200</v>
      </c>
      <c r="F331" s="16" t="s">
        <v>34</v>
      </c>
      <c r="G331" s="16" t="s">
        <v>409</v>
      </c>
      <c r="H331" s="17">
        <v>25</v>
      </c>
      <c r="I331" s="18">
        <v>25</v>
      </c>
      <c r="J331" s="17">
        <v>100</v>
      </c>
      <c r="K331" s="17">
        <v>13848</v>
      </c>
      <c r="L331" s="17">
        <v>4.8019999999999996</v>
      </c>
      <c r="M331" s="17">
        <v>4.6139999999999999</v>
      </c>
      <c r="N331" s="17">
        <f t="shared" si="55"/>
        <v>25</v>
      </c>
      <c r="O331" s="17">
        <f t="shared" si="58"/>
        <v>68.696672000000007</v>
      </c>
      <c r="Q331" s="19" t="str">
        <f t="shared" si="59"/>
        <v>Christiana</v>
      </c>
      <c r="R331" s="19" t="str">
        <f t="shared" si="60"/>
        <v>11</v>
      </c>
      <c r="S331" s="19" t="str">
        <f t="shared" si="56"/>
        <v>Christiana 11</v>
      </c>
      <c r="T331" s="20">
        <f t="shared" si="57"/>
        <v>55602.599959400002</v>
      </c>
      <c r="U331" s="20">
        <f t="shared" si="61"/>
        <v>68.696672000000007</v>
      </c>
    </row>
    <row r="332" spans="1:21" x14ac:dyDescent="0.2">
      <c r="A332" s="6">
        <v>2000</v>
      </c>
      <c r="B332" s="7" t="s">
        <v>18</v>
      </c>
      <c r="C332" s="7" t="s">
        <v>472</v>
      </c>
      <c r="D332" s="7" t="s">
        <v>473</v>
      </c>
      <c r="E332" s="7" t="s">
        <v>474</v>
      </c>
      <c r="F332" s="16" t="s">
        <v>34</v>
      </c>
      <c r="G332" s="16" t="s">
        <v>409</v>
      </c>
      <c r="H332" s="17">
        <v>25</v>
      </c>
      <c r="I332" s="18">
        <v>25</v>
      </c>
      <c r="J332" s="17">
        <v>100</v>
      </c>
      <c r="K332" s="17">
        <v>13848</v>
      </c>
      <c r="L332" s="17">
        <v>4.8019999999999996</v>
      </c>
      <c r="M332" s="17">
        <v>4.6139999999999999</v>
      </c>
      <c r="N332" s="17">
        <f t="shared" si="55"/>
        <v>25</v>
      </c>
      <c r="O332" s="17">
        <f t="shared" si="58"/>
        <v>68.696672000000007</v>
      </c>
      <c r="Q332" s="19" t="str">
        <f t="shared" si="59"/>
        <v>Christiana</v>
      </c>
      <c r="R332" s="19" t="str">
        <f t="shared" si="60"/>
        <v>14</v>
      </c>
      <c r="S332" s="19" t="str">
        <f t="shared" si="56"/>
        <v>Christiana 14</v>
      </c>
      <c r="T332" s="20">
        <f t="shared" si="57"/>
        <v>55627.599959400002</v>
      </c>
      <c r="U332" s="20">
        <f t="shared" si="61"/>
        <v>68.696672000000007</v>
      </c>
    </row>
    <row r="333" spans="1:21" x14ac:dyDescent="0.2">
      <c r="A333" s="6">
        <v>2000</v>
      </c>
      <c r="B333" s="7" t="s">
        <v>18</v>
      </c>
      <c r="C333" s="7" t="s">
        <v>335</v>
      </c>
      <c r="D333" s="7" t="s">
        <v>336</v>
      </c>
      <c r="E333" s="7" t="s">
        <v>131</v>
      </c>
      <c r="F333" s="16" t="s">
        <v>34</v>
      </c>
      <c r="G333" s="16" t="s">
        <v>409</v>
      </c>
      <c r="H333" s="17">
        <v>18</v>
      </c>
      <c r="I333" s="18">
        <v>18</v>
      </c>
      <c r="J333" s="17">
        <v>100</v>
      </c>
      <c r="K333" s="17">
        <v>13552</v>
      </c>
      <c r="L333" s="17">
        <v>6.7480000000000002</v>
      </c>
      <c r="M333" s="17">
        <v>4.6139999999999999</v>
      </c>
      <c r="N333" s="17">
        <f t="shared" si="55"/>
        <v>18</v>
      </c>
      <c r="O333" s="17">
        <f t="shared" si="58"/>
        <v>69.276927999999998</v>
      </c>
      <c r="Q333" s="19" t="str">
        <f t="shared" si="59"/>
        <v>Eddystone</v>
      </c>
      <c r="R333" s="19" t="str">
        <f t="shared" si="60"/>
        <v>10</v>
      </c>
      <c r="S333" s="19" t="str">
        <f t="shared" si="56"/>
        <v>Eddystone 10</v>
      </c>
      <c r="T333" s="20">
        <f t="shared" si="57"/>
        <v>55645.599959400002</v>
      </c>
      <c r="U333" s="20">
        <f t="shared" si="61"/>
        <v>69.276927999999998</v>
      </c>
    </row>
    <row r="334" spans="1:21" x14ac:dyDescent="0.2">
      <c r="A334" s="6">
        <v>2000</v>
      </c>
      <c r="B334" s="7" t="s">
        <v>18</v>
      </c>
      <c r="C334" s="7" t="s">
        <v>335</v>
      </c>
      <c r="D334" s="7" t="s">
        <v>336</v>
      </c>
      <c r="E334" s="7" t="s">
        <v>475</v>
      </c>
      <c r="F334" s="16" t="s">
        <v>34</v>
      </c>
      <c r="G334" s="16" t="s">
        <v>409</v>
      </c>
      <c r="H334" s="17">
        <v>18</v>
      </c>
      <c r="I334" s="18">
        <v>18</v>
      </c>
      <c r="J334" s="17">
        <v>100</v>
      </c>
      <c r="K334" s="17">
        <v>13552</v>
      </c>
      <c r="L334" s="17">
        <v>6.7480000000000002</v>
      </c>
      <c r="M334" s="17">
        <v>4.6139999999999999</v>
      </c>
      <c r="N334" s="17">
        <f t="shared" si="55"/>
        <v>18</v>
      </c>
      <c r="O334" s="17">
        <f t="shared" si="58"/>
        <v>69.276927999999998</v>
      </c>
      <c r="Q334" s="19" t="str">
        <f t="shared" si="59"/>
        <v>Eddystone</v>
      </c>
      <c r="R334" s="19" t="str">
        <f t="shared" si="60"/>
        <v>20</v>
      </c>
      <c r="S334" s="19" t="str">
        <f t="shared" si="56"/>
        <v>Eddystone 20</v>
      </c>
      <c r="T334" s="20">
        <f t="shared" si="57"/>
        <v>55663.599959400002</v>
      </c>
      <c r="U334" s="20">
        <f t="shared" si="61"/>
        <v>69.276927999999998</v>
      </c>
    </row>
    <row r="335" spans="1:21" x14ac:dyDescent="0.2">
      <c r="A335" s="6">
        <v>2000</v>
      </c>
      <c r="B335" s="7" t="s">
        <v>18</v>
      </c>
      <c r="C335" s="7" t="s">
        <v>476</v>
      </c>
      <c r="D335" s="7" t="s">
        <v>477</v>
      </c>
      <c r="E335" s="7" t="s">
        <v>447</v>
      </c>
      <c r="F335" s="16" t="s">
        <v>34</v>
      </c>
      <c r="G335" s="16" t="s">
        <v>409</v>
      </c>
      <c r="H335" s="17">
        <v>18</v>
      </c>
      <c r="I335" s="18">
        <v>18</v>
      </c>
      <c r="J335" s="17">
        <v>100</v>
      </c>
      <c r="K335" s="17">
        <v>14000</v>
      </c>
      <c r="L335" s="17">
        <v>5.1029999999999998</v>
      </c>
      <c r="M335" s="17">
        <v>4.6139999999999999</v>
      </c>
      <c r="N335" s="17">
        <f t="shared" si="55"/>
        <v>18</v>
      </c>
      <c r="O335" s="17">
        <f t="shared" si="58"/>
        <v>69.698999999999998</v>
      </c>
      <c r="Q335" s="19" t="str">
        <f t="shared" si="59"/>
        <v>Harrisburg</v>
      </c>
      <c r="R335" s="19" t="str">
        <f t="shared" si="60"/>
        <v>CT1</v>
      </c>
      <c r="S335" s="19" t="str">
        <f t="shared" si="56"/>
        <v>Harrisburg CT1</v>
      </c>
      <c r="T335" s="20">
        <f t="shared" si="57"/>
        <v>55681.599959400002</v>
      </c>
      <c r="U335" s="20">
        <f t="shared" si="61"/>
        <v>69.698999999999998</v>
      </c>
    </row>
    <row r="336" spans="1:21" x14ac:dyDescent="0.2">
      <c r="A336" s="6">
        <v>2000</v>
      </c>
      <c r="B336" s="7" t="s">
        <v>18</v>
      </c>
      <c r="C336" s="7" t="s">
        <v>476</v>
      </c>
      <c r="D336" s="7" t="s">
        <v>477</v>
      </c>
      <c r="E336" s="7" t="s">
        <v>448</v>
      </c>
      <c r="F336" s="16" t="s">
        <v>34</v>
      </c>
      <c r="G336" s="16" t="s">
        <v>409</v>
      </c>
      <c r="H336" s="17">
        <v>18</v>
      </c>
      <c r="I336" s="18">
        <v>18</v>
      </c>
      <c r="J336" s="17">
        <v>100</v>
      </c>
      <c r="K336" s="17">
        <v>14000</v>
      </c>
      <c r="L336" s="17">
        <v>5.1029999999999998</v>
      </c>
      <c r="M336" s="17">
        <v>4.6139999999999999</v>
      </c>
      <c r="N336" s="17">
        <f t="shared" si="55"/>
        <v>18</v>
      </c>
      <c r="O336" s="17">
        <f t="shared" si="58"/>
        <v>69.698999999999998</v>
      </c>
      <c r="Q336" s="19" t="str">
        <f t="shared" si="59"/>
        <v>Harrisburg</v>
      </c>
      <c r="R336" s="19" t="str">
        <f t="shared" si="60"/>
        <v>CT2</v>
      </c>
      <c r="S336" s="19" t="str">
        <f t="shared" si="56"/>
        <v>Harrisburg CT2</v>
      </c>
      <c r="T336" s="20">
        <f t="shared" si="57"/>
        <v>55699.599959400002</v>
      </c>
      <c r="U336" s="20">
        <f t="shared" si="61"/>
        <v>69.698999999999998</v>
      </c>
    </row>
    <row r="337" spans="1:21" x14ac:dyDescent="0.2">
      <c r="A337" s="6">
        <v>2000</v>
      </c>
      <c r="B337" s="7" t="s">
        <v>30</v>
      </c>
      <c r="C337" s="7" t="s">
        <v>476</v>
      </c>
      <c r="D337" s="7" t="s">
        <v>477</v>
      </c>
      <c r="E337" s="7" t="s">
        <v>460</v>
      </c>
      <c r="F337" s="16" t="s">
        <v>34</v>
      </c>
      <c r="G337" s="16" t="s">
        <v>409</v>
      </c>
      <c r="H337" s="17">
        <v>18</v>
      </c>
      <c r="I337" s="18">
        <v>18</v>
      </c>
      <c r="J337" s="17">
        <v>100</v>
      </c>
      <c r="K337" s="17">
        <v>14000</v>
      </c>
      <c r="L337" s="17">
        <v>5.1029999999999998</v>
      </c>
      <c r="M337" s="17">
        <v>4.6139999999999999</v>
      </c>
      <c r="N337" s="17">
        <f t="shared" si="55"/>
        <v>18</v>
      </c>
      <c r="O337" s="17">
        <f t="shared" si="58"/>
        <v>69.698999999999998</v>
      </c>
      <c r="Q337" s="19" t="str">
        <f t="shared" si="59"/>
        <v>Harrisburg</v>
      </c>
      <c r="R337" s="19" t="str">
        <f t="shared" si="60"/>
        <v>CT3</v>
      </c>
      <c r="S337" s="19" t="str">
        <f t="shared" ref="S337:S357" si="62">CONCATENATE(Q337," ",R337)</f>
        <v>Harrisburg CT3</v>
      </c>
      <c r="T337" s="20">
        <f t="shared" si="57"/>
        <v>55717.599959400002</v>
      </c>
      <c r="U337" s="20">
        <f t="shared" si="61"/>
        <v>69.698999999999998</v>
      </c>
    </row>
    <row r="338" spans="1:21" x14ac:dyDescent="0.2">
      <c r="A338" s="6">
        <v>2000</v>
      </c>
      <c r="B338" s="7" t="s">
        <v>35</v>
      </c>
      <c r="C338" s="7" t="s">
        <v>476</v>
      </c>
      <c r="D338" s="7" t="s">
        <v>477</v>
      </c>
      <c r="E338" s="7" t="s">
        <v>461</v>
      </c>
      <c r="F338" s="16" t="s">
        <v>34</v>
      </c>
      <c r="G338" s="16" t="s">
        <v>409</v>
      </c>
      <c r="H338" s="17">
        <v>18</v>
      </c>
      <c r="I338" s="18">
        <v>18</v>
      </c>
      <c r="J338" s="17">
        <v>100</v>
      </c>
      <c r="K338" s="17">
        <v>14000</v>
      </c>
      <c r="L338" s="17">
        <v>5.1029999999999998</v>
      </c>
      <c r="M338" s="17">
        <v>4.6139999999999999</v>
      </c>
      <c r="N338" s="17">
        <f t="shared" si="55"/>
        <v>18</v>
      </c>
      <c r="O338" s="17">
        <f t="shared" si="58"/>
        <v>69.698999999999998</v>
      </c>
      <c r="Q338" s="19" t="str">
        <f t="shared" si="59"/>
        <v>Harrisburg</v>
      </c>
      <c r="R338" s="19" t="str">
        <f t="shared" si="60"/>
        <v>CT4</v>
      </c>
      <c r="S338" s="19" t="str">
        <f t="shared" si="62"/>
        <v>Harrisburg CT4</v>
      </c>
      <c r="T338" s="20">
        <f t="shared" ref="T338:T358" si="63">T337+N338</f>
        <v>55735.599959400002</v>
      </c>
      <c r="U338" s="20">
        <f t="shared" si="61"/>
        <v>69.698999999999998</v>
      </c>
    </row>
    <row r="339" spans="1:21" x14ac:dyDescent="0.2">
      <c r="A339" s="6">
        <v>2000</v>
      </c>
      <c r="B339" s="7" t="s">
        <v>35</v>
      </c>
      <c r="C339" s="7" t="s">
        <v>310</v>
      </c>
      <c r="D339" s="7" t="s">
        <v>311</v>
      </c>
      <c r="E339" s="7" t="s">
        <v>131</v>
      </c>
      <c r="F339" s="16" t="s">
        <v>34</v>
      </c>
      <c r="G339" s="16" t="s">
        <v>409</v>
      </c>
      <c r="H339" s="17">
        <v>18</v>
      </c>
      <c r="I339" s="18">
        <v>18</v>
      </c>
      <c r="J339" s="17">
        <v>100</v>
      </c>
      <c r="K339" s="17">
        <v>14274</v>
      </c>
      <c r="L339" s="17">
        <v>3.871</v>
      </c>
      <c r="M339" s="17">
        <v>4.6139999999999999</v>
      </c>
      <c r="N339" s="17">
        <f t="shared" si="55"/>
        <v>18</v>
      </c>
      <c r="O339" s="17">
        <f t="shared" si="58"/>
        <v>69.731235999999996</v>
      </c>
      <c r="Q339" s="19" t="str">
        <f t="shared" si="59"/>
        <v>Delaware City</v>
      </c>
      <c r="R339" s="19" t="str">
        <f t="shared" si="60"/>
        <v>10</v>
      </c>
      <c r="S339" s="19" t="str">
        <f t="shared" si="62"/>
        <v>Delaware City 10</v>
      </c>
      <c r="T339" s="20">
        <f t="shared" si="63"/>
        <v>55753.599959400002</v>
      </c>
      <c r="U339" s="20">
        <f t="shared" si="61"/>
        <v>69.731235999999996</v>
      </c>
    </row>
    <row r="340" spans="1:21" x14ac:dyDescent="0.2">
      <c r="A340" s="6">
        <v>2000</v>
      </c>
      <c r="B340" s="7" t="s">
        <v>35</v>
      </c>
      <c r="C340" s="7" t="s">
        <v>454</v>
      </c>
      <c r="D340" s="7" t="s">
        <v>455</v>
      </c>
      <c r="E340" s="7" t="s">
        <v>102</v>
      </c>
      <c r="F340" s="16" t="s">
        <v>34</v>
      </c>
      <c r="G340" s="16" t="s">
        <v>409</v>
      </c>
      <c r="H340" s="17">
        <v>18</v>
      </c>
      <c r="I340" s="18">
        <v>18</v>
      </c>
      <c r="J340" s="17">
        <v>100</v>
      </c>
      <c r="K340" s="17">
        <v>14294</v>
      </c>
      <c r="L340" s="17">
        <v>3.871</v>
      </c>
      <c r="M340" s="17">
        <v>4.6139999999999999</v>
      </c>
      <c r="N340" s="17">
        <f t="shared" si="55"/>
        <v>18</v>
      </c>
      <c r="O340" s="17">
        <f t="shared" si="58"/>
        <v>69.823515999999998</v>
      </c>
      <c r="Q340" s="19" t="str">
        <f t="shared" si="59"/>
        <v>Chester</v>
      </c>
      <c r="R340" s="19" t="str">
        <f t="shared" si="60"/>
        <v>7</v>
      </c>
      <c r="S340" s="19" t="str">
        <f t="shared" si="62"/>
        <v>Chester 7</v>
      </c>
      <c r="T340" s="20">
        <f t="shared" si="63"/>
        <v>55771.599959400002</v>
      </c>
      <c r="U340" s="20">
        <f t="shared" si="61"/>
        <v>69.823515999999998</v>
      </c>
    </row>
    <row r="341" spans="1:21" x14ac:dyDescent="0.2">
      <c r="A341" s="6">
        <v>2000</v>
      </c>
      <c r="B341" s="7" t="s">
        <v>18</v>
      </c>
      <c r="C341" s="7" t="s">
        <v>478</v>
      </c>
      <c r="D341" s="7" t="s">
        <v>479</v>
      </c>
      <c r="E341" s="7" t="s">
        <v>49</v>
      </c>
      <c r="F341" s="16" t="s">
        <v>34</v>
      </c>
      <c r="G341" s="16" t="s">
        <v>409</v>
      </c>
      <c r="H341" s="17">
        <v>17</v>
      </c>
      <c r="I341" s="18">
        <v>17</v>
      </c>
      <c r="J341" s="17">
        <v>100</v>
      </c>
      <c r="K341" s="17">
        <v>14300</v>
      </c>
      <c r="L341" s="17">
        <v>3.871</v>
      </c>
      <c r="M341" s="17">
        <v>4.6139999999999999</v>
      </c>
      <c r="N341" s="17">
        <f t="shared" si="55"/>
        <v>17</v>
      </c>
      <c r="O341" s="17">
        <f t="shared" si="58"/>
        <v>69.851199999999992</v>
      </c>
      <c r="Q341" s="19" t="str">
        <f t="shared" si="59"/>
        <v>Philadelphia Road</v>
      </c>
      <c r="R341" s="19" t="str">
        <f t="shared" si="60"/>
        <v>4</v>
      </c>
      <c r="S341" s="19" t="str">
        <f t="shared" si="62"/>
        <v>Philadelphia Road 4</v>
      </c>
      <c r="T341" s="20">
        <f t="shared" si="63"/>
        <v>55788.599959400002</v>
      </c>
      <c r="U341" s="20">
        <f t="shared" si="61"/>
        <v>69.851199999999992</v>
      </c>
    </row>
    <row r="342" spans="1:21" x14ac:dyDescent="0.2">
      <c r="A342" s="6">
        <v>2000</v>
      </c>
      <c r="B342" s="7" t="s">
        <v>18</v>
      </c>
      <c r="C342" s="7" t="s">
        <v>192</v>
      </c>
      <c r="D342" s="7" t="s">
        <v>193</v>
      </c>
      <c r="E342" s="7" t="s">
        <v>72</v>
      </c>
      <c r="F342" s="16" t="s">
        <v>39</v>
      </c>
      <c r="G342" s="16" t="s">
        <v>23</v>
      </c>
      <c r="H342" s="17">
        <v>138</v>
      </c>
      <c r="I342" s="18">
        <v>138</v>
      </c>
      <c r="J342" s="17">
        <v>100</v>
      </c>
      <c r="K342" s="17">
        <v>13804.54</v>
      </c>
      <c r="L342" s="17">
        <v>0.99399999999999999</v>
      </c>
      <c r="M342" s="17">
        <v>5</v>
      </c>
      <c r="N342" s="17">
        <f t="shared" si="55"/>
        <v>138</v>
      </c>
      <c r="O342" s="17">
        <f t="shared" si="58"/>
        <v>70.0167</v>
      </c>
      <c r="Q342" s="19" t="str">
        <f t="shared" si="59"/>
        <v>Wagner</v>
      </c>
      <c r="R342" s="19" t="str">
        <f t="shared" si="60"/>
        <v>1</v>
      </c>
      <c r="S342" s="19" t="str">
        <f>CONCATENATE(Q342," ",R342)</f>
        <v>Wagner 1</v>
      </c>
      <c r="T342" s="20">
        <f>T341+N342</f>
        <v>55926.599959400002</v>
      </c>
      <c r="U342" s="20">
        <f t="shared" si="61"/>
        <v>70.0167</v>
      </c>
    </row>
    <row r="343" spans="1:21" x14ac:dyDescent="0.2">
      <c r="A343" s="6">
        <v>2000</v>
      </c>
      <c r="B343" s="7" t="s">
        <v>18</v>
      </c>
      <c r="C343" s="7" t="s">
        <v>480</v>
      </c>
      <c r="D343" s="7" t="s">
        <v>481</v>
      </c>
      <c r="E343" s="7" t="s">
        <v>72</v>
      </c>
      <c r="F343" s="16" t="s">
        <v>34</v>
      </c>
      <c r="G343" s="16" t="s">
        <v>409</v>
      </c>
      <c r="H343" s="17">
        <v>24</v>
      </c>
      <c r="I343" s="18">
        <v>24</v>
      </c>
      <c r="J343" s="17">
        <v>100</v>
      </c>
      <c r="K343" s="17">
        <v>14353</v>
      </c>
      <c r="L343" s="17">
        <v>3.871</v>
      </c>
      <c r="M343" s="17">
        <v>4.6139999999999999</v>
      </c>
      <c r="N343" s="17">
        <f t="shared" si="55"/>
        <v>24</v>
      </c>
      <c r="O343" s="17">
        <f t="shared" si="58"/>
        <v>70.095741999999987</v>
      </c>
      <c r="Q343" s="19" t="str">
        <f t="shared" si="59"/>
        <v>Bayonne</v>
      </c>
      <c r="R343" s="19" t="str">
        <f t="shared" si="60"/>
        <v>1</v>
      </c>
      <c r="S343" s="19" t="str">
        <f t="shared" si="62"/>
        <v>Bayonne 1</v>
      </c>
      <c r="T343" s="20">
        <f t="shared" si="63"/>
        <v>55950.599959400002</v>
      </c>
      <c r="U343" s="20">
        <f t="shared" si="61"/>
        <v>70.095741999999987</v>
      </c>
    </row>
    <row r="344" spans="1:21" x14ac:dyDescent="0.2">
      <c r="A344" s="6">
        <v>2000</v>
      </c>
      <c r="B344" s="7" t="s">
        <v>18</v>
      </c>
      <c r="C344" s="7" t="s">
        <v>195</v>
      </c>
      <c r="D344" s="7" t="s">
        <v>196</v>
      </c>
      <c r="E344" s="7" t="s">
        <v>72</v>
      </c>
      <c r="F344" s="16" t="s">
        <v>34</v>
      </c>
      <c r="G344" s="16" t="s">
        <v>23</v>
      </c>
      <c r="H344" s="17">
        <v>44</v>
      </c>
      <c r="I344" s="18">
        <v>44</v>
      </c>
      <c r="J344" s="17">
        <v>100</v>
      </c>
      <c r="K344" s="17">
        <v>12671</v>
      </c>
      <c r="L344" s="17">
        <v>6.9550000000000001</v>
      </c>
      <c r="M344" s="17">
        <v>5</v>
      </c>
      <c r="N344" s="17">
        <f t="shared" si="55"/>
        <v>44</v>
      </c>
      <c r="O344" s="17">
        <f t="shared" si="58"/>
        <v>70.31</v>
      </c>
      <c r="Q344" s="19" t="str">
        <f t="shared" si="59"/>
        <v>Forked River-Gt</v>
      </c>
      <c r="R344" s="19" t="str">
        <f t="shared" si="60"/>
        <v>1</v>
      </c>
      <c r="S344" s="19" t="str">
        <f>CONCATENATE(Q344," ",R344)</f>
        <v>Forked River-Gt 1</v>
      </c>
      <c r="T344" s="20">
        <f>T343+N344</f>
        <v>55994.599959400002</v>
      </c>
      <c r="U344" s="20">
        <f t="shared" si="61"/>
        <v>70.31</v>
      </c>
    </row>
    <row r="345" spans="1:21" x14ac:dyDescent="0.2">
      <c r="A345" s="6">
        <v>2000</v>
      </c>
      <c r="B345" s="7" t="s">
        <v>18</v>
      </c>
      <c r="C345" s="7" t="s">
        <v>195</v>
      </c>
      <c r="D345" s="7" t="s">
        <v>196</v>
      </c>
      <c r="E345" s="7" t="s">
        <v>75</v>
      </c>
      <c r="F345" s="16" t="s">
        <v>34</v>
      </c>
      <c r="G345" s="16" t="s">
        <v>23</v>
      </c>
      <c r="H345" s="17">
        <v>42</v>
      </c>
      <c r="I345" s="18">
        <v>42</v>
      </c>
      <c r="J345" s="17">
        <v>100</v>
      </c>
      <c r="K345" s="17">
        <v>12671</v>
      </c>
      <c r="L345" s="17">
        <v>6.9550000000000001</v>
      </c>
      <c r="M345" s="17">
        <v>5</v>
      </c>
      <c r="N345" s="17">
        <f t="shared" si="55"/>
        <v>42</v>
      </c>
      <c r="O345" s="17">
        <f t="shared" si="58"/>
        <v>70.31</v>
      </c>
      <c r="Q345" s="19" t="str">
        <f t="shared" si="59"/>
        <v>Forked River-Gt</v>
      </c>
      <c r="R345" s="19" t="str">
        <f t="shared" si="60"/>
        <v>2</v>
      </c>
      <c r="S345" s="19" t="str">
        <f>CONCATENATE(Q345," ",R345)</f>
        <v>Forked River-Gt 2</v>
      </c>
      <c r="T345" s="20">
        <f>T344+N345</f>
        <v>56036.599959400002</v>
      </c>
      <c r="U345" s="20">
        <f t="shared" si="61"/>
        <v>70.31</v>
      </c>
    </row>
    <row r="346" spans="1:21" x14ac:dyDescent="0.2">
      <c r="A346" s="6">
        <v>2000</v>
      </c>
      <c r="B346" s="7" t="s">
        <v>18</v>
      </c>
      <c r="C346" s="7" t="s">
        <v>480</v>
      </c>
      <c r="D346" s="7" t="s">
        <v>481</v>
      </c>
      <c r="E346" s="7" t="s">
        <v>75</v>
      </c>
      <c r="F346" s="16" t="s">
        <v>34</v>
      </c>
      <c r="G346" s="16" t="s">
        <v>409</v>
      </c>
      <c r="H346" s="17">
        <v>24</v>
      </c>
      <c r="I346" s="18">
        <v>24</v>
      </c>
      <c r="J346" s="17">
        <v>100</v>
      </c>
      <c r="K346" s="17">
        <v>14412</v>
      </c>
      <c r="L346" s="17">
        <v>3.871</v>
      </c>
      <c r="M346" s="17">
        <v>4.6139999999999999</v>
      </c>
      <c r="N346" s="17">
        <f t="shared" si="55"/>
        <v>24</v>
      </c>
      <c r="O346" s="17">
        <f t="shared" si="58"/>
        <v>70.367967999999991</v>
      </c>
      <c r="Q346" s="19" t="str">
        <f t="shared" si="59"/>
        <v>Bayonne</v>
      </c>
      <c r="R346" s="19" t="str">
        <f t="shared" si="60"/>
        <v>2</v>
      </c>
      <c r="S346" s="19" t="str">
        <f t="shared" si="62"/>
        <v>Bayonne 2</v>
      </c>
      <c r="T346" s="20">
        <f t="shared" si="63"/>
        <v>56060.599959400002</v>
      </c>
      <c r="U346" s="20">
        <f t="shared" si="61"/>
        <v>70.367967999999991</v>
      </c>
    </row>
    <row r="347" spans="1:21" x14ac:dyDescent="0.2">
      <c r="A347" s="6">
        <v>2000</v>
      </c>
      <c r="B347" s="7" t="s">
        <v>18</v>
      </c>
      <c r="C347" s="7" t="s">
        <v>391</v>
      </c>
      <c r="D347" s="7" t="s">
        <v>392</v>
      </c>
      <c r="E347" s="7" t="s">
        <v>447</v>
      </c>
      <c r="F347" s="16" t="s">
        <v>34</v>
      </c>
      <c r="G347" s="16" t="s">
        <v>409</v>
      </c>
      <c r="H347" s="17">
        <v>24</v>
      </c>
      <c r="I347" s="18">
        <v>24</v>
      </c>
      <c r="J347" s="17">
        <v>100</v>
      </c>
      <c r="K347" s="17">
        <v>13850</v>
      </c>
      <c r="L347" s="17">
        <v>6.9029999999999996</v>
      </c>
      <c r="M347" s="17">
        <v>4.6139999999999999</v>
      </c>
      <c r="N347" s="17">
        <f t="shared" si="55"/>
        <v>24</v>
      </c>
      <c r="O347" s="17">
        <f t="shared" si="58"/>
        <v>70.806899999999999</v>
      </c>
      <c r="Q347" s="19" t="str">
        <f t="shared" si="59"/>
        <v>Sunbury</v>
      </c>
      <c r="R347" s="19" t="str">
        <f t="shared" si="60"/>
        <v>CT1</v>
      </c>
      <c r="S347" s="19" t="str">
        <f t="shared" si="62"/>
        <v>Sunbury CT1</v>
      </c>
      <c r="T347" s="20">
        <f t="shared" si="63"/>
        <v>56084.599959400002</v>
      </c>
      <c r="U347" s="20">
        <f t="shared" si="61"/>
        <v>70.806899999999999</v>
      </c>
    </row>
    <row r="348" spans="1:21" x14ac:dyDescent="0.2">
      <c r="A348" s="6">
        <v>2000</v>
      </c>
      <c r="B348" s="7" t="s">
        <v>18</v>
      </c>
      <c r="C348" s="7" t="s">
        <v>391</v>
      </c>
      <c r="D348" s="7" t="s">
        <v>392</v>
      </c>
      <c r="E348" s="7" t="s">
        <v>448</v>
      </c>
      <c r="F348" s="16" t="s">
        <v>34</v>
      </c>
      <c r="G348" s="16" t="s">
        <v>409</v>
      </c>
      <c r="H348" s="17">
        <v>24</v>
      </c>
      <c r="I348" s="18">
        <v>24</v>
      </c>
      <c r="J348" s="17">
        <v>100</v>
      </c>
      <c r="K348" s="17">
        <v>13850</v>
      </c>
      <c r="L348" s="17">
        <v>6.9029999999999996</v>
      </c>
      <c r="M348" s="17">
        <v>4.6139999999999999</v>
      </c>
      <c r="N348" s="17">
        <f t="shared" si="55"/>
        <v>24</v>
      </c>
      <c r="O348" s="17">
        <f t="shared" si="58"/>
        <v>70.806899999999999</v>
      </c>
      <c r="Q348" s="19" t="str">
        <f t="shared" si="59"/>
        <v>Sunbury</v>
      </c>
      <c r="R348" s="19" t="str">
        <f t="shared" si="60"/>
        <v>CT2</v>
      </c>
      <c r="S348" s="19" t="str">
        <f t="shared" si="62"/>
        <v>Sunbury CT2</v>
      </c>
      <c r="T348" s="20">
        <f t="shared" si="63"/>
        <v>56108.599959400002</v>
      </c>
      <c r="U348" s="20">
        <f t="shared" si="61"/>
        <v>70.806899999999999</v>
      </c>
    </row>
    <row r="349" spans="1:21" x14ac:dyDescent="0.2">
      <c r="A349" s="6">
        <v>2000</v>
      </c>
      <c r="B349" s="7" t="s">
        <v>18</v>
      </c>
      <c r="C349" s="7" t="s">
        <v>387</v>
      </c>
      <c r="D349" s="7" t="s">
        <v>388</v>
      </c>
      <c r="E349" s="7" t="s">
        <v>131</v>
      </c>
      <c r="F349" s="16" t="s">
        <v>34</v>
      </c>
      <c r="G349" s="16" t="s">
        <v>409</v>
      </c>
      <c r="H349" s="17">
        <v>21</v>
      </c>
      <c r="I349" s="18">
        <v>21</v>
      </c>
      <c r="J349" s="17">
        <v>100</v>
      </c>
      <c r="K349" s="17">
        <v>13892</v>
      </c>
      <c r="L349" s="17">
        <v>6.7169999999999996</v>
      </c>
      <c r="M349" s="17">
        <v>4.6139999999999999</v>
      </c>
      <c r="N349" s="17">
        <f t="shared" si="55"/>
        <v>21</v>
      </c>
      <c r="O349" s="17">
        <f t="shared" si="58"/>
        <v>70.81468799999999</v>
      </c>
      <c r="Q349" s="19" t="str">
        <f t="shared" si="59"/>
        <v>Indian River (DPLC)</v>
      </c>
      <c r="R349" s="19" t="str">
        <f t="shared" si="60"/>
        <v>10</v>
      </c>
      <c r="S349" s="19" t="str">
        <f t="shared" si="62"/>
        <v>Indian River (DPLC) 10</v>
      </c>
      <c r="T349" s="20">
        <f t="shared" si="63"/>
        <v>56129.599959400002</v>
      </c>
      <c r="U349" s="20">
        <f t="shared" si="61"/>
        <v>70.81468799999999</v>
      </c>
    </row>
    <row r="350" spans="1:21" x14ac:dyDescent="0.2">
      <c r="A350" s="6">
        <v>2000</v>
      </c>
      <c r="B350" s="7" t="s">
        <v>18</v>
      </c>
      <c r="C350" s="7" t="s">
        <v>478</v>
      </c>
      <c r="D350" s="7" t="s">
        <v>479</v>
      </c>
      <c r="E350" s="7" t="s">
        <v>65</v>
      </c>
      <c r="F350" s="16" t="s">
        <v>34</v>
      </c>
      <c r="G350" s="16" t="s">
        <v>409</v>
      </c>
      <c r="H350" s="17">
        <v>17</v>
      </c>
      <c r="I350" s="18">
        <v>17</v>
      </c>
      <c r="J350" s="17">
        <v>100</v>
      </c>
      <c r="K350" s="17">
        <v>14512</v>
      </c>
      <c r="L350" s="17">
        <v>3.871</v>
      </c>
      <c r="M350" s="17">
        <v>4.6139999999999999</v>
      </c>
      <c r="N350" s="17">
        <f t="shared" si="55"/>
        <v>17</v>
      </c>
      <c r="O350" s="17">
        <f t="shared" si="58"/>
        <v>70.829368000000002</v>
      </c>
      <c r="Q350" s="19" t="str">
        <f t="shared" si="59"/>
        <v>Philadelphia Road</v>
      </c>
      <c r="R350" s="19" t="str">
        <f t="shared" si="60"/>
        <v>GT3</v>
      </c>
      <c r="S350" s="19" t="str">
        <f t="shared" si="62"/>
        <v>Philadelphia Road GT3</v>
      </c>
      <c r="T350" s="20">
        <f t="shared" si="63"/>
        <v>56146.599959400002</v>
      </c>
      <c r="U350" s="20">
        <f t="shared" si="61"/>
        <v>70.829368000000002</v>
      </c>
    </row>
    <row r="351" spans="1:21" x14ac:dyDescent="0.2">
      <c r="A351" s="6">
        <v>2000</v>
      </c>
      <c r="B351" s="7" t="s">
        <v>18</v>
      </c>
      <c r="C351" s="7" t="s">
        <v>105</v>
      </c>
      <c r="D351" s="7" t="s">
        <v>106</v>
      </c>
      <c r="E351" s="7" t="s">
        <v>96</v>
      </c>
      <c r="F351" s="16" t="s">
        <v>34</v>
      </c>
      <c r="G351" s="16" t="s">
        <v>23</v>
      </c>
      <c r="H351" s="17">
        <v>194</v>
      </c>
      <c r="I351" s="18">
        <v>194</v>
      </c>
      <c r="J351" s="17">
        <v>100</v>
      </c>
      <c r="K351" s="17">
        <v>13977</v>
      </c>
      <c r="L351" s="17">
        <v>1.49</v>
      </c>
      <c r="M351" s="17">
        <v>5</v>
      </c>
      <c r="N351" s="17">
        <f t="shared" si="55"/>
        <v>194</v>
      </c>
      <c r="O351" s="17">
        <f t="shared" si="58"/>
        <v>71.375</v>
      </c>
      <c r="Q351" s="19" t="str">
        <f t="shared" si="59"/>
        <v>Edison</v>
      </c>
      <c r="R351" s="19" t="str">
        <f t="shared" si="60"/>
        <v>3</v>
      </c>
      <c r="S351" s="19" t="str">
        <f>CONCATENATE(Q351," ",R351)</f>
        <v>Edison 3</v>
      </c>
      <c r="T351" s="20">
        <f>T350+N351</f>
        <v>56340.599959400002</v>
      </c>
      <c r="U351" s="20">
        <f t="shared" si="61"/>
        <v>71.375</v>
      </c>
    </row>
    <row r="352" spans="1:21" x14ac:dyDescent="0.2">
      <c r="A352" s="6">
        <v>2000</v>
      </c>
      <c r="B352" s="7" t="s">
        <v>18</v>
      </c>
      <c r="C352" s="7" t="s">
        <v>432</v>
      </c>
      <c r="D352" s="7" t="s">
        <v>433</v>
      </c>
      <c r="E352" s="7" t="s">
        <v>96</v>
      </c>
      <c r="F352" s="16" t="s">
        <v>34</v>
      </c>
      <c r="G352" s="16" t="s">
        <v>409</v>
      </c>
      <c r="H352" s="17">
        <v>44</v>
      </c>
      <c r="I352" s="18">
        <v>44</v>
      </c>
      <c r="J352" s="17">
        <v>100</v>
      </c>
      <c r="K352" s="17">
        <v>14700</v>
      </c>
      <c r="L352" s="17">
        <v>3.871</v>
      </c>
      <c r="M352" s="17">
        <v>4.6139999999999999</v>
      </c>
      <c r="N352" s="17">
        <f t="shared" si="55"/>
        <v>44</v>
      </c>
      <c r="O352" s="17">
        <f t="shared" si="58"/>
        <v>71.696799999999996</v>
      </c>
      <c r="Q352" s="19" t="str">
        <f t="shared" si="59"/>
        <v>Middle</v>
      </c>
      <c r="R352" s="19" t="str">
        <f t="shared" si="60"/>
        <v>3</v>
      </c>
      <c r="S352" s="19" t="str">
        <f t="shared" si="62"/>
        <v>Middle 3</v>
      </c>
      <c r="T352" s="20">
        <f t="shared" si="63"/>
        <v>56384.599959400002</v>
      </c>
      <c r="U352" s="20">
        <f t="shared" si="61"/>
        <v>71.696799999999996</v>
      </c>
    </row>
    <row r="353" spans="1:21" x14ac:dyDescent="0.2">
      <c r="A353" s="6">
        <v>2000</v>
      </c>
      <c r="B353" s="7" t="s">
        <v>18</v>
      </c>
      <c r="C353" s="7" t="s">
        <v>482</v>
      </c>
      <c r="D353" s="7" t="s">
        <v>483</v>
      </c>
      <c r="E353" s="7" t="s">
        <v>72</v>
      </c>
      <c r="F353" s="16" t="s">
        <v>34</v>
      </c>
      <c r="G353" s="16" t="s">
        <v>409</v>
      </c>
      <c r="H353" s="17">
        <v>27</v>
      </c>
      <c r="I353" s="18">
        <v>27</v>
      </c>
      <c r="J353" s="17">
        <v>100</v>
      </c>
      <c r="K353" s="17">
        <v>15057</v>
      </c>
      <c r="L353" s="17">
        <v>2.4009999999999998</v>
      </c>
      <c r="M353" s="17">
        <v>4.6139999999999999</v>
      </c>
      <c r="N353" s="17">
        <f t="shared" si="55"/>
        <v>27</v>
      </c>
      <c r="O353" s="17">
        <f t="shared" si="58"/>
        <v>71.873998</v>
      </c>
      <c r="Q353" s="19" t="str">
        <f t="shared" si="59"/>
        <v>Tolna</v>
      </c>
      <c r="R353" s="19" t="str">
        <f t="shared" si="60"/>
        <v>1</v>
      </c>
      <c r="S353" s="19" t="str">
        <f t="shared" si="62"/>
        <v>Tolna 1</v>
      </c>
      <c r="T353" s="20">
        <f t="shared" si="63"/>
        <v>56411.599959400002</v>
      </c>
      <c r="U353" s="20">
        <f t="shared" si="61"/>
        <v>71.873998</v>
      </c>
    </row>
    <row r="354" spans="1:21" x14ac:dyDescent="0.2">
      <c r="A354" s="6">
        <v>2000</v>
      </c>
      <c r="B354" s="7" t="s">
        <v>35</v>
      </c>
      <c r="C354" s="7" t="s">
        <v>40</v>
      </c>
      <c r="D354" s="7" t="s">
        <v>41</v>
      </c>
      <c r="E354" s="7" t="s">
        <v>99</v>
      </c>
      <c r="F354" s="16" t="s">
        <v>34</v>
      </c>
      <c r="G354" s="16" t="s">
        <v>409</v>
      </c>
      <c r="H354" s="17">
        <v>212</v>
      </c>
      <c r="I354" s="18">
        <v>212</v>
      </c>
      <c r="J354" s="17">
        <v>100</v>
      </c>
      <c r="K354" s="17">
        <v>15293</v>
      </c>
      <c r="L354" s="17">
        <v>1.49</v>
      </c>
      <c r="M354" s="17">
        <v>4.6139999999999999</v>
      </c>
      <c r="N354" s="17">
        <f t="shared" si="55"/>
        <v>212</v>
      </c>
      <c r="O354" s="17">
        <f t="shared" si="58"/>
        <v>72.051901999999984</v>
      </c>
      <c r="Q354" s="19" t="str">
        <f t="shared" si="59"/>
        <v>Burlington (PSEG)</v>
      </c>
      <c r="R354" s="19" t="str">
        <f t="shared" si="60"/>
        <v>9</v>
      </c>
      <c r="S354" s="19" t="str">
        <f t="shared" si="62"/>
        <v>Burlington (PSEG) 9</v>
      </c>
      <c r="T354" s="20">
        <f t="shared" si="63"/>
        <v>56623.599959400002</v>
      </c>
      <c r="U354" s="20">
        <f t="shared" si="61"/>
        <v>72.051901999999984</v>
      </c>
    </row>
    <row r="355" spans="1:21" x14ac:dyDescent="0.2">
      <c r="A355" s="6">
        <v>2000</v>
      </c>
      <c r="B355" s="7" t="s">
        <v>30</v>
      </c>
      <c r="C355" s="7" t="s">
        <v>478</v>
      </c>
      <c r="D355" s="7" t="s">
        <v>479</v>
      </c>
      <c r="E355" s="7" t="s">
        <v>128</v>
      </c>
      <c r="F355" s="16" t="s">
        <v>34</v>
      </c>
      <c r="G355" s="16" t="s">
        <v>409</v>
      </c>
      <c r="H355" s="17">
        <v>17</v>
      </c>
      <c r="I355" s="18">
        <v>17</v>
      </c>
      <c r="J355" s="17">
        <v>100</v>
      </c>
      <c r="K355" s="17">
        <v>14801</v>
      </c>
      <c r="L355" s="17">
        <v>3.871</v>
      </c>
      <c r="M355" s="17">
        <v>4.6139999999999999</v>
      </c>
      <c r="N355" s="17">
        <f t="shared" si="55"/>
        <v>17</v>
      </c>
      <c r="O355" s="17">
        <f t="shared" si="58"/>
        <v>72.162813999999997</v>
      </c>
      <c r="Q355" s="19" t="str">
        <f t="shared" si="59"/>
        <v>Philadelphia Road</v>
      </c>
      <c r="R355" s="19" t="str">
        <f t="shared" si="60"/>
        <v>GT1</v>
      </c>
      <c r="S355" s="19" t="str">
        <f t="shared" si="62"/>
        <v>Philadelphia Road GT1</v>
      </c>
      <c r="T355" s="20">
        <f t="shared" si="63"/>
        <v>56640.599959400002</v>
      </c>
      <c r="U355" s="20">
        <f t="shared" si="61"/>
        <v>72.162813999999997</v>
      </c>
    </row>
    <row r="356" spans="1:21" x14ac:dyDescent="0.2">
      <c r="A356" s="6">
        <v>2000</v>
      </c>
      <c r="B356" s="7" t="s">
        <v>30</v>
      </c>
      <c r="C356" s="7" t="s">
        <v>97</v>
      </c>
      <c r="D356" s="7" t="s">
        <v>98</v>
      </c>
      <c r="E356" s="7" t="s">
        <v>197</v>
      </c>
      <c r="F356" s="16" t="s">
        <v>34</v>
      </c>
      <c r="G356" s="16" t="s">
        <v>23</v>
      </c>
      <c r="H356" s="17">
        <v>212</v>
      </c>
      <c r="I356" s="18">
        <v>212</v>
      </c>
      <c r="J356" s="17">
        <v>100</v>
      </c>
      <c r="K356" s="17">
        <v>13975</v>
      </c>
      <c r="L356" s="17">
        <v>2.536</v>
      </c>
      <c r="M356" s="17">
        <v>5</v>
      </c>
      <c r="N356" s="17">
        <f t="shared" si="55"/>
        <v>212</v>
      </c>
      <c r="O356" s="17">
        <f t="shared" si="58"/>
        <v>72.411000000000001</v>
      </c>
      <c r="Q356" s="19" t="str">
        <f t="shared" si="59"/>
        <v>Essex</v>
      </c>
      <c r="R356" s="19" t="str">
        <f t="shared" si="60"/>
        <v>12</v>
      </c>
      <c r="S356" s="19" t="str">
        <f>CONCATENATE(Q356," ",R356)</f>
        <v>Essex 12</v>
      </c>
      <c r="T356" s="20">
        <f>T355+N356</f>
        <v>56852.599959400002</v>
      </c>
      <c r="U356" s="20">
        <f t="shared" si="61"/>
        <v>72.411000000000001</v>
      </c>
    </row>
    <row r="357" spans="1:21" x14ac:dyDescent="0.2">
      <c r="A357" s="6">
        <v>2000</v>
      </c>
      <c r="B357" s="7" t="s">
        <v>18</v>
      </c>
      <c r="C357" s="7" t="s">
        <v>484</v>
      </c>
      <c r="D357" s="7" t="s">
        <v>485</v>
      </c>
      <c r="E357" s="7" t="s">
        <v>72</v>
      </c>
      <c r="F357" s="16" t="s">
        <v>34</v>
      </c>
      <c r="G357" s="16" t="s">
        <v>409</v>
      </c>
      <c r="H357" s="17">
        <v>26</v>
      </c>
      <c r="I357" s="18">
        <v>26</v>
      </c>
      <c r="J357" s="17">
        <v>100</v>
      </c>
      <c r="K357" s="17">
        <v>15290</v>
      </c>
      <c r="L357" s="17">
        <v>2.0910000000000002</v>
      </c>
      <c r="M357" s="17">
        <v>4.6139999999999999</v>
      </c>
      <c r="N357" s="17">
        <f t="shared" si="55"/>
        <v>26</v>
      </c>
      <c r="O357" s="17">
        <f t="shared" si="58"/>
        <v>72.639059999999986</v>
      </c>
      <c r="Q357" s="19" t="str">
        <f t="shared" si="59"/>
        <v>Hamilton-Gt</v>
      </c>
      <c r="R357" s="19" t="str">
        <f t="shared" si="60"/>
        <v>1</v>
      </c>
      <c r="S357" s="19" t="str">
        <f t="shared" si="62"/>
        <v>Hamilton-Gt 1</v>
      </c>
      <c r="T357" s="20">
        <f t="shared" si="63"/>
        <v>56878.599959400002</v>
      </c>
      <c r="U357" s="20">
        <f t="shared" si="61"/>
        <v>72.639059999999986</v>
      </c>
    </row>
    <row r="358" spans="1:21" x14ac:dyDescent="0.2">
      <c r="A358" s="6">
        <v>2000</v>
      </c>
      <c r="B358" s="7" t="s">
        <v>35</v>
      </c>
      <c r="C358" s="7" t="s">
        <v>40</v>
      </c>
      <c r="D358" s="7" t="s">
        <v>41</v>
      </c>
      <c r="E358" s="7" t="s">
        <v>200</v>
      </c>
      <c r="F358" s="16" t="s">
        <v>34</v>
      </c>
      <c r="G358" s="16" t="s">
        <v>409</v>
      </c>
      <c r="H358" s="17">
        <v>212</v>
      </c>
      <c r="I358" s="18">
        <v>212</v>
      </c>
      <c r="J358" s="17">
        <v>100</v>
      </c>
      <c r="K358" s="17">
        <v>15437</v>
      </c>
      <c r="L358" s="17">
        <v>1.49</v>
      </c>
      <c r="M358" s="17">
        <v>4.6139999999999999</v>
      </c>
      <c r="N358" s="17">
        <f t="shared" si="55"/>
        <v>212</v>
      </c>
      <c r="O358" s="17">
        <f t="shared" si="58"/>
        <v>72.716317999999987</v>
      </c>
      <c r="Q358" s="19" t="str">
        <f t="shared" si="59"/>
        <v>Burlington (PSEG)</v>
      </c>
      <c r="R358" s="19" t="str">
        <f t="shared" si="60"/>
        <v>11</v>
      </c>
      <c r="S358" s="19" t="str">
        <f t="shared" ref="S358:S379" si="64">CONCATENATE(Q358," ",R358)</f>
        <v>Burlington (PSEG) 11</v>
      </c>
      <c r="T358" s="20">
        <f t="shared" si="63"/>
        <v>57090.599959400002</v>
      </c>
      <c r="U358" s="20">
        <f t="shared" si="61"/>
        <v>72.716317999999987</v>
      </c>
    </row>
    <row r="359" spans="1:21" x14ac:dyDescent="0.2">
      <c r="A359" s="6">
        <v>2000</v>
      </c>
      <c r="B359" s="7" t="s">
        <v>18</v>
      </c>
      <c r="C359" s="7" t="s">
        <v>478</v>
      </c>
      <c r="D359" s="7" t="s">
        <v>479</v>
      </c>
      <c r="E359" s="7" t="s">
        <v>64</v>
      </c>
      <c r="F359" s="16" t="s">
        <v>34</v>
      </c>
      <c r="G359" s="16" t="s">
        <v>409</v>
      </c>
      <c r="H359" s="17">
        <v>17</v>
      </c>
      <c r="I359" s="18">
        <v>17</v>
      </c>
      <c r="J359" s="17">
        <v>100</v>
      </c>
      <c r="K359" s="17">
        <v>14952</v>
      </c>
      <c r="L359" s="17">
        <v>3.871</v>
      </c>
      <c r="M359" s="17">
        <v>4.6139999999999999</v>
      </c>
      <c r="N359" s="17">
        <f t="shared" si="55"/>
        <v>17</v>
      </c>
      <c r="O359" s="17">
        <f t="shared" si="58"/>
        <v>72.859527999999997</v>
      </c>
      <c r="Q359" s="19" t="str">
        <f t="shared" si="59"/>
        <v>Philadelphia Road</v>
      </c>
      <c r="R359" s="19" t="str">
        <f t="shared" si="60"/>
        <v>GT2</v>
      </c>
      <c r="S359" s="19" t="str">
        <f t="shared" si="64"/>
        <v>Philadelphia Road GT2</v>
      </c>
      <c r="T359" s="20">
        <f t="shared" ref="T359:T379" si="65">T358+N359</f>
        <v>57107.599959400002</v>
      </c>
      <c r="U359" s="20">
        <f t="shared" si="61"/>
        <v>72.859527999999997</v>
      </c>
    </row>
    <row r="360" spans="1:21" x14ac:dyDescent="0.2">
      <c r="A360" s="6">
        <v>2000</v>
      </c>
      <c r="B360" s="7" t="s">
        <v>18</v>
      </c>
      <c r="C360" s="7" t="s">
        <v>486</v>
      </c>
      <c r="D360" s="7" t="s">
        <v>487</v>
      </c>
      <c r="E360" s="7" t="s">
        <v>72</v>
      </c>
      <c r="F360" s="16" t="s">
        <v>34</v>
      </c>
      <c r="G360" s="16" t="s">
        <v>409</v>
      </c>
      <c r="H360" s="17">
        <v>26</v>
      </c>
      <c r="I360" s="18">
        <v>26</v>
      </c>
      <c r="J360" s="17">
        <v>100</v>
      </c>
      <c r="K360" s="17">
        <v>15058</v>
      </c>
      <c r="L360" s="17">
        <v>3.4260000000000002</v>
      </c>
      <c r="M360" s="17">
        <v>4.6139999999999999</v>
      </c>
      <c r="N360" s="17">
        <f t="shared" si="55"/>
        <v>26</v>
      </c>
      <c r="O360" s="17">
        <f t="shared" si="58"/>
        <v>72.903611999999995</v>
      </c>
      <c r="Q360" s="19" t="str">
        <f t="shared" si="59"/>
        <v>Orrtanna</v>
      </c>
      <c r="R360" s="19" t="str">
        <f t="shared" si="60"/>
        <v>1</v>
      </c>
      <c r="S360" s="19" t="str">
        <f t="shared" si="64"/>
        <v>Orrtanna 1</v>
      </c>
      <c r="T360" s="20">
        <f t="shared" si="65"/>
        <v>57133.599959400002</v>
      </c>
      <c r="U360" s="20">
        <f t="shared" si="61"/>
        <v>72.903611999999995</v>
      </c>
    </row>
    <row r="361" spans="1:21" x14ac:dyDescent="0.2">
      <c r="A361" s="6">
        <v>2000</v>
      </c>
      <c r="B361" s="7" t="s">
        <v>35</v>
      </c>
      <c r="C361" s="7" t="s">
        <v>343</v>
      </c>
      <c r="D361" s="7" t="s">
        <v>344</v>
      </c>
      <c r="E361" s="7" t="s">
        <v>128</v>
      </c>
      <c r="F361" s="16" t="s">
        <v>34</v>
      </c>
      <c r="G361" s="16" t="s">
        <v>409</v>
      </c>
      <c r="H361" s="17">
        <v>17</v>
      </c>
      <c r="I361" s="18">
        <v>17</v>
      </c>
      <c r="J361" s="17">
        <v>100</v>
      </c>
      <c r="K361" s="17">
        <v>15103</v>
      </c>
      <c r="L361" s="17">
        <v>3.3839999999999999</v>
      </c>
      <c r="M361" s="17">
        <v>4.6139999999999999</v>
      </c>
      <c r="N361" s="17">
        <f t="shared" si="55"/>
        <v>17</v>
      </c>
      <c r="O361" s="17">
        <f t="shared" si="58"/>
        <v>73.069242000000003</v>
      </c>
      <c r="Q361" s="19" t="str">
        <f t="shared" si="59"/>
        <v>Crane</v>
      </c>
      <c r="R361" s="19" t="str">
        <f t="shared" si="60"/>
        <v>GT1</v>
      </c>
      <c r="S361" s="19" t="str">
        <f t="shared" si="64"/>
        <v>Crane GT1</v>
      </c>
      <c r="T361" s="20">
        <f t="shared" si="65"/>
        <v>57150.599959400002</v>
      </c>
      <c r="U361" s="20">
        <f t="shared" si="61"/>
        <v>73.069242000000003</v>
      </c>
    </row>
    <row r="362" spans="1:21" x14ac:dyDescent="0.2">
      <c r="A362" s="6">
        <v>2000</v>
      </c>
      <c r="B362" s="7" t="s">
        <v>35</v>
      </c>
      <c r="C362" s="7" t="s">
        <v>488</v>
      </c>
      <c r="D362" s="7" t="s">
        <v>489</v>
      </c>
      <c r="E362" s="7" t="s">
        <v>490</v>
      </c>
      <c r="F362" s="16" t="s">
        <v>34</v>
      </c>
      <c r="G362" s="16" t="s">
        <v>409</v>
      </c>
      <c r="H362" s="17">
        <v>160</v>
      </c>
      <c r="I362" s="18">
        <v>160</v>
      </c>
      <c r="J362" s="17">
        <v>100</v>
      </c>
      <c r="K362" s="17">
        <v>14828</v>
      </c>
      <c r="L362" s="17">
        <v>4.8330000000000002</v>
      </c>
      <c r="M362" s="17">
        <v>4.6139999999999999</v>
      </c>
      <c r="N362" s="17">
        <f t="shared" si="55"/>
        <v>160</v>
      </c>
      <c r="O362" s="17">
        <f t="shared" si="58"/>
        <v>73.249392</v>
      </c>
      <c r="Q362" s="19" t="str">
        <f t="shared" si="59"/>
        <v>Buzzard Point</v>
      </c>
      <c r="R362" s="19" t="str">
        <f t="shared" si="60"/>
        <v>EAST</v>
      </c>
      <c r="S362" s="19" t="str">
        <f t="shared" si="64"/>
        <v>Buzzard Point EAST</v>
      </c>
      <c r="T362" s="20">
        <f t="shared" si="65"/>
        <v>57310.599959400002</v>
      </c>
      <c r="U362" s="20">
        <f t="shared" si="61"/>
        <v>73.249392</v>
      </c>
    </row>
    <row r="363" spans="1:21" x14ac:dyDescent="0.2">
      <c r="A363" s="6">
        <v>2000</v>
      </c>
      <c r="B363" s="7" t="s">
        <v>35</v>
      </c>
      <c r="C363" s="7" t="s">
        <v>488</v>
      </c>
      <c r="D363" s="7" t="s">
        <v>489</v>
      </c>
      <c r="E363" s="7" t="s">
        <v>491</v>
      </c>
      <c r="F363" s="16" t="s">
        <v>34</v>
      </c>
      <c r="G363" s="16" t="s">
        <v>409</v>
      </c>
      <c r="H363" s="17">
        <v>160</v>
      </c>
      <c r="I363" s="18">
        <v>160</v>
      </c>
      <c r="J363" s="17">
        <v>100</v>
      </c>
      <c r="K363" s="17">
        <v>14828</v>
      </c>
      <c r="L363" s="17">
        <v>4.8330000000000002</v>
      </c>
      <c r="M363" s="17">
        <v>4.6139999999999999</v>
      </c>
      <c r="N363" s="17">
        <f t="shared" si="55"/>
        <v>160</v>
      </c>
      <c r="O363" s="17">
        <f t="shared" si="58"/>
        <v>73.249392</v>
      </c>
      <c r="Q363" s="19" t="str">
        <f t="shared" si="59"/>
        <v>Buzzard Point</v>
      </c>
      <c r="R363" s="19" t="str">
        <f t="shared" si="60"/>
        <v>WEST</v>
      </c>
      <c r="S363" s="19" t="str">
        <f t="shared" si="64"/>
        <v>Buzzard Point WEST</v>
      </c>
      <c r="T363" s="20">
        <f t="shared" si="65"/>
        <v>57470.599959400002</v>
      </c>
      <c r="U363" s="20">
        <f t="shared" si="61"/>
        <v>73.249392</v>
      </c>
    </row>
    <row r="364" spans="1:21" x14ac:dyDescent="0.2">
      <c r="A364" s="6">
        <v>2000</v>
      </c>
      <c r="B364" s="7" t="s">
        <v>35</v>
      </c>
      <c r="C364" s="7" t="s">
        <v>198</v>
      </c>
      <c r="D364" s="7" t="s">
        <v>199</v>
      </c>
      <c r="E364" s="7" t="s">
        <v>121</v>
      </c>
      <c r="F364" s="16" t="s">
        <v>22</v>
      </c>
      <c r="G364" s="16" t="s">
        <v>23</v>
      </c>
      <c r="H364" s="17">
        <v>230</v>
      </c>
      <c r="I364" s="18">
        <v>230</v>
      </c>
      <c r="J364" s="17">
        <v>100</v>
      </c>
      <c r="K364" s="17">
        <v>14439.86</v>
      </c>
      <c r="L364" s="17">
        <v>1.1180000000000001</v>
      </c>
      <c r="M364" s="17">
        <v>5</v>
      </c>
      <c r="N364" s="17">
        <f t="shared" si="55"/>
        <v>230</v>
      </c>
      <c r="O364" s="17">
        <f t="shared" si="58"/>
        <v>73.317300000000003</v>
      </c>
      <c r="Q364" s="19" t="str">
        <f t="shared" si="59"/>
        <v>Panda Brandywine L/P</v>
      </c>
      <c r="R364" s="19" t="str">
        <f t="shared" si="60"/>
        <v>ALL</v>
      </c>
      <c r="S364" s="19" t="str">
        <f t="shared" si="64"/>
        <v>Panda Brandywine L/P ALL</v>
      </c>
      <c r="T364" s="20">
        <f t="shared" si="65"/>
        <v>57700.599959400002</v>
      </c>
      <c r="U364" s="20">
        <f t="shared" si="61"/>
        <v>73.317300000000003</v>
      </c>
    </row>
    <row r="365" spans="1:21" x14ac:dyDescent="0.2">
      <c r="A365" s="6">
        <v>2000</v>
      </c>
      <c r="B365" s="7" t="s">
        <v>35</v>
      </c>
      <c r="C365" s="7" t="s">
        <v>97</v>
      </c>
      <c r="D365" s="7" t="s">
        <v>98</v>
      </c>
      <c r="E365" s="7" t="s">
        <v>200</v>
      </c>
      <c r="F365" s="16" t="s">
        <v>34</v>
      </c>
      <c r="G365" s="16" t="s">
        <v>23</v>
      </c>
      <c r="H365" s="17">
        <v>212</v>
      </c>
      <c r="I365" s="18">
        <v>212</v>
      </c>
      <c r="J365" s="17">
        <v>100</v>
      </c>
      <c r="K365" s="17">
        <v>14173</v>
      </c>
      <c r="L365" s="17">
        <v>2.536</v>
      </c>
      <c r="M365" s="17">
        <v>5</v>
      </c>
      <c r="N365" s="17">
        <f t="shared" si="55"/>
        <v>212</v>
      </c>
      <c r="O365" s="17">
        <f t="shared" si="58"/>
        <v>73.400999999999996</v>
      </c>
      <c r="Q365" s="19" t="str">
        <f t="shared" si="59"/>
        <v>Essex</v>
      </c>
      <c r="R365" s="19" t="str">
        <f t="shared" si="60"/>
        <v>11</v>
      </c>
      <c r="S365" s="19" t="str">
        <f t="shared" si="64"/>
        <v>Essex 11</v>
      </c>
      <c r="T365" s="20">
        <f t="shared" si="65"/>
        <v>57912.599959400002</v>
      </c>
      <c r="U365" s="20">
        <f t="shared" si="61"/>
        <v>73.400999999999996</v>
      </c>
    </row>
    <row r="366" spans="1:21" x14ac:dyDescent="0.2">
      <c r="A366" s="6">
        <v>2000</v>
      </c>
      <c r="B366" s="7" t="s">
        <v>18</v>
      </c>
      <c r="C366" s="7" t="s">
        <v>492</v>
      </c>
      <c r="D366" s="7" t="s">
        <v>493</v>
      </c>
      <c r="E366" s="7" t="s">
        <v>72</v>
      </c>
      <c r="F366" s="16" t="s">
        <v>34</v>
      </c>
      <c r="G366" s="16" t="s">
        <v>409</v>
      </c>
      <c r="H366" s="17">
        <v>19</v>
      </c>
      <c r="I366" s="18">
        <v>19</v>
      </c>
      <c r="J366" s="17">
        <v>100</v>
      </c>
      <c r="K366" s="17">
        <v>15106</v>
      </c>
      <c r="L366" s="17">
        <v>3.871</v>
      </c>
      <c r="M366" s="17">
        <v>4.6139999999999999</v>
      </c>
      <c r="N366" s="17">
        <f t="shared" si="55"/>
        <v>19</v>
      </c>
      <c r="O366" s="17">
        <f t="shared" si="58"/>
        <v>73.570083999999994</v>
      </c>
      <c r="Q366" s="19" t="str">
        <f t="shared" si="59"/>
        <v>West Substation</v>
      </c>
      <c r="R366" s="19" t="str">
        <f t="shared" si="60"/>
        <v>1</v>
      </c>
      <c r="S366" s="19" t="str">
        <f t="shared" si="64"/>
        <v>West Substation 1</v>
      </c>
      <c r="T366" s="20">
        <f t="shared" si="65"/>
        <v>57931.599959400002</v>
      </c>
      <c r="U366" s="20">
        <f t="shared" si="61"/>
        <v>73.570083999999994</v>
      </c>
    </row>
    <row r="367" spans="1:21" x14ac:dyDescent="0.2">
      <c r="A367" s="6">
        <v>2000</v>
      </c>
      <c r="B367" s="7" t="s">
        <v>18</v>
      </c>
      <c r="C367" s="7" t="s">
        <v>418</v>
      </c>
      <c r="D367" s="7" t="s">
        <v>419</v>
      </c>
      <c r="E367" s="7" t="s">
        <v>131</v>
      </c>
      <c r="F367" s="16" t="s">
        <v>34</v>
      </c>
      <c r="G367" s="16" t="s">
        <v>409</v>
      </c>
      <c r="H367" s="17">
        <v>21</v>
      </c>
      <c r="I367" s="18">
        <v>21</v>
      </c>
      <c r="J367" s="17">
        <v>100</v>
      </c>
      <c r="K367" s="17">
        <v>14494</v>
      </c>
      <c r="L367" s="17">
        <v>6.8310000000000004</v>
      </c>
      <c r="M367" s="17">
        <v>4.6139999999999999</v>
      </c>
      <c r="N367" s="17">
        <f t="shared" si="55"/>
        <v>21</v>
      </c>
      <c r="O367" s="17">
        <f t="shared" si="58"/>
        <v>73.706316000000001</v>
      </c>
      <c r="Q367" s="19" t="str">
        <f t="shared" si="59"/>
        <v>Vienna</v>
      </c>
      <c r="R367" s="19" t="str">
        <f t="shared" si="60"/>
        <v>10</v>
      </c>
      <c r="S367" s="19" t="str">
        <f t="shared" si="64"/>
        <v>Vienna 10</v>
      </c>
      <c r="T367" s="20">
        <f t="shared" si="65"/>
        <v>57952.599959400002</v>
      </c>
      <c r="U367" s="20">
        <f t="shared" si="61"/>
        <v>73.706316000000001</v>
      </c>
    </row>
    <row r="368" spans="1:21" x14ac:dyDescent="0.2">
      <c r="A368" s="6">
        <v>2000</v>
      </c>
      <c r="B368" s="7" t="s">
        <v>18</v>
      </c>
      <c r="C368" s="7" t="s">
        <v>105</v>
      </c>
      <c r="D368" s="7" t="s">
        <v>106</v>
      </c>
      <c r="E368" s="7" t="s">
        <v>75</v>
      </c>
      <c r="F368" s="16" t="s">
        <v>34</v>
      </c>
      <c r="G368" s="16" t="s">
        <v>23</v>
      </c>
      <c r="H368" s="17">
        <v>194</v>
      </c>
      <c r="I368" s="18">
        <v>194</v>
      </c>
      <c r="J368" s="17">
        <v>100</v>
      </c>
      <c r="K368" s="17">
        <v>14640</v>
      </c>
      <c r="L368" s="17">
        <v>1.49</v>
      </c>
      <c r="M368" s="17">
        <v>5</v>
      </c>
      <c r="N368" s="17">
        <f t="shared" si="55"/>
        <v>194</v>
      </c>
      <c r="O368" s="17">
        <f t="shared" si="58"/>
        <v>74.69</v>
      </c>
      <c r="Q368" s="19" t="str">
        <f t="shared" si="59"/>
        <v>Edison</v>
      </c>
      <c r="R368" s="19" t="str">
        <f t="shared" si="60"/>
        <v>2</v>
      </c>
      <c r="S368" s="19" t="str">
        <f t="shared" si="64"/>
        <v>Edison 2</v>
      </c>
      <c r="T368" s="20">
        <f t="shared" si="65"/>
        <v>58146.599959400002</v>
      </c>
      <c r="U368" s="20">
        <f t="shared" si="61"/>
        <v>74.69</v>
      </c>
    </row>
    <row r="369" spans="1:21" x14ac:dyDescent="0.2">
      <c r="A369" s="6">
        <v>2000</v>
      </c>
      <c r="B369" s="7" t="s">
        <v>35</v>
      </c>
      <c r="C369" s="7" t="s">
        <v>97</v>
      </c>
      <c r="D369" s="7" t="s">
        <v>98</v>
      </c>
      <c r="E369" s="7" t="s">
        <v>131</v>
      </c>
      <c r="F369" s="16" t="s">
        <v>34</v>
      </c>
      <c r="G369" s="16" t="s">
        <v>23</v>
      </c>
      <c r="H369" s="17">
        <v>194</v>
      </c>
      <c r="I369" s="18">
        <v>194</v>
      </c>
      <c r="J369" s="17">
        <v>100</v>
      </c>
      <c r="K369" s="17">
        <v>14441</v>
      </c>
      <c r="L369" s="17">
        <v>2.536</v>
      </c>
      <c r="M369" s="17">
        <v>5</v>
      </c>
      <c r="N369" s="17">
        <f t="shared" si="55"/>
        <v>194</v>
      </c>
      <c r="O369" s="17">
        <f t="shared" si="58"/>
        <v>74.741</v>
      </c>
      <c r="Q369" s="19" t="str">
        <f t="shared" si="59"/>
        <v>Essex</v>
      </c>
      <c r="R369" s="19" t="str">
        <f t="shared" si="60"/>
        <v>10</v>
      </c>
      <c r="S369" s="19" t="str">
        <f t="shared" si="64"/>
        <v>Essex 10</v>
      </c>
      <c r="T369" s="20">
        <f t="shared" si="65"/>
        <v>58340.599959400002</v>
      </c>
      <c r="U369" s="20">
        <f t="shared" si="61"/>
        <v>74.741</v>
      </c>
    </row>
    <row r="370" spans="1:21" x14ac:dyDescent="0.2">
      <c r="A370" s="6">
        <v>2000</v>
      </c>
      <c r="B370" s="7" t="s">
        <v>35</v>
      </c>
      <c r="C370" s="7" t="s">
        <v>494</v>
      </c>
      <c r="D370" s="7" t="s">
        <v>495</v>
      </c>
      <c r="E370" s="7" t="s">
        <v>72</v>
      </c>
      <c r="F370" s="16" t="s">
        <v>34</v>
      </c>
      <c r="G370" s="16" t="s">
        <v>409</v>
      </c>
      <c r="H370" s="17">
        <v>26</v>
      </c>
      <c r="I370" s="18">
        <v>26</v>
      </c>
      <c r="J370" s="17">
        <v>100</v>
      </c>
      <c r="K370" s="17">
        <v>15075</v>
      </c>
      <c r="L370" s="17">
        <v>5.931</v>
      </c>
      <c r="M370" s="17">
        <v>4.6139999999999999</v>
      </c>
      <c r="N370" s="17">
        <f t="shared" ref="N370:N424" si="66">I370*J370/100</f>
        <v>26</v>
      </c>
      <c r="O370" s="17">
        <f t="shared" si="58"/>
        <v>75.487049999999996</v>
      </c>
      <c r="Q370" s="19" t="str">
        <f t="shared" si="59"/>
        <v>Shawnee (PA)</v>
      </c>
      <c r="R370" s="19" t="str">
        <f t="shared" si="60"/>
        <v>1</v>
      </c>
      <c r="S370" s="19" t="str">
        <f t="shared" si="64"/>
        <v>Shawnee (PA) 1</v>
      </c>
      <c r="T370" s="20">
        <f t="shared" si="65"/>
        <v>58366.599959400002</v>
      </c>
      <c r="U370" s="20">
        <f t="shared" si="61"/>
        <v>75.487049999999996</v>
      </c>
    </row>
    <row r="371" spans="1:21" x14ac:dyDescent="0.2">
      <c r="A371" s="6">
        <v>2000</v>
      </c>
      <c r="B371" s="7" t="s">
        <v>35</v>
      </c>
      <c r="C371" s="7" t="s">
        <v>201</v>
      </c>
      <c r="D371" s="7" t="s">
        <v>202</v>
      </c>
      <c r="E371" s="7" t="s">
        <v>72</v>
      </c>
      <c r="F371" s="16" t="s">
        <v>34</v>
      </c>
      <c r="G371" s="16" t="s">
        <v>23</v>
      </c>
      <c r="H371" s="17">
        <v>26</v>
      </c>
      <c r="I371" s="18">
        <v>26</v>
      </c>
      <c r="J371" s="17">
        <v>100</v>
      </c>
      <c r="K371" s="17">
        <v>14374</v>
      </c>
      <c r="L371" s="17">
        <v>3.923</v>
      </c>
      <c r="M371" s="17">
        <v>5</v>
      </c>
      <c r="N371" s="17">
        <f t="shared" si="66"/>
        <v>26</v>
      </c>
      <c r="O371" s="17">
        <f t="shared" si="58"/>
        <v>75.793000000000006</v>
      </c>
      <c r="Q371" s="19" t="str">
        <f t="shared" si="59"/>
        <v>Blossburg</v>
      </c>
      <c r="R371" s="19" t="str">
        <f t="shared" si="60"/>
        <v>1</v>
      </c>
      <c r="S371" s="19" t="str">
        <f t="shared" si="64"/>
        <v>Blossburg 1</v>
      </c>
      <c r="T371" s="20">
        <f t="shared" si="65"/>
        <v>58392.599959400002</v>
      </c>
      <c r="U371" s="20">
        <f t="shared" si="61"/>
        <v>75.793000000000006</v>
      </c>
    </row>
    <row r="372" spans="1:21" x14ac:dyDescent="0.2">
      <c r="A372" s="6">
        <v>2000</v>
      </c>
      <c r="B372" s="7" t="s">
        <v>35</v>
      </c>
      <c r="C372" s="7" t="s">
        <v>496</v>
      </c>
      <c r="D372" s="7" t="s">
        <v>497</v>
      </c>
      <c r="E372" s="7" t="s">
        <v>72</v>
      </c>
      <c r="F372" s="16" t="s">
        <v>34</v>
      </c>
      <c r="G372" s="16" t="s">
        <v>409</v>
      </c>
      <c r="H372" s="17">
        <v>32</v>
      </c>
      <c r="I372" s="18">
        <v>32</v>
      </c>
      <c r="J372" s="17">
        <v>100</v>
      </c>
      <c r="K372" s="17">
        <v>15600</v>
      </c>
      <c r="L372" s="17">
        <v>4.1609999999999996</v>
      </c>
      <c r="M372" s="17">
        <v>4.6139999999999999</v>
      </c>
      <c r="N372" s="17">
        <f t="shared" si="66"/>
        <v>32</v>
      </c>
      <c r="O372" s="17">
        <f t="shared" si="58"/>
        <v>76.139399999999995</v>
      </c>
      <c r="Q372" s="19" t="str">
        <f t="shared" si="59"/>
        <v>West Station</v>
      </c>
      <c r="R372" s="19" t="str">
        <f t="shared" si="60"/>
        <v>1</v>
      </c>
      <c r="S372" s="19" t="str">
        <f t="shared" si="64"/>
        <v>West Station 1</v>
      </c>
      <c r="T372" s="20">
        <f t="shared" si="65"/>
        <v>58424.599959400002</v>
      </c>
      <c r="U372" s="20">
        <f t="shared" si="61"/>
        <v>76.139399999999995</v>
      </c>
    </row>
    <row r="373" spans="1:21" x14ac:dyDescent="0.2">
      <c r="A373" s="6">
        <v>2000</v>
      </c>
      <c r="B373" s="7" t="s">
        <v>35</v>
      </c>
      <c r="C373" s="7" t="s">
        <v>203</v>
      </c>
      <c r="D373" s="7" t="s">
        <v>204</v>
      </c>
      <c r="E373" s="7" t="s">
        <v>72</v>
      </c>
      <c r="F373" s="16" t="s">
        <v>34</v>
      </c>
      <c r="G373" s="16" t="s">
        <v>23</v>
      </c>
      <c r="H373" s="17">
        <v>27</v>
      </c>
      <c r="I373" s="18">
        <v>27</v>
      </c>
      <c r="J373" s="17">
        <v>100</v>
      </c>
      <c r="K373" s="17">
        <v>14951</v>
      </c>
      <c r="L373" s="17">
        <v>2.7429999999999999</v>
      </c>
      <c r="M373" s="17">
        <v>5</v>
      </c>
      <c r="N373" s="17">
        <f t="shared" si="66"/>
        <v>27</v>
      </c>
      <c r="O373" s="17">
        <f t="shared" si="58"/>
        <v>77.49799999999999</v>
      </c>
      <c r="Q373" s="19" t="str">
        <f t="shared" si="59"/>
        <v>Hunterstown</v>
      </c>
      <c r="R373" s="19" t="str">
        <f t="shared" si="60"/>
        <v>1</v>
      </c>
      <c r="S373" s="19" t="str">
        <f t="shared" si="64"/>
        <v>Hunterstown 1</v>
      </c>
      <c r="T373" s="20">
        <f t="shared" si="65"/>
        <v>58451.599959400002</v>
      </c>
      <c r="U373" s="20">
        <f t="shared" si="61"/>
        <v>77.49799999999999</v>
      </c>
    </row>
    <row r="374" spans="1:21" x14ac:dyDescent="0.2">
      <c r="A374" s="6">
        <v>2000</v>
      </c>
      <c r="B374" s="7" t="s">
        <v>35</v>
      </c>
      <c r="C374" s="7" t="s">
        <v>498</v>
      </c>
      <c r="D374" s="7" t="s">
        <v>499</v>
      </c>
      <c r="E374" s="7" t="s">
        <v>128</v>
      </c>
      <c r="F374" s="16" t="s">
        <v>34</v>
      </c>
      <c r="G374" s="16" t="s">
        <v>409</v>
      </c>
      <c r="H374" s="17">
        <v>73</v>
      </c>
      <c r="I374" s="18">
        <v>73</v>
      </c>
      <c r="J374" s="17">
        <v>100</v>
      </c>
      <c r="K374" s="17">
        <v>16012</v>
      </c>
      <c r="L374" s="17">
        <v>3.871</v>
      </c>
      <c r="M374" s="17">
        <v>4.6139999999999999</v>
      </c>
      <c r="N374" s="17">
        <f t="shared" si="66"/>
        <v>73</v>
      </c>
      <c r="O374" s="17">
        <f t="shared" si="58"/>
        <v>77.750367999999995</v>
      </c>
      <c r="Q374" s="19" t="str">
        <f t="shared" si="59"/>
        <v>Werner</v>
      </c>
      <c r="R374" s="19" t="str">
        <f t="shared" si="60"/>
        <v>GT1</v>
      </c>
      <c r="S374" s="19" t="str">
        <f t="shared" si="64"/>
        <v>Werner GT1</v>
      </c>
      <c r="T374" s="20">
        <f t="shared" si="65"/>
        <v>58524.599959400002</v>
      </c>
      <c r="U374" s="20">
        <f t="shared" si="61"/>
        <v>77.750367999999995</v>
      </c>
    </row>
    <row r="375" spans="1:21" x14ac:dyDescent="0.2">
      <c r="A375" s="6">
        <v>2000</v>
      </c>
      <c r="B375" s="7" t="s">
        <v>35</v>
      </c>
      <c r="C375" s="7" t="s">
        <v>498</v>
      </c>
      <c r="D375" s="7" t="s">
        <v>499</v>
      </c>
      <c r="E375" s="7" t="s">
        <v>64</v>
      </c>
      <c r="F375" s="16" t="s">
        <v>34</v>
      </c>
      <c r="G375" s="16" t="s">
        <v>409</v>
      </c>
      <c r="H375" s="17">
        <v>73</v>
      </c>
      <c r="I375" s="18">
        <v>73</v>
      </c>
      <c r="J375" s="17">
        <v>100</v>
      </c>
      <c r="K375" s="17">
        <v>16012</v>
      </c>
      <c r="L375" s="17">
        <v>3.871</v>
      </c>
      <c r="M375" s="17">
        <v>4.6139999999999999</v>
      </c>
      <c r="N375" s="17">
        <f t="shared" si="66"/>
        <v>73</v>
      </c>
      <c r="O375" s="17">
        <f t="shared" si="58"/>
        <v>77.750367999999995</v>
      </c>
      <c r="Q375" s="19" t="str">
        <f t="shared" si="59"/>
        <v>Werner</v>
      </c>
      <c r="R375" s="19" t="str">
        <f t="shared" si="60"/>
        <v>GT2</v>
      </c>
      <c r="S375" s="19" t="str">
        <f t="shared" si="64"/>
        <v>Werner GT2</v>
      </c>
      <c r="T375" s="20">
        <f t="shared" si="65"/>
        <v>58597.599959400002</v>
      </c>
      <c r="U375" s="20">
        <f t="shared" si="61"/>
        <v>77.750367999999995</v>
      </c>
    </row>
    <row r="376" spans="1:21" x14ac:dyDescent="0.2">
      <c r="A376" s="6">
        <v>2000</v>
      </c>
      <c r="B376" s="7" t="s">
        <v>35</v>
      </c>
      <c r="C376" s="7" t="s">
        <v>498</v>
      </c>
      <c r="D376" s="7" t="s">
        <v>499</v>
      </c>
      <c r="E376" s="7" t="s">
        <v>65</v>
      </c>
      <c r="F376" s="16" t="s">
        <v>34</v>
      </c>
      <c r="G376" s="16" t="s">
        <v>409</v>
      </c>
      <c r="H376" s="17">
        <v>73</v>
      </c>
      <c r="I376" s="18">
        <v>73</v>
      </c>
      <c r="J376" s="17">
        <v>100</v>
      </c>
      <c r="K376" s="17">
        <v>16012</v>
      </c>
      <c r="L376" s="17">
        <v>3.871</v>
      </c>
      <c r="M376" s="17">
        <v>4.6139999999999999</v>
      </c>
      <c r="N376" s="17">
        <f t="shared" si="66"/>
        <v>73</v>
      </c>
      <c r="O376" s="17">
        <f t="shared" si="58"/>
        <v>77.750367999999995</v>
      </c>
      <c r="Q376" s="19" t="str">
        <f t="shared" si="59"/>
        <v>Werner</v>
      </c>
      <c r="R376" s="19" t="str">
        <f t="shared" si="60"/>
        <v>GT3</v>
      </c>
      <c r="S376" s="19" t="str">
        <f t="shared" si="64"/>
        <v>Werner GT3</v>
      </c>
      <c r="T376" s="20">
        <f t="shared" si="65"/>
        <v>58670.599959400002</v>
      </c>
      <c r="U376" s="20">
        <f t="shared" si="61"/>
        <v>77.750367999999995</v>
      </c>
    </row>
    <row r="377" spans="1:21" x14ac:dyDescent="0.2">
      <c r="A377" s="6">
        <v>2000</v>
      </c>
      <c r="B377" s="7" t="s">
        <v>35</v>
      </c>
      <c r="C377" s="7" t="s">
        <v>498</v>
      </c>
      <c r="D377" s="7" t="s">
        <v>499</v>
      </c>
      <c r="E377" s="7" t="s">
        <v>109</v>
      </c>
      <c r="F377" s="16" t="s">
        <v>34</v>
      </c>
      <c r="G377" s="16" t="s">
        <v>409</v>
      </c>
      <c r="H377" s="17">
        <v>73</v>
      </c>
      <c r="I377" s="18">
        <v>73</v>
      </c>
      <c r="J377" s="17">
        <v>100</v>
      </c>
      <c r="K377" s="17">
        <v>16012</v>
      </c>
      <c r="L377" s="17">
        <v>3.871</v>
      </c>
      <c r="M377" s="17">
        <v>4.6139999999999999</v>
      </c>
      <c r="N377" s="17">
        <f t="shared" si="66"/>
        <v>73</v>
      </c>
      <c r="O377" s="17">
        <f t="shared" si="58"/>
        <v>77.750367999999995</v>
      </c>
      <c r="Q377" s="19" t="str">
        <f t="shared" si="59"/>
        <v>Werner</v>
      </c>
      <c r="R377" s="19" t="str">
        <f t="shared" si="60"/>
        <v>GT4</v>
      </c>
      <c r="S377" s="19" t="str">
        <f t="shared" si="64"/>
        <v>Werner GT4</v>
      </c>
      <c r="T377" s="20">
        <f t="shared" si="65"/>
        <v>58743.599959400002</v>
      </c>
      <c r="U377" s="20">
        <f t="shared" si="61"/>
        <v>77.750367999999995</v>
      </c>
    </row>
    <row r="378" spans="1:21" x14ac:dyDescent="0.2">
      <c r="A378" s="6">
        <v>2000</v>
      </c>
      <c r="B378" s="7" t="s">
        <v>35</v>
      </c>
      <c r="C378" s="7" t="s">
        <v>203</v>
      </c>
      <c r="D378" s="7" t="s">
        <v>204</v>
      </c>
      <c r="E378" s="7" t="s">
        <v>96</v>
      </c>
      <c r="F378" s="16" t="s">
        <v>34</v>
      </c>
      <c r="G378" s="16" t="s">
        <v>23</v>
      </c>
      <c r="H378" s="17">
        <v>27</v>
      </c>
      <c r="I378" s="18">
        <v>27</v>
      </c>
      <c r="J378" s="17">
        <v>100</v>
      </c>
      <c r="K378" s="17">
        <v>15020</v>
      </c>
      <c r="L378" s="17">
        <v>2.7429999999999999</v>
      </c>
      <c r="M378" s="17">
        <v>5</v>
      </c>
      <c r="N378" s="17">
        <f t="shared" si="66"/>
        <v>27</v>
      </c>
      <c r="O378" s="17">
        <f t="shared" si="58"/>
        <v>77.842999999999989</v>
      </c>
      <c r="Q378" s="19" t="str">
        <f t="shared" si="59"/>
        <v>Hunterstown</v>
      </c>
      <c r="R378" s="19" t="str">
        <f t="shared" si="60"/>
        <v>3</v>
      </c>
      <c r="S378" s="19" t="str">
        <f t="shared" si="64"/>
        <v>Hunterstown 3</v>
      </c>
      <c r="T378" s="20">
        <f t="shared" si="65"/>
        <v>58770.599959400002</v>
      </c>
      <c r="U378" s="20">
        <f t="shared" si="61"/>
        <v>77.842999999999989</v>
      </c>
    </row>
    <row r="379" spans="1:21" x14ac:dyDescent="0.2">
      <c r="A379" s="6">
        <v>2000</v>
      </c>
      <c r="B379" s="7" t="s">
        <v>18</v>
      </c>
      <c r="C379" s="7" t="s">
        <v>203</v>
      </c>
      <c r="D379" s="7" t="s">
        <v>204</v>
      </c>
      <c r="E379" s="7" t="s">
        <v>75</v>
      </c>
      <c r="F379" s="16" t="s">
        <v>34</v>
      </c>
      <c r="G379" s="16" t="s">
        <v>23</v>
      </c>
      <c r="H379" s="17">
        <v>27</v>
      </c>
      <c r="I379" s="18">
        <v>27</v>
      </c>
      <c r="J379" s="17">
        <v>100</v>
      </c>
      <c r="K379" s="17">
        <v>15029</v>
      </c>
      <c r="L379" s="17">
        <v>2.7429999999999999</v>
      </c>
      <c r="M379" s="17">
        <v>5</v>
      </c>
      <c r="N379" s="17">
        <f t="shared" si="66"/>
        <v>27</v>
      </c>
      <c r="O379" s="17">
        <f t="shared" si="58"/>
        <v>77.887999999999991</v>
      </c>
      <c r="Q379" s="19" t="str">
        <f t="shared" si="59"/>
        <v>Hunterstown</v>
      </c>
      <c r="R379" s="19" t="str">
        <f t="shared" si="60"/>
        <v>2</v>
      </c>
      <c r="S379" s="19" t="str">
        <f t="shared" si="64"/>
        <v>Hunterstown 2</v>
      </c>
      <c r="T379" s="20">
        <f t="shared" si="65"/>
        <v>58797.599959400002</v>
      </c>
      <c r="U379" s="20">
        <f t="shared" si="61"/>
        <v>77.887999999999991</v>
      </c>
    </row>
    <row r="380" spans="1:21" x14ac:dyDescent="0.2">
      <c r="A380" s="6">
        <v>2000</v>
      </c>
      <c r="B380" s="7" t="s">
        <v>18</v>
      </c>
      <c r="C380" s="7" t="s">
        <v>214</v>
      </c>
      <c r="D380" s="7" t="s">
        <v>215</v>
      </c>
      <c r="E380" s="7" t="s">
        <v>72</v>
      </c>
      <c r="F380" s="16" t="s">
        <v>34</v>
      </c>
      <c r="G380" s="16" t="s">
        <v>23</v>
      </c>
      <c r="H380" s="17">
        <v>43</v>
      </c>
      <c r="I380" s="18">
        <v>43</v>
      </c>
      <c r="J380" s="17">
        <v>100</v>
      </c>
      <c r="K380" s="17">
        <v>14300</v>
      </c>
      <c r="L380" s="17">
        <v>6.4379999999999997</v>
      </c>
      <c r="M380" s="17">
        <v>5</v>
      </c>
      <c r="N380" s="17">
        <f t="shared" si="66"/>
        <v>43</v>
      </c>
      <c r="O380" s="17">
        <f t="shared" si="58"/>
        <v>77.938000000000002</v>
      </c>
      <c r="Q380" s="19" t="str">
        <f t="shared" si="59"/>
        <v>Carlls Corner</v>
      </c>
      <c r="R380" s="19" t="str">
        <f t="shared" si="60"/>
        <v>1</v>
      </c>
      <c r="S380" s="19" t="str">
        <f t="shared" ref="S380:S398" si="67">CONCATENATE(Q380," ",R380)</f>
        <v>Carlls Corner 1</v>
      </c>
      <c r="T380" s="20">
        <f t="shared" ref="T380:T400" si="68">T379+N380</f>
        <v>58840.599959400002</v>
      </c>
      <c r="U380" s="20">
        <f t="shared" si="61"/>
        <v>77.938000000000002</v>
      </c>
    </row>
    <row r="381" spans="1:21" x14ac:dyDescent="0.2">
      <c r="A381" s="6">
        <v>2000</v>
      </c>
      <c r="B381" s="7" t="s">
        <v>18</v>
      </c>
      <c r="C381" s="7" t="s">
        <v>205</v>
      </c>
      <c r="D381" s="7" t="s">
        <v>206</v>
      </c>
      <c r="E381" s="7" t="s">
        <v>78</v>
      </c>
      <c r="F381" s="16" t="s">
        <v>34</v>
      </c>
      <c r="G381" s="16" t="s">
        <v>23</v>
      </c>
      <c r="H381" s="17">
        <v>132</v>
      </c>
      <c r="I381" s="18">
        <v>132</v>
      </c>
      <c r="J381" s="17">
        <v>100</v>
      </c>
      <c r="K381" s="17">
        <v>14726</v>
      </c>
      <c r="L381" s="17">
        <v>4.3680000000000003</v>
      </c>
      <c r="M381" s="17">
        <v>5</v>
      </c>
      <c r="N381" s="17">
        <f t="shared" si="66"/>
        <v>132</v>
      </c>
      <c r="O381" s="17">
        <f t="shared" si="58"/>
        <v>77.998000000000005</v>
      </c>
      <c r="Q381" s="19" t="str">
        <f t="shared" si="59"/>
        <v>Westport</v>
      </c>
      <c r="R381" s="19" t="str">
        <f t="shared" si="60"/>
        <v>GT5</v>
      </c>
      <c r="S381" s="19" t="str">
        <f>CONCATENATE(Q381," ",R381)</f>
        <v>Westport GT5</v>
      </c>
      <c r="T381" s="20">
        <f>T380+N381</f>
        <v>58972.599959400002</v>
      </c>
      <c r="U381" s="20">
        <f t="shared" si="61"/>
        <v>77.998000000000005</v>
      </c>
    </row>
    <row r="382" spans="1:21" x14ac:dyDescent="0.2">
      <c r="A382" s="6">
        <v>2000</v>
      </c>
      <c r="B382" s="7" t="s">
        <v>18</v>
      </c>
      <c r="C382" s="7" t="s">
        <v>214</v>
      </c>
      <c r="D382" s="7" t="s">
        <v>215</v>
      </c>
      <c r="E382" s="7" t="s">
        <v>75</v>
      </c>
      <c r="F382" s="16" t="s">
        <v>34</v>
      </c>
      <c r="G382" s="16" t="s">
        <v>23</v>
      </c>
      <c r="H382" s="17">
        <v>43</v>
      </c>
      <c r="I382" s="18">
        <v>43</v>
      </c>
      <c r="J382" s="17">
        <v>100</v>
      </c>
      <c r="K382" s="17">
        <v>14400</v>
      </c>
      <c r="L382" s="17">
        <v>6.4379999999999997</v>
      </c>
      <c r="M382" s="17">
        <v>5</v>
      </c>
      <c r="N382" s="17">
        <f t="shared" si="66"/>
        <v>43</v>
      </c>
      <c r="O382" s="17">
        <f t="shared" si="58"/>
        <v>78.438000000000002</v>
      </c>
      <c r="Q382" s="19" t="str">
        <f t="shared" si="59"/>
        <v>Carlls Corner</v>
      </c>
      <c r="R382" s="19" t="str">
        <f t="shared" si="60"/>
        <v>2</v>
      </c>
      <c r="S382" s="19" t="str">
        <f t="shared" si="67"/>
        <v>Carlls Corner 2</v>
      </c>
      <c r="T382" s="20">
        <f t="shared" si="68"/>
        <v>59015.599959400002</v>
      </c>
      <c r="U382" s="20">
        <f t="shared" si="61"/>
        <v>78.438000000000002</v>
      </c>
    </row>
    <row r="383" spans="1:21" x14ac:dyDescent="0.2">
      <c r="A383" s="6">
        <v>2000</v>
      </c>
      <c r="B383" s="7" t="s">
        <v>18</v>
      </c>
      <c r="C383" s="7" t="s">
        <v>207</v>
      </c>
      <c r="D383" s="7" t="s">
        <v>208</v>
      </c>
      <c r="E383" s="7" t="s">
        <v>209</v>
      </c>
      <c r="F383" s="16" t="s">
        <v>34</v>
      </c>
      <c r="G383" s="16" t="s">
        <v>23</v>
      </c>
      <c r="H383" s="17">
        <v>17</v>
      </c>
      <c r="I383" s="18">
        <v>17</v>
      </c>
      <c r="J383" s="17">
        <v>100</v>
      </c>
      <c r="K383" s="17">
        <v>15142</v>
      </c>
      <c r="L383" s="17">
        <v>3.0430000000000001</v>
      </c>
      <c r="M383" s="17">
        <v>5</v>
      </c>
      <c r="N383" s="17">
        <f t="shared" si="66"/>
        <v>17</v>
      </c>
      <c r="O383" s="17">
        <f t="shared" si="58"/>
        <v>78.753</v>
      </c>
      <c r="Q383" s="19" t="str">
        <f t="shared" si="59"/>
        <v>Notch Cliff</v>
      </c>
      <c r="R383" s="19" t="str">
        <f t="shared" si="60"/>
        <v>GT8</v>
      </c>
      <c r="S383" s="19" t="str">
        <f>CONCATENATE(Q383," ",R383)</f>
        <v>Notch Cliff GT8</v>
      </c>
      <c r="T383" s="20">
        <f>T382+N383</f>
        <v>59032.599959400002</v>
      </c>
      <c r="U383" s="20">
        <f t="shared" si="61"/>
        <v>78.753</v>
      </c>
    </row>
    <row r="384" spans="1:21" x14ac:dyDescent="0.2">
      <c r="A384" s="6">
        <v>2000</v>
      </c>
      <c r="B384" s="7" t="s">
        <v>18</v>
      </c>
      <c r="C384" s="7" t="s">
        <v>207</v>
      </c>
      <c r="D384" s="7" t="s">
        <v>208</v>
      </c>
      <c r="E384" s="7" t="s">
        <v>79</v>
      </c>
      <c r="F384" s="16" t="s">
        <v>34</v>
      </c>
      <c r="G384" s="16" t="s">
        <v>23</v>
      </c>
      <c r="H384" s="17">
        <v>17</v>
      </c>
      <c r="I384" s="18">
        <v>17</v>
      </c>
      <c r="J384" s="17">
        <v>100</v>
      </c>
      <c r="K384" s="17">
        <v>15187</v>
      </c>
      <c r="L384" s="17">
        <v>3.0430000000000001</v>
      </c>
      <c r="M384" s="17">
        <v>5</v>
      </c>
      <c r="N384" s="17">
        <f t="shared" si="66"/>
        <v>17</v>
      </c>
      <c r="O384" s="17">
        <f t="shared" si="58"/>
        <v>78.978000000000009</v>
      </c>
      <c r="Q384" s="19" t="str">
        <f t="shared" si="59"/>
        <v>Notch Cliff</v>
      </c>
      <c r="R384" s="19" t="str">
        <f t="shared" si="60"/>
        <v>GT6</v>
      </c>
      <c r="S384" s="19" t="str">
        <f>CONCATENATE(Q384," ",R384)</f>
        <v>Notch Cliff GT6</v>
      </c>
      <c r="T384" s="20">
        <f>T383+N384</f>
        <v>59049.599959400002</v>
      </c>
      <c r="U384" s="20">
        <f t="shared" si="61"/>
        <v>78.978000000000009</v>
      </c>
    </row>
    <row r="385" spans="1:21" x14ac:dyDescent="0.2">
      <c r="A385" s="6">
        <v>2000</v>
      </c>
      <c r="B385" s="7" t="s">
        <v>35</v>
      </c>
      <c r="C385" s="7" t="s">
        <v>207</v>
      </c>
      <c r="D385" s="7" t="s">
        <v>208</v>
      </c>
      <c r="E385" s="7" t="s">
        <v>210</v>
      </c>
      <c r="F385" s="16" t="s">
        <v>34</v>
      </c>
      <c r="G385" s="16" t="s">
        <v>23</v>
      </c>
      <c r="H385" s="17">
        <v>17</v>
      </c>
      <c r="I385" s="18">
        <v>17</v>
      </c>
      <c r="J385" s="17">
        <v>100</v>
      </c>
      <c r="K385" s="17">
        <v>15262</v>
      </c>
      <c r="L385" s="17">
        <v>3.0430000000000001</v>
      </c>
      <c r="M385" s="17">
        <v>5</v>
      </c>
      <c r="N385" s="17">
        <f t="shared" si="66"/>
        <v>17</v>
      </c>
      <c r="O385" s="17">
        <f t="shared" si="58"/>
        <v>79.353000000000009</v>
      </c>
      <c r="Q385" s="19" t="str">
        <f t="shared" si="59"/>
        <v>Notch Cliff</v>
      </c>
      <c r="R385" s="19" t="str">
        <f t="shared" si="60"/>
        <v>GT7</v>
      </c>
      <c r="S385" s="19" t="str">
        <f t="shared" si="67"/>
        <v>Notch Cliff GT7</v>
      </c>
      <c r="T385" s="20">
        <f>T384+N385</f>
        <v>59066.599959400002</v>
      </c>
      <c r="U385" s="20">
        <f t="shared" si="61"/>
        <v>79.353000000000009</v>
      </c>
    </row>
    <row r="386" spans="1:21" x14ac:dyDescent="0.2">
      <c r="A386" s="6">
        <v>2000</v>
      </c>
      <c r="B386" s="7" t="s">
        <v>35</v>
      </c>
      <c r="C386" s="7" t="s">
        <v>211</v>
      </c>
      <c r="D386" s="7" t="s">
        <v>212</v>
      </c>
      <c r="E386" s="7" t="s">
        <v>72</v>
      </c>
      <c r="F386" s="16" t="s">
        <v>34</v>
      </c>
      <c r="G386" s="16" t="s">
        <v>23</v>
      </c>
      <c r="H386" s="17">
        <v>26</v>
      </c>
      <c r="I386" s="18">
        <v>26</v>
      </c>
      <c r="J386" s="17">
        <v>100</v>
      </c>
      <c r="K386" s="17">
        <v>14989</v>
      </c>
      <c r="L386" s="17">
        <v>4.5229999999999997</v>
      </c>
      <c r="M386" s="17">
        <v>5</v>
      </c>
      <c r="N386" s="17">
        <f t="shared" si="66"/>
        <v>26</v>
      </c>
      <c r="O386" s="17">
        <f t="shared" ref="O386:O424" si="69">L386+K386/1000*M386</f>
        <v>79.468000000000004</v>
      </c>
      <c r="Q386" s="19" t="str">
        <f t="shared" ref="Q386:Q424" si="70">C386</f>
        <v>Glen Gardner</v>
      </c>
      <c r="R386" s="19" t="str">
        <f t="shared" ref="R386:R424" si="71">E386</f>
        <v>1</v>
      </c>
      <c r="S386" s="19" t="str">
        <f t="shared" si="67"/>
        <v>Glen Gardner 1</v>
      </c>
      <c r="T386" s="20">
        <f t="shared" si="68"/>
        <v>59092.599959400002</v>
      </c>
      <c r="U386" s="20">
        <f t="shared" si="61"/>
        <v>79.468000000000004</v>
      </c>
    </row>
    <row r="387" spans="1:21" x14ac:dyDescent="0.2">
      <c r="A387" s="6">
        <v>2000</v>
      </c>
      <c r="B387" s="7" t="s">
        <v>35</v>
      </c>
      <c r="C387" s="7" t="s">
        <v>211</v>
      </c>
      <c r="D387" s="7" t="s">
        <v>212</v>
      </c>
      <c r="E387" s="7" t="s">
        <v>75</v>
      </c>
      <c r="F387" s="16" t="s">
        <v>34</v>
      </c>
      <c r="G387" s="16" t="s">
        <v>23</v>
      </c>
      <c r="H387" s="17">
        <v>26</v>
      </c>
      <c r="I387" s="18">
        <v>26</v>
      </c>
      <c r="J387" s="17">
        <v>100</v>
      </c>
      <c r="K387" s="17">
        <v>14989</v>
      </c>
      <c r="L387" s="17">
        <v>4.5229999999999997</v>
      </c>
      <c r="M387" s="17">
        <v>5</v>
      </c>
      <c r="N387" s="17">
        <f t="shared" si="66"/>
        <v>26</v>
      </c>
      <c r="O387" s="17">
        <f t="shared" si="69"/>
        <v>79.468000000000004</v>
      </c>
      <c r="Q387" s="19" t="str">
        <f t="shared" si="70"/>
        <v>Glen Gardner</v>
      </c>
      <c r="R387" s="19" t="str">
        <f t="shared" si="71"/>
        <v>2</v>
      </c>
      <c r="S387" s="19" t="str">
        <f t="shared" si="67"/>
        <v>Glen Gardner 2</v>
      </c>
      <c r="T387" s="20">
        <f t="shared" si="68"/>
        <v>59118.599959400002</v>
      </c>
      <c r="U387" s="20">
        <f t="shared" ref="U387:U424" si="72">O387</f>
        <v>79.468000000000004</v>
      </c>
    </row>
    <row r="388" spans="1:21" x14ac:dyDescent="0.2">
      <c r="A388" s="6">
        <v>2000</v>
      </c>
      <c r="B388" s="7" t="s">
        <v>35</v>
      </c>
      <c r="C388" s="7" t="s">
        <v>211</v>
      </c>
      <c r="D388" s="7" t="s">
        <v>212</v>
      </c>
      <c r="E388" s="7" t="s">
        <v>96</v>
      </c>
      <c r="F388" s="16" t="s">
        <v>34</v>
      </c>
      <c r="G388" s="16" t="s">
        <v>23</v>
      </c>
      <c r="H388" s="17">
        <v>26</v>
      </c>
      <c r="I388" s="18">
        <v>26</v>
      </c>
      <c r="J388" s="17">
        <v>100</v>
      </c>
      <c r="K388" s="17">
        <v>14989</v>
      </c>
      <c r="L388" s="17">
        <v>4.5229999999999997</v>
      </c>
      <c r="M388" s="17">
        <v>5</v>
      </c>
      <c r="N388" s="17">
        <f t="shared" si="66"/>
        <v>26</v>
      </c>
      <c r="O388" s="17">
        <f t="shared" si="69"/>
        <v>79.468000000000004</v>
      </c>
      <c r="Q388" s="19" t="str">
        <f t="shared" si="70"/>
        <v>Glen Gardner</v>
      </c>
      <c r="R388" s="19" t="str">
        <f t="shared" si="71"/>
        <v>3</v>
      </c>
      <c r="S388" s="19" t="str">
        <f t="shared" si="67"/>
        <v>Glen Gardner 3</v>
      </c>
      <c r="T388" s="20">
        <f t="shared" si="68"/>
        <v>59144.599959400002</v>
      </c>
      <c r="U388" s="20">
        <f t="shared" si="72"/>
        <v>79.468000000000004</v>
      </c>
    </row>
    <row r="389" spans="1:21" x14ac:dyDescent="0.2">
      <c r="A389" s="6">
        <v>2000</v>
      </c>
      <c r="B389" s="7" t="s">
        <v>18</v>
      </c>
      <c r="C389" s="7" t="s">
        <v>211</v>
      </c>
      <c r="D389" s="7" t="s">
        <v>212</v>
      </c>
      <c r="E389" s="7" t="s">
        <v>49</v>
      </c>
      <c r="F389" s="16" t="s">
        <v>34</v>
      </c>
      <c r="G389" s="16" t="s">
        <v>23</v>
      </c>
      <c r="H389" s="17">
        <v>26</v>
      </c>
      <c r="I389" s="18">
        <v>26</v>
      </c>
      <c r="J389" s="17">
        <v>100</v>
      </c>
      <c r="K389" s="17">
        <v>14989</v>
      </c>
      <c r="L389" s="17">
        <v>4.5229999999999997</v>
      </c>
      <c r="M389" s="17">
        <v>5</v>
      </c>
      <c r="N389" s="17">
        <f t="shared" si="66"/>
        <v>26</v>
      </c>
      <c r="O389" s="17">
        <f t="shared" si="69"/>
        <v>79.468000000000004</v>
      </c>
      <c r="Q389" s="19" t="str">
        <f t="shared" si="70"/>
        <v>Glen Gardner</v>
      </c>
      <c r="R389" s="19" t="str">
        <f t="shared" si="71"/>
        <v>4</v>
      </c>
      <c r="S389" s="19" t="str">
        <f t="shared" si="67"/>
        <v>Glen Gardner 4</v>
      </c>
      <c r="T389" s="20">
        <f t="shared" si="68"/>
        <v>59170.599959400002</v>
      </c>
      <c r="U389" s="20">
        <f t="shared" si="72"/>
        <v>79.468000000000004</v>
      </c>
    </row>
    <row r="390" spans="1:21" x14ac:dyDescent="0.2">
      <c r="A390" s="6">
        <v>2000</v>
      </c>
      <c r="B390" s="7" t="s">
        <v>18</v>
      </c>
      <c r="C390" s="7" t="s">
        <v>211</v>
      </c>
      <c r="D390" s="7" t="s">
        <v>212</v>
      </c>
      <c r="E390" s="7" t="s">
        <v>82</v>
      </c>
      <c r="F390" s="16" t="s">
        <v>34</v>
      </c>
      <c r="G390" s="16" t="s">
        <v>23</v>
      </c>
      <c r="H390" s="17">
        <v>26</v>
      </c>
      <c r="I390" s="18">
        <v>26</v>
      </c>
      <c r="J390" s="17">
        <v>100</v>
      </c>
      <c r="K390" s="17">
        <v>14989</v>
      </c>
      <c r="L390" s="17">
        <v>4.5229999999999997</v>
      </c>
      <c r="M390" s="17">
        <v>5</v>
      </c>
      <c r="N390" s="17">
        <f t="shared" si="66"/>
        <v>26</v>
      </c>
      <c r="O390" s="17">
        <f t="shared" si="69"/>
        <v>79.468000000000004</v>
      </c>
      <c r="Q390" s="19" t="str">
        <f t="shared" si="70"/>
        <v>Glen Gardner</v>
      </c>
      <c r="R390" s="19" t="str">
        <f t="shared" si="71"/>
        <v>5</v>
      </c>
      <c r="S390" s="19" t="str">
        <f t="shared" si="67"/>
        <v>Glen Gardner 5</v>
      </c>
      <c r="T390" s="20">
        <f t="shared" si="68"/>
        <v>59196.599959400002</v>
      </c>
      <c r="U390" s="20">
        <f t="shared" si="72"/>
        <v>79.468000000000004</v>
      </c>
    </row>
    <row r="391" spans="1:21" x14ac:dyDescent="0.2">
      <c r="A391" s="6">
        <v>2000</v>
      </c>
      <c r="B391" s="7" t="s">
        <v>30</v>
      </c>
      <c r="C391" s="7" t="s">
        <v>211</v>
      </c>
      <c r="D391" s="7" t="s">
        <v>212</v>
      </c>
      <c r="E391" s="7" t="s">
        <v>26</v>
      </c>
      <c r="F391" s="16" t="s">
        <v>34</v>
      </c>
      <c r="G391" s="16" t="s">
        <v>23</v>
      </c>
      <c r="H391" s="17">
        <v>26</v>
      </c>
      <c r="I391" s="18">
        <v>26</v>
      </c>
      <c r="J391" s="17">
        <v>100</v>
      </c>
      <c r="K391" s="17">
        <v>14989</v>
      </c>
      <c r="L391" s="17">
        <v>4.5229999999999997</v>
      </c>
      <c r="M391" s="17">
        <v>5</v>
      </c>
      <c r="N391" s="17">
        <f t="shared" si="66"/>
        <v>26</v>
      </c>
      <c r="O391" s="17">
        <f t="shared" si="69"/>
        <v>79.468000000000004</v>
      </c>
      <c r="Q391" s="19" t="str">
        <f t="shared" si="70"/>
        <v>Glen Gardner</v>
      </c>
      <c r="R391" s="19" t="str">
        <f t="shared" si="71"/>
        <v>6</v>
      </c>
      <c r="S391" s="19" t="str">
        <f t="shared" si="67"/>
        <v>Glen Gardner 6</v>
      </c>
      <c r="T391" s="20">
        <f t="shared" si="68"/>
        <v>59222.599959400002</v>
      </c>
      <c r="U391" s="20">
        <f t="shared" si="72"/>
        <v>79.468000000000004</v>
      </c>
    </row>
    <row r="392" spans="1:21" x14ac:dyDescent="0.2">
      <c r="A392" s="6">
        <v>2000</v>
      </c>
      <c r="B392" s="7" t="s">
        <v>18</v>
      </c>
      <c r="C392" s="7" t="s">
        <v>211</v>
      </c>
      <c r="D392" s="7" t="s">
        <v>212</v>
      </c>
      <c r="E392" s="7" t="s">
        <v>102</v>
      </c>
      <c r="F392" s="16" t="s">
        <v>34</v>
      </c>
      <c r="G392" s="16" t="s">
        <v>23</v>
      </c>
      <c r="H392" s="17">
        <v>26</v>
      </c>
      <c r="I392" s="18">
        <v>26</v>
      </c>
      <c r="J392" s="17">
        <v>100</v>
      </c>
      <c r="K392" s="17">
        <v>14989</v>
      </c>
      <c r="L392" s="17">
        <v>4.5229999999999997</v>
      </c>
      <c r="M392" s="17">
        <v>5</v>
      </c>
      <c r="N392" s="17">
        <f t="shared" si="66"/>
        <v>26</v>
      </c>
      <c r="O392" s="17">
        <f t="shared" si="69"/>
        <v>79.468000000000004</v>
      </c>
      <c r="Q392" s="19" t="str">
        <f t="shared" si="70"/>
        <v>Glen Gardner</v>
      </c>
      <c r="R392" s="19" t="str">
        <f t="shared" si="71"/>
        <v>7</v>
      </c>
      <c r="S392" s="19" t="str">
        <f t="shared" si="67"/>
        <v>Glen Gardner 7</v>
      </c>
      <c r="T392" s="20">
        <f t="shared" si="68"/>
        <v>59248.599959400002</v>
      </c>
      <c r="U392" s="20">
        <f t="shared" si="72"/>
        <v>79.468000000000004</v>
      </c>
    </row>
    <row r="393" spans="1:21" x14ac:dyDescent="0.2">
      <c r="A393" s="6">
        <v>2000</v>
      </c>
      <c r="B393" s="7" t="s">
        <v>18</v>
      </c>
      <c r="C393" s="7" t="s">
        <v>211</v>
      </c>
      <c r="D393" s="7" t="s">
        <v>212</v>
      </c>
      <c r="E393" s="7" t="s">
        <v>213</v>
      </c>
      <c r="F393" s="16" t="s">
        <v>34</v>
      </c>
      <c r="G393" s="16" t="s">
        <v>23</v>
      </c>
      <c r="H393" s="17">
        <v>26</v>
      </c>
      <c r="I393" s="18">
        <v>26</v>
      </c>
      <c r="J393" s="17">
        <v>100</v>
      </c>
      <c r="K393" s="17">
        <v>14989</v>
      </c>
      <c r="L393" s="17">
        <v>4.5229999999999997</v>
      </c>
      <c r="M393" s="17">
        <v>5</v>
      </c>
      <c r="N393" s="17">
        <f t="shared" si="66"/>
        <v>26</v>
      </c>
      <c r="O393" s="17">
        <f t="shared" si="69"/>
        <v>79.468000000000004</v>
      </c>
      <c r="Q393" s="19" t="str">
        <f t="shared" si="70"/>
        <v>Glen Gardner</v>
      </c>
      <c r="R393" s="19" t="str">
        <f t="shared" si="71"/>
        <v>8</v>
      </c>
      <c r="S393" s="19" t="str">
        <f t="shared" si="67"/>
        <v>Glen Gardner 8</v>
      </c>
      <c r="T393" s="20">
        <f t="shared" si="68"/>
        <v>59274.599959400002</v>
      </c>
      <c r="U393" s="20">
        <f t="shared" si="72"/>
        <v>79.468000000000004</v>
      </c>
    </row>
    <row r="394" spans="1:21" x14ac:dyDescent="0.2">
      <c r="A394" s="6">
        <v>2000</v>
      </c>
      <c r="B394" s="7" t="s">
        <v>35</v>
      </c>
      <c r="C394" s="7" t="s">
        <v>207</v>
      </c>
      <c r="D394" s="7" t="s">
        <v>208</v>
      </c>
      <c r="E394" s="7" t="s">
        <v>78</v>
      </c>
      <c r="F394" s="16" t="s">
        <v>34</v>
      </c>
      <c r="G394" s="16" t="s">
        <v>23</v>
      </c>
      <c r="H394" s="17">
        <v>17</v>
      </c>
      <c r="I394" s="18">
        <v>17</v>
      </c>
      <c r="J394" s="17">
        <v>100</v>
      </c>
      <c r="K394" s="17">
        <v>15292</v>
      </c>
      <c r="L394" s="17">
        <v>3.0430000000000001</v>
      </c>
      <c r="M394" s="17">
        <v>5</v>
      </c>
      <c r="N394" s="17">
        <f t="shared" si="66"/>
        <v>17</v>
      </c>
      <c r="O394" s="17">
        <f t="shared" si="69"/>
        <v>79.503</v>
      </c>
      <c r="Q394" s="19" t="str">
        <f t="shared" si="70"/>
        <v>Notch Cliff</v>
      </c>
      <c r="R394" s="19" t="str">
        <f t="shared" si="71"/>
        <v>GT5</v>
      </c>
      <c r="S394" s="19" t="str">
        <f t="shared" si="67"/>
        <v>Notch Cliff GT5</v>
      </c>
      <c r="T394" s="20">
        <f t="shared" si="68"/>
        <v>59291.599959400002</v>
      </c>
      <c r="U394" s="20">
        <f t="shared" si="72"/>
        <v>79.503</v>
      </c>
    </row>
    <row r="395" spans="1:21" x14ac:dyDescent="0.2">
      <c r="A395" s="6">
        <v>2000</v>
      </c>
      <c r="B395" s="7" t="s">
        <v>35</v>
      </c>
      <c r="C395" s="7" t="s">
        <v>207</v>
      </c>
      <c r="D395" s="7" t="s">
        <v>208</v>
      </c>
      <c r="E395" s="7" t="s">
        <v>64</v>
      </c>
      <c r="F395" s="16" t="s">
        <v>34</v>
      </c>
      <c r="G395" s="16" t="s">
        <v>23</v>
      </c>
      <c r="H395" s="17">
        <v>17</v>
      </c>
      <c r="I395" s="18">
        <v>17</v>
      </c>
      <c r="J395" s="17">
        <v>100</v>
      </c>
      <c r="K395" s="17">
        <v>15336</v>
      </c>
      <c r="L395" s="17">
        <v>3.0430000000000001</v>
      </c>
      <c r="M395" s="17">
        <v>5</v>
      </c>
      <c r="N395" s="17">
        <f t="shared" si="66"/>
        <v>17</v>
      </c>
      <c r="O395" s="17">
        <f t="shared" si="69"/>
        <v>79.723000000000013</v>
      </c>
      <c r="Q395" s="19" t="str">
        <f t="shared" si="70"/>
        <v>Notch Cliff</v>
      </c>
      <c r="R395" s="19" t="str">
        <f t="shared" si="71"/>
        <v>GT2</v>
      </c>
      <c r="S395" s="19" t="str">
        <f t="shared" si="67"/>
        <v>Notch Cliff GT2</v>
      </c>
      <c r="T395" s="20">
        <f t="shared" si="68"/>
        <v>59308.599959400002</v>
      </c>
      <c r="U395" s="20">
        <f t="shared" si="72"/>
        <v>79.723000000000013</v>
      </c>
    </row>
    <row r="396" spans="1:21" x14ac:dyDescent="0.2">
      <c r="A396" s="6">
        <v>2000</v>
      </c>
      <c r="B396" s="7" t="s">
        <v>18</v>
      </c>
      <c r="C396" s="7" t="s">
        <v>207</v>
      </c>
      <c r="D396" s="7" t="s">
        <v>208</v>
      </c>
      <c r="E396" s="7" t="s">
        <v>65</v>
      </c>
      <c r="F396" s="16" t="s">
        <v>34</v>
      </c>
      <c r="G396" s="16" t="s">
        <v>23</v>
      </c>
      <c r="H396" s="17">
        <v>17</v>
      </c>
      <c r="I396" s="18">
        <v>17</v>
      </c>
      <c r="J396" s="17">
        <v>100</v>
      </c>
      <c r="K396" s="17">
        <v>15366</v>
      </c>
      <c r="L396" s="17">
        <v>3.0430000000000001</v>
      </c>
      <c r="M396" s="17">
        <v>5</v>
      </c>
      <c r="N396" s="17">
        <f t="shared" si="66"/>
        <v>17</v>
      </c>
      <c r="O396" s="17">
        <f t="shared" si="69"/>
        <v>79.873000000000005</v>
      </c>
      <c r="Q396" s="19" t="str">
        <f t="shared" si="70"/>
        <v>Notch Cliff</v>
      </c>
      <c r="R396" s="19" t="str">
        <f t="shared" si="71"/>
        <v>GT3</v>
      </c>
      <c r="S396" s="19" t="str">
        <f t="shared" si="67"/>
        <v>Notch Cliff GT3</v>
      </c>
      <c r="T396" s="20">
        <f t="shared" si="68"/>
        <v>59325.599959400002</v>
      </c>
      <c r="U396" s="20">
        <f t="shared" si="72"/>
        <v>79.873000000000005</v>
      </c>
    </row>
    <row r="397" spans="1:21" x14ac:dyDescent="0.2">
      <c r="A397" s="6">
        <v>2000</v>
      </c>
      <c r="B397" s="7" t="s">
        <v>30</v>
      </c>
      <c r="C397" s="7" t="s">
        <v>207</v>
      </c>
      <c r="D397" s="7" t="s">
        <v>208</v>
      </c>
      <c r="E397" s="7" t="s">
        <v>109</v>
      </c>
      <c r="F397" s="16" t="s">
        <v>34</v>
      </c>
      <c r="G397" s="16" t="s">
        <v>23</v>
      </c>
      <c r="H397" s="17">
        <v>17</v>
      </c>
      <c r="I397" s="18">
        <v>17</v>
      </c>
      <c r="J397" s="17">
        <v>100</v>
      </c>
      <c r="K397" s="17">
        <v>15366</v>
      </c>
      <c r="L397" s="17">
        <v>3.0430000000000001</v>
      </c>
      <c r="M397" s="17">
        <v>5</v>
      </c>
      <c r="N397" s="17">
        <f t="shared" si="66"/>
        <v>17</v>
      </c>
      <c r="O397" s="17">
        <f t="shared" si="69"/>
        <v>79.873000000000005</v>
      </c>
      <c r="Q397" s="19" t="str">
        <f t="shared" si="70"/>
        <v>Notch Cliff</v>
      </c>
      <c r="R397" s="19" t="str">
        <f t="shared" si="71"/>
        <v>GT4</v>
      </c>
      <c r="S397" s="19" t="str">
        <f t="shared" si="67"/>
        <v>Notch Cliff GT4</v>
      </c>
      <c r="T397" s="20">
        <f t="shared" si="68"/>
        <v>59342.599959400002</v>
      </c>
      <c r="U397" s="20">
        <f t="shared" si="72"/>
        <v>79.873000000000005</v>
      </c>
    </row>
    <row r="398" spans="1:21" x14ac:dyDescent="0.2">
      <c r="A398" s="6">
        <v>2000</v>
      </c>
      <c r="B398" s="7" t="s">
        <v>18</v>
      </c>
      <c r="C398" s="7" t="s">
        <v>207</v>
      </c>
      <c r="D398" s="7" t="s">
        <v>208</v>
      </c>
      <c r="E398" s="7" t="s">
        <v>128</v>
      </c>
      <c r="F398" s="16" t="s">
        <v>34</v>
      </c>
      <c r="G398" s="16" t="s">
        <v>23</v>
      </c>
      <c r="H398" s="17">
        <v>17</v>
      </c>
      <c r="I398" s="18">
        <v>17</v>
      </c>
      <c r="J398" s="17">
        <v>100</v>
      </c>
      <c r="K398" s="17">
        <v>15381</v>
      </c>
      <c r="L398" s="17">
        <v>3.0430000000000001</v>
      </c>
      <c r="M398" s="17">
        <v>5</v>
      </c>
      <c r="N398" s="17">
        <f t="shared" si="66"/>
        <v>17</v>
      </c>
      <c r="O398" s="17">
        <f t="shared" si="69"/>
        <v>79.948000000000008</v>
      </c>
      <c r="Q398" s="19" t="str">
        <f t="shared" si="70"/>
        <v>Notch Cliff</v>
      </c>
      <c r="R398" s="19" t="str">
        <f t="shared" si="71"/>
        <v>GT1</v>
      </c>
      <c r="S398" s="19" t="str">
        <f t="shared" si="67"/>
        <v>Notch Cliff GT1</v>
      </c>
      <c r="T398" s="20">
        <f t="shared" si="68"/>
        <v>59359.599959400002</v>
      </c>
      <c r="U398" s="20">
        <f t="shared" si="72"/>
        <v>79.948000000000008</v>
      </c>
    </row>
    <row r="399" spans="1:21" x14ac:dyDescent="0.2">
      <c r="A399" s="6">
        <v>2000</v>
      </c>
      <c r="B399" s="7" t="s">
        <v>18</v>
      </c>
      <c r="C399" s="7" t="s">
        <v>192</v>
      </c>
      <c r="D399" s="7" t="s">
        <v>193</v>
      </c>
      <c r="E399" s="7" t="s">
        <v>128</v>
      </c>
      <c r="F399" s="16" t="s">
        <v>34</v>
      </c>
      <c r="G399" s="16" t="s">
        <v>409</v>
      </c>
      <c r="H399" s="17">
        <v>17</v>
      </c>
      <c r="I399" s="18">
        <v>17</v>
      </c>
      <c r="J399" s="17">
        <v>100</v>
      </c>
      <c r="K399" s="17">
        <v>15897</v>
      </c>
      <c r="L399" s="17">
        <v>6.6760000000000002</v>
      </c>
      <c r="M399" s="17">
        <v>4.6139999999999999</v>
      </c>
      <c r="N399" s="17">
        <f t="shared" si="66"/>
        <v>17</v>
      </c>
      <c r="O399" s="17">
        <f t="shared" si="69"/>
        <v>80.024758000000006</v>
      </c>
      <c r="Q399" s="19" t="str">
        <f t="shared" si="70"/>
        <v>Wagner</v>
      </c>
      <c r="R399" s="19" t="str">
        <f t="shared" si="71"/>
        <v>GT1</v>
      </c>
      <c r="S399" s="19" t="str">
        <f t="shared" ref="S399:S415" si="73">CONCATENATE(Q399," ",R399)</f>
        <v>Wagner GT1</v>
      </c>
      <c r="T399" s="20">
        <f>T398+N399</f>
        <v>59376.599959400002</v>
      </c>
      <c r="U399" s="20">
        <f t="shared" si="72"/>
        <v>80.024758000000006</v>
      </c>
    </row>
    <row r="400" spans="1:21" x14ac:dyDescent="0.2">
      <c r="A400" s="6">
        <v>2000</v>
      </c>
      <c r="B400" s="7" t="s">
        <v>18</v>
      </c>
      <c r="C400" s="7" t="s">
        <v>216</v>
      </c>
      <c r="D400" s="7" t="s">
        <v>217</v>
      </c>
      <c r="E400" s="7" t="s">
        <v>72</v>
      </c>
      <c r="F400" s="16" t="s">
        <v>34</v>
      </c>
      <c r="G400" s="16" t="s">
        <v>23</v>
      </c>
      <c r="H400" s="17">
        <v>27</v>
      </c>
      <c r="I400" s="18">
        <v>27</v>
      </c>
      <c r="J400" s="17">
        <v>100</v>
      </c>
      <c r="K400" s="17">
        <v>15922</v>
      </c>
      <c r="L400" s="17">
        <v>2.3079999999999998</v>
      </c>
      <c r="M400" s="17">
        <v>5</v>
      </c>
      <c r="N400" s="17">
        <f t="shared" si="66"/>
        <v>27</v>
      </c>
      <c r="O400" s="17">
        <f t="shared" si="69"/>
        <v>81.918000000000006</v>
      </c>
      <c r="Q400" s="19" t="str">
        <f t="shared" si="70"/>
        <v>Mountain</v>
      </c>
      <c r="R400" s="19" t="str">
        <f t="shared" si="71"/>
        <v>1</v>
      </c>
      <c r="S400" s="19" t="str">
        <f t="shared" si="73"/>
        <v>Mountain 1</v>
      </c>
      <c r="T400" s="20">
        <f t="shared" si="68"/>
        <v>59403.599959400002</v>
      </c>
      <c r="U400" s="20">
        <f t="shared" si="72"/>
        <v>81.918000000000006</v>
      </c>
    </row>
    <row r="401" spans="1:21" x14ac:dyDescent="0.2">
      <c r="A401" s="6">
        <v>2000</v>
      </c>
      <c r="B401" s="7" t="s">
        <v>30</v>
      </c>
      <c r="C401" s="7" t="s">
        <v>107</v>
      </c>
      <c r="D401" s="7" t="s">
        <v>108</v>
      </c>
      <c r="E401" s="7" t="s">
        <v>128</v>
      </c>
      <c r="F401" s="16" t="s">
        <v>34</v>
      </c>
      <c r="G401" s="16" t="s">
        <v>23</v>
      </c>
      <c r="H401" s="17">
        <v>77</v>
      </c>
      <c r="I401" s="18">
        <v>77</v>
      </c>
      <c r="J401" s="17">
        <v>100</v>
      </c>
      <c r="K401" s="17">
        <v>15717</v>
      </c>
      <c r="L401" s="17">
        <v>3.871</v>
      </c>
      <c r="M401" s="17">
        <v>5</v>
      </c>
      <c r="N401" s="17">
        <f t="shared" si="66"/>
        <v>77</v>
      </c>
      <c r="O401" s="17">
        <f t="shared" si="69"/>
        <v>82.456000000000003</v>
      </c>
      <c r="Q401" s="19" t="str">
        <f t="shared" si="70"/>
        <v>Sayreville</v>
      </c>
      <c r="R401" s="19" t="str">
        <f t="shared" si="71"/>
        <v>GT1</v>
      </c>
      <c r="S401" s="19" t="str">
        <f t="shared" si="73"/>
        <v>Sayreville GT1</v>
      </c>
      <c r="T401" s="20">
        <f t="shared" ref="T401:T424" si="74">T400+N401</f>
        <v>59480.599959400002</v>
      </c>
      <c r="U401" s="20">
        <f t="shared" si="72"/>
        <v>82.456000000000003</v>
      </c>
    </row>
    <row r="402" spans="1:21" x14ac:dyDescent="0.2">
      <c r="A402" s="6">
        <v>2000</v>
      </c>
      <c r="B402" s="7" t="s">
        <v>18</v>
      </c>
      <c r="C402" s="7" t="s">
        <v>107</v>
      </c>
      <c r="D402" s="7" t="s">
        <v>108</v>
      </c>
      <c r="E402" s="7" t="s">
        <v>64</v>
      </c>
      <c r="F402" s="16" t="s">
        <v>34</v>
      </c>
      <c r="G402" s="16" t="s">
        <v>23</v>
      </c>
      <c r="H402" s="17">
        <v>73</v>
      </c>
      <c r="I402" s="18">
        <v>73</v>
      </c>
      <c r="J402" s="17">
        <v>100</v>
      </c>
      <c r="K402" s="17">
        <v>15717</v>
      </c>
      <c r="L402" s="17">
        <v>3.871</v>
      </c>
      <c r="M402" s="17">
        <v>5</v>
      </c>
      <c r="N402" s="17">
        <f t="shared" si="66"/>
        <v>73</v>
      </c>
      <c r="O402" s="17">
        <f t="shared" si="69"/>
        <v>82.456000000000003</v>
      </c>
      <c r="Q402" s="19" t="str">
        <f t="shared" si="70"/>
        <v>Sayreville</v>
      </c>
      <c r="R402" s="19" t="str">
        <f t="shared" si="71"/>
        <v>GT2</v>
      </c>
      <c r="S402" s="19" t="str">
        <f t="shared" si="73"/>
        <v>Sayreville GT2</v>
      </c>
      <c r="T402" s="20">
        <f t="shared" si="74"/>
        <v>59553.599959400002</v>
      </c>
      <c r="U402" s="20">
        <f t="shared" si="72"/>
        <v>82.456000000000003</v>
      </c>
    </row>
    <row r="403" spans="1:21" x14ac:dyDescent="0.2">
      <c r="A403" s="6">
        <v>2000</v>
      </c>
      <c r="B403" s="7" t="s">
        <v>18</v>
      </c>
      <c r="C403" s="7" t="s">
        <v>107</v>
      </c>
      <c r="D403" s="7" t="s">
        <v>108</v>
      </c>
      <c r="E403" s="7" t="s">
        <v>65</v>
      </c>
      <c r="F403" s="16" t="s">
        <v>34</v>
      </c>
      <c r="G403" s="16" t="s">
        <v>23</v>
      </c>
      <c r="H403" s="17">
        <v>77</v>
      </c>
      <c r="I403" s="18">
        <v>77</v>
      </c>
      <c r="J403" s="17">
        <v>100</v>
      </c>
      <c r="K403" s="17">
        <v>15717</v>
      </c>
      <c r="L403" s="17">
        <v>3.871</v>
      </c>
      <c r="M403" s="17">
        <v>5</v>
      </c>
      <c r="N403" s="17">
        <f t="shared" si="66"/>
        <v>77</v>
      </c>
      <c r="O403" s="17">
        <f t="shared" si="69"/>
        <v>82.456000000000003</v>
      </c>
      <c r="Q403" s="19" t="str">
        <f t="shared" si="70"/>
        <v>Sayreville</v>
      </c>
      <c r="R403" s="19" t="str">
        <f t="shared" si="71"/>
        <v>GT3</v>
      </c>
      <c r="S403" s="19" t="str">
        <f t="shared" si="73"/>
        <v>Sayreville GT3</v>
      </c>
      <c r="T403" s="20">
        <f t="shared" si="74"/>
        <v>59630.599959400002</v>
      </c>
      <c r="U403" s="20">
        <f t="shared" si="72"/>
        <v>82.456000000000003</v>
      </c>
    </row>
    <row r="404" spans="1:21" x14ac:dyDescent="0.2">
      <c r="A404" s="6">
        <v>2000</v>
      </c>
      <c r="B404" s="7" t="s">
        <v>30</v>
      </c>
      <c r="C404" s="7" t="s">
        <v>107</v>
      </c>
      <c r="D404" s="7" t="s">
        <v>108</v>
      </c>
      <c r="E404" s="7" t="s">
        <v>109</v>
      </c>
      <c r="F404" s="16" t="s">
        <v>34</v>
      </c>
      <c r="G404" s="16" t="s">
        <v>23</v>
      </c>
      <c r="H404" s="17">
        <v>77</v>
      </c>
      <c r="I404" s="18">
        <v>77</v>
      </c>
      <c r="J404" s="17">
        <v>100</v>
      </c>
      <c r="K404" s="17">
        <v>15717</v>
      </c>
      <c r="L404" s="17">
        <v>3.871</v>
      </c>
      <c r="M404" s="17">
        <v>5</v>
      </c>
      <c r="N404" s="17">
        <f t="shared" si="66"/>
        <v>77</v>
      </c>
      <c r="O404" s="17">
        <f t="shared" si="69"/>
        <v>82.456000000000003</v>
      </c>
      <c r="Q404" s="19" t="str">
        <f t="shared" si="70"/>
        <v>Sayreville</v>
      </c>
      <c r="R404" s="19" t="str">
        <f t="shared" si="71"/>
        <v>GT4</v>
      </c>
      <c r="S404" s="19" t="str">
        <f t="shared" si="73"/>
        <v>Sayreville GT4</v>
      </c>
      <c r="T404" s="20">
        <f t="shared" si="74"/>
        <v>59707.599959400002</v>
      </c>
      <c r="U404" s="20">
        <f t="shared" si="72"/>
        <v>82.456000000000003</v>
      </c>
    </row>
    <row r="405" spans="1:21" x14ac:dyDescent="0.2">
      <c r="A405" s="6">
        <v>2000</v>
      </c>
      <c r="B405" s="7" t="s">
        <v>18</v>
      </c>
      <c r="C405" s="7" t="s">
        <v>482</v>
      </c>
      <c r="D405" s="7" t="s">
        <v>483</v>
      </c>
      <c r="E405" s="7" t="s">
        <v>75</v>
      </c>
      <c r="F405" s="16" t="s">
        <v>34</v>
      </c>
      <c r="G405" s="16" t="s">
        <v>409</v>
      </c>
      <c r="H405" s="17">
        <v>27</v>
      </c>
      <c r="I405" s="18">
        <v>27</v>
      </c>
      <c r="J405" s="17">
        <v>100</v>
      </c>
      <c r="K405" s="17">
        <v>17393</v>
      </c>
      <c r="L405" s="17">
        <v>2.4009999999999998</v>
      </c>
      <c r="M405" s="17">
        <v>4.6139999999999999</v>
      </c>
      <c r="N405" s="17">
        <f t="shared" si="66"/>
        <v>27</v>
      </c>
      <c r="O405" s="17">
        <f t="shared" si="69"/>
        <v>82.652301999999992</v>
      </c>
      <c r="Q405" s="19" t="str">
        <f t="shared" si="70"/>
        <v>Tolna</v>
      </c>
      <c r="R405" s="19" t="str">
        <f t="shared" si="71"/>
        <v>2</v>
      </c>
      <c r="S405" s="19" t="str">
        <f t="shared" si="73"/>
        <v>Tolna 2</v>
      </c>
      <c r="T405" s="20">
        <f t="shared" si="74"/>
        <v>59734.599959400002</v>
      </c>
      <c r="U405" s="20">
        <f t="shared" si="72"/>
        <v>82.652301999999992</v>
      </c>
    </row>
    <row r="406" spans="1:21" x14ac:dyDescent="0.2">
      <c r="A406" s="6">
        <v>2000</v>
      </c>
      <c r="B406" s="7" t="s">
        <v>30</v>
      </c>
      <c r="C406" s="7" t="s">
        <v>80</v>
      </c>
      <c r="D406" s="7" t="s">
        <v>81</v>
      </c>
      <c r="E406" s="7" t="s">
        <v>49</v>
      </c>
      <c r="F406" s="16" t="s">
        <v>34</v>
      </c>
      <c r="G406" s="16" t="s">
        <v>23</v>
      </c>
      <c r="H406" s="17">
        <v>26</v>
      </c>
      <c r="I406" s="18">
        <v>26</v>
      </c>
      <c r="J406" s="17">
        <v>100</v>
      </c>
      <c r="K406" s="17">
        <v>16583</v>
      </c>
      <c r="L406" s="17">
        <v>0.77600000000000002</v>
      </c>
      <c r="M406" s="17">
        <v>5</v>
      </c>
      <c r="N406" s="17">
        <f t="shared" si="66"/>
        <v>26</v>
      </c>
      <c r="O406" s="17">
        <f t="shared" si="69"/>
        <v>83.690999999999988</v>
      </c>
      <c r="Q406" s="19" t="str">
        <f t="shared" si="70"/>
        <v>Portland</v>
      </c>
      <c r="R406" s="19" t="str">
        <f t="shared" si="71"/>
        <v>4</v>
      </c>
      <c r="S406" s="19" t="str">
        <f t="shared" si="73"/>
        <v>Portland 4</v>
      </c>
      <c r="T406" s="20">
        <f t="shared" si="74"/>
        <v>59760.599959400002</v>
      </c>
      <c r="U406" s="20">
        <f t="shared" si="72"/>
        <v>83.690999999999988</v>
      </c>
    </row>
    <row r="407" spans="1:21" x14ac:dyDescent="0.2">
      <c r="A407" s="6">
        <v>2000</v>
      </c>
      <c r="B407" s="7" t="s">
        <v>30</v>
      </c>
      <c r="C407" s="7" t="s">
        <v>218</v>
      </c>
      <c r="D407" s="7" t="s">
        <v>219</v>
      </c>
      <c r="E407" s="7" t="s">
        <v>99</v>
      </c>
      <c r="F407" s="16" t="s">
        <v>34</v>
      </c>
      <c r="G407" s="16" t="s">
        <v>23</v>
      </c>
      <c r="H407" s="17">
        <v>24</v>
      </c>
      <c r="I407" s="18">
        <v>24</v>
      </c>
      <c r="J407" s="17">
        <v>100</v>
      </c>
      <c r="K407" s="17">
        <v>16029</v>
      </c>
      <c r="L407" s="17">
        <v>4.0570000000000004</v>
      </c>
      <c r="M407" s="17">
        <v>5</v>
      </c>
      <c r="N407" s="17">
        <f t="shared" si="66"/>
        <v>24</v>
      </c>
      <c r="O407" s="17">
        <f t="shared" si="69"/>
        <v>84.201999999999998</v>
      </c>
      <c r="Q407" s="19" t="str">
        <f t="shared" si="70"/>
        <v>Kearny (NJ)</v>
      </c>
      <c r="R407" s="19" t="str">
        <f t="shared" si="71"/>
        <v>9</v>
      </c>
      <c r="S407" s="19" t="str">
        <f t="shared" si="73"/>
        <v>Kearny (NJ) 9</v>
      </c>
      <c r="T407" s="20">
        <f t="shared" si="74"/>
        <v>59784.599959400002</v>
      </c>
      <c r="U407" s="20">
        <f t="shared" si="72"/>
        <v>84.201999999999998</v>
      </c>
    </row>
    <row r="408" spans="1:21" x14ac:dyDescent="0.2">
      <c r="A408" s="6">
        <v>2000</v>
      </c>
      <c r="B408" s="7" t="s">
        <v>30</v>
      </c>
      <c r="C408" s="7" t="s">
        <v>218</v>
      </c>
      <c r="D408" s="7" t="s">
        <v>219</v>
      </c>
      <c r="E408" s="7" t="s">
        <v>200</v>
      </c>
      <c r="F408" s="16" t="s">
        <v>34</v>
      </c>
      <c r="G408" s="16" t="s">
        <v>23</v>
      </c>
      <c r="H408" s="17">
        <v>159</v>
      </c>
      <c r="I408" s="18">
        <v>159</v>
      </c>
      <c r="J408" s="17">
        <v>100</v>
      </c>
      <c r="K408" s="17">
        <v>16097</v>
      </c>
      <c r="L408" s="17">
        <v>4.0570000000000004</v>
      </c>
      <c r="M408" s="17">
        <v>5</v>
      </c>
      <c r="N408" s="17">
        <f t="shared" si="66"/>
        <v>159</v>
      </c>
      <c r="O408" s="17">
        <f t="shared" si="69"/>
        <v>84.542000000000016</v>
      </c>
      <c r="Q408" s="19" t="str">
        <f t="shared" si="70"/>
        <v>Kearny (NJ)</v>
      </c>
      <c r="R408" s="19" t="str">
        <f t="shared" si="71"/>
        <v>11</v>
      </c>
      <c r="S408" s="19" t="str">
        <f t="shared" si="73"/>
        <v>Kearny (NJ) 11</v>
      </c>
      <c r="T408" s="20">
        <f t="shared" si="74"/>
        <v>59943.599959400002</v>
      </c>
      <c r="U408" s="20">
        <f t="shared" si="72"/>
        <v>84.542000000000016</v>
      </c>
    </row>
    <row r="409" spans="1:21" x14ac:dyDescent="0.2">
      <c r="A409" s="6">
        <v>2000</v>
      </c>
      <c r="B409" s="7" t="s">
        <v>18</v>
      </c>
      <c r="C409" s="7" t="s">
        <v>218</v>
      </c>
      <c r="D409" s="7" t="s">
        <v>219</v>
      </c>
      <c r="E409" s="7" t="s">
        <v>131</v>
      </c>
      <c r="F409" s="16" t="s">
        <v>34</v>
      </c>
      <c r="G409" s="16" t="s">
        <v>23</v>
      </c>
      <c r="H409" s="17">
        <v>159</v>
      </c>
      <c r="I409" s="18">
        <v>159</v>
      </c>
      <c r="J409" s="17">
        <v>100</v>
      </c>
      <c r="K409" s="17">
        <v>16110</v>
      </c>
      <c r="L409" s="17">
        <v>4.0570000000000004</v>
      </c>
      <c r="M409" s="17">
        <v>5</v>
      </c>
      <c r="N409" s="17">
        <f t="shared" si="66"/>
        <v>159</v>
      </c>
      <c r="O409" s="17">
        <f t="shared" si="69"/>
        <v>84.606999999999999</v>
      </c>
      <c r="Q409" s="19" t="str">
        <f t="shared" si="70"/>
        <v>Kearny (NJ)</v>
      </c>
      <c r="R409" s="19" t="str">
        <f t="shared" si="71"/>
        <v>10</v>
      </c>
      <c r="S409" s="19" t="str">
        <f t="shared" si="73"/>
        <v>Kearny (NJ) 10</v>
      </c>
      <c r="T409" s="20">
        <f t="shared" si="74"/>
        <v>60102.599959400002</v>
      </c>
      <c r="U409" s="20">
        <f t="shared" si="72"/>
        <v>84.606999999999999</v>
      </c>
    </row>
    <row r="410" spans="1:21" x14ac:dyDescent="0.2">
      <c r="A410" s="6">
        <v>2000</v>
      </c>
      <c r="B410" s="7" t="s">
        <v>18</v>
      </c>
      <c r="C410" s="7" t="s">
        <v>216</v>
      </c>
      <c r="D410" s="7" t="s">
        <v>217</v>
      </c>
      <c r="E410" s="7" t="s">
        <v>75</v>
      </c>
      <c r="F410" s="16" t="s">
        <v>34</v>
      </c>
      <c r="G410" s="16" t="s">
        <v>23</v>
      </c>
      <c r="H410" s="17">
        <v>27</v>
      </c>
      <c r="I410" s="18">
        <v>27</v>
      </c>
      <c r="J410" s="17">
        <v>100</v>
      </c>
      <c r="K410" s="17">
        <v>16522</v>
      </c>
      <c r="L410" s="17">
        <v>2.3079999999999998</v>
      </c>
      <c r="M410" s="17">
        <v>5</v>
      </c>
      <c r="N410" s="17">
        <f t="shared" si="66"/>
        <v>27</v>
      </c>
      <c r="O410" s="17">
        <f t="shared" si="69"/>
        <v>84.917999999999978</v>
      </c>
      <c r="Q410" s="19" t="str">
        <f t="shared" si="70"/>
        <v>Mountain</v>
      </c>
      <c r="R410" s="19" t="str">
        <f t="shared" si="71"/>
        <v>2</v>
      </c>
      <c r="S410" s="19" t="str">
        <f t="shared" si="73"/>
        <v>Mountain 2</v>
      </c>
      <c r="T410" s="20">
        <f t="shared" si="74"/>
        <v>60129.599959400002</v>
      </c>
      <c r="U410" s="20">
        <f t="shared" si="72"/>
        <v>84.917999999999978</v>
      </c>
    </row>
    <row r="411" spans="1:21" x14ac:dyDescent="0.2">
      <c r="A411" s="6">
        <v>2000</v>
      </c>
      <c r="B411" s="7" t="s">
        <v>35</v>
      </c>
      <c r="C411" s="7" t="s">
        <v>27</v>
      </c>
      <c r="D411" s="7" t="s">
        <v>28</v>
      </c>
      <c r="E411" s="7" t="s">
        <v>220</v>
      </c>
      <c r="F411" s="16" t="s">
        <v>34</v>
      </c>
      <c r="G411" s="16" t="s">
        <v>23</v>
      </c>
      <c r="H411" s="17">
        <v>31</v>
      </c>
      <c r="I411" s="18">
        <v>31</v>
      </c>
      <c r="J411" s="17">
        <v>100</v>
      </c>
      <c r="K411" s="17">
        <v>16375</v>
      </c>
      <c r="L411" s="17">
        <v>3.5190000000000001</v>
      </c>
      <c r="M411" s="17">
        <v>5</v>
      </c>
      <c r="N411" s="17">
        <f t="shared" si="66"/>
        <v>31</v>
      </c>
      <c r="O411" s="17">
        <f t="shared" si="69"/>
        <v>85.394000000000005</v>
      </c>
      <c r="Q411" s="19" t="str">
        <f t="shared" si="70"/>
        <v>Gilbert</v>
      </c>
      <c r="R411" s="19" t="str">
        <f t="shared" si="71"/>
        <v>C1</v>
      </c>
      <c r="S411" s="19" t="str">
        <f t="shared" si="73"/>
        <v>Gilbert C1</v>
      </c>
      <c r="T411" s="20">
        <f t="shared" si="74"/>
        <v>60160.599959400002</v>
      </c>
      <c r="U411" s="20">
        <f t="shared" si="72"/>
        <v>85.394000000000005</v>
      </c>
    </row>
    <row r="412" spans="1:21" x14ac:dyDescent="0.2">
      <c r="A412" s="6">
        <v>2000</v>
      </c>
      <c r="B412" s="7" t="s">
        <v>18</v>
      </c>
      <c r="C412" s="7" t="s">
        <v>27</v>
      </c>
      <c r="D412" s="7" t="s">
        <v>28</v>
      </c>
      <c r="E412" s="7" t="s">
        <v>221</v>
      </c>
      <c r="F412" s="16" t="s">
        <v>34</v>
      </c>
      <c r="G412" s="16" t="s">
        <v>23</v>
      </c>
      <c r="H412" s="17">
        <v>31</v>
      </c>
      <c r="I412" s="18">
        <v>31</v>
      </c>
      <c r="J412" s="17">
        <v>100</v>
      </c>
      <c r="K412" s="17">
        <v>16375</v>
      </c>
      <c r="L412" s="17">
        <v>3.5190000000000001</v>
      </c>
      <c r="M412" s="17">
        <v>5</v>
      </c>
      <c r="N412" s="17">
        <f t="shared" si="66"/>
        <v>31</v>
      </c>
      <c r="O412" s="17">
        <f t="shared" si="69"/>
        <v>85.394000000000005</v>
      </c>
      <c r="Q412" s="19" t="str">
        <f t="shared" si="70"/>
        <v>Gilbert</v>
      </c>
      <c r="R412" s="19" t="str">
        <f t="shared" si="71"/>
        <v>C2</v>
      </c>
      <c r="S412" s="19" t="str">
        <f t="shared" si="73"/>
        <v>Gilbert C2</v>
      </c>
      <c r="T412" s="20">
        <f t="shared" si="74"/>
        <v>60191.599959400002</v>
      </c>
      <c r="U412" s="20">
        <f t="shared" si="72"/>
        <v>85.394000000000005</v>
      </c>
    </row>
    <row r="413" spans="1:21" x14ac:dyDescent="0.2">
      <c r="A413" s="6">
        <v>2000</v>
      </c>
      <c r="B413" s="7" t="s">
        <v>18</v>
      </c>
      <c r="C413" s="7" t="s">
        <v>27</v>
      </c>
      <c r="D413" s="7" t="s">
        <v>28</v>
      </c>
      <c r="E413" s="7" t="s">
        <v>222</v>
      </c>
      <c r="F413" s="16" t="s">
        <v>34</v>
      </c>
      <c r="G413" s="16" t="s">
        <v>23</v>
      </c>
      <c r="H413" s="17">
        <v>31</v>
      </c>
      <c r="I413" s="18">
        <v>31</v>
      </c>
      <c r="J413" s="17">
        <v>100</v>
      </c>
      <c r="K413" s="17">
        <v>16375</v>
      </c>
      <c r="L413" s="17">
        <v>3.5190000000000001</v>
      </c>
      <c r="M413" s="17">
        <v>5</v>
      </c>
      <c r="N413" s="17">
        <f t="shared" si="66"/>
        <v>31</v>
      </c>
      <c r="O413" s="17">
        <f t="shared" si="69"/>
        <v>85.394000000000005</v>
      </c>
      <c r="Q413" s="19" t="str">
        <f t="shared" si="70"/>
        <v>Gilbert</v>
      </c>
      <c r="R413" s="19" t="str">
        <f t="shared" si="71"/>
        <v>C3</v>
      </c>
      <c r="S413" s="19" t="str">
        <f t="shared" si="73"/>
        <v>Gilbert C3</v>
      </c>
      <c r="T413" s="20">
        <f t="shared" si="74"/>
        <v>60222.599959400002</v>
      </c>
      <c r="U413" s="20">
        <f t="shared" si="72"/>
        <v>85.394000000000005</v>
      </c>
    </row>
    <row r="414" spans="1:21" x14ac:dyDescent="0.2">
      <c r="A414" s="6">
        <v>2000</v>
      </c>
      <c r="B414" s="7" t="s">
        <v>18</v>
      </c>
      <c r="C414" s="7" t="s">
        <v>27</v>
      </c>
      <c r="D414" s="7" t="s">
        <v>28</v>
      </c>
      <c r="E414" s="7" t="s">
        <v>223</v>
      </c>
      <c r="F414" s="16" t="s">
        <v>34</v>
      </c>
      <c r="G414" s="16" t="s">
        <v>23</v>
      </c>
      <c r="H414" s="17">
        <v>31</v>
      </c>
      <c r="I414" s="18">
        <v>31</v>
      </c>
      <c r="J414" s="17">
        <v>100</v>
      </c>
      <c r="K414" s="17">
        <v>16375</v>
      </c>
      <c r="L414" s="17">
        <v>3.5190000000000001</v>
      </c>
      <c r="M414" s="17">
        <v>5</v>
      </c>
      <c r="N414" s="17">
        <f t="shared" si="66"/>
        <v>31</v>
      </c>
      <c r="O414" s="17">
        <f t="shared" si="69"/>
        <v>85.394000000000005</v>
      </c>
      <c r="Q414" s="19" t="str">
        <f t="shared" si="70"/>
        <v>Gilbert</v>
      </c>
      <c r="R414" s="19" t="str">
        <f t="shared" si="71"/>
        <v>C4</v>
      </c>
      <c r="S414" s="19" t="str">
        <f t="shared" si="73"/>
        <v>Gilbert C4</v>
      </c>
      <c r="T414" s="20">
        <f t="shared" si="74"/>
        <v>60253.599959400002</v>
      </c>
      <c r="U414" s="20">
        <f t="shared" si="72"/>
        <v>85.394000000000005</v>
      </c>
    </row>
    <row r="415" spans="1:21" x14ac:dyDescent="0.2">
      <c r="A415" s="6">
        <v>2000</v>
      </c>
      <c r="B415" s="7" t="s">
        <v>18</v>
      </c>
      <c r="C415" s="7" t="s">
        <v>80</v>
      </c>
      <c r="D415" s="7" t="s">
        <v>81</v>
      </c>
      <c r="E415" s="7" t="s">
        <v>96</v>
      </c>
      <c r="F415" s="16" t="s">
        <v>34</v>
      </c>
      <c r="G415" s="16" t="s">
        <v>23</v>
      </c>
      <c r="H415" s="17">
        <v>19</v>
      </c>
      <c r="I415" s="18">
        <v>19</v>
      </c>
      <c r="J415" s="17">
        <v>100</v>
      </c>
      <c r="K415" s="17">
        <v>17219</v>
      </c>
      <c r="L415" s="17">
        <v>0.77600000000000002</v>
      </c>
      <c r="M415" s="17">
        <v>5</v>
      </c>
      <c r="N415" s="17">
        <f t="shared" si="66"/>
        <v>19</v>
      </c>
      <c r="O415" s="17">
        <f t="shared" si="69"/>
        <v>86.870999999999995</v>
      </c>
      <c r="Q415" s="19" t="str">
        <f t="shared" si="70"/>
        <v>Portland</v>
      </c>
      <c r="R415" s="19" t="str">
        <f t="shared" si="71"/>
        <v>3</v>
      </c>
      <c r="S415" s="19" t="str">
        <f t="shared" si="73"/>
        <v>Portland 3</v>
      </c>
      <c r="T415" s="20">
        <f t="shared" si="74"/>
        <v>60272.599959400002</v>
      </c>
      <c r="U415" s="20">
        <f t="shared" si="72"/>
        <v>86.870999999999995</v>
      </c>
    </row>
    <row r="416" spans="1:21" x14ac:dyDescent="0.2">
      <c r="A416" s="6">
        <v>2000</v>
      </c>
      <c r="B416" s="7" t="s">
        <v>18</v>
      </c>
      <c r="C416" s="7" t="s">
        <v>347</v>
      </c>
      <c r="D416" s="7" t="s">
        <v>348</v>
      </c>
      <c r="E416" s="7" t="s">
        <v>65</v>
      </c>
      <c r="F416" s="16" t="s">
        <v>34</v>
      </c>
      <c r="G416" s="16" t="s">
        <v>409</v>
      </c>
      <c r="H416" s="17">
        <v>140</v>
      </c>
      <c r="I416" s="18">
        <v>140</v>
      </c>
      <c r="J416" s="17">
        <v>100</v>
      </c>
      <c r="K416" s="17">
        <v>18229</v>
      </c>
      <c r="L416" s="17">
        <v>3.871</v>
      </c>
      <c r="M416" s="17">
        <v>4.6139999999999999</v>
      </c>
      <c r="N416" s="17">
        <f t="shared" si="66"/>
        <v>140</v>
      </c>
      <c r="O416" s="17">
        <f t="shared" si="69"/>
        <v>87.97960599999999</v>
      </c>
      <c r="Q416" s="19" t="str">
        <f t="shared" si="70"/>
        <v>Mercer</v>
      </c>
      <c r="R416" s="19" t="str">
        <f t="shared" si="71"/>
        <v>GT3</v>
      </c>
      <c r="S416" s="19" t="str">
        <f t="shared" ref="S416:S424" si="75">CONCATENATE(Q416," ",R416)</f>
        <v>Mercer GT3</v>
      </c>
      <c r="T416" s="20">
        <f t="shared" si="74"/>
        <v>60412.599959400002</v>
      </c>
      <c r="U416" s="20">
        <f t="shared" si="72"/>
        <v>87.97960599999999</v>
      </c>
    </row>
    <row r="417" spans="1:21" x14ac:dyDescent="0.2">
      <c r="A417" s="6">
        <v>2000</v>
      </c>
      <c r="B417" s="7" t="s">
        <v>30</v>
      </c>
      <c r="C417" s="7" t="s">
        <v>224</v>
      </c>
      <c r="D417" s="7" t="s">
        <v>225</v>
      </c>
      <c r="E417" s="7" t="s">
        <v>82</v>
      </c>
      <c r="F417" s="16" t="s">
        <v>34</v>
      </c>
      <c r="G417" s="16" t="s">
        <v>23</v>
      </c>
      <c r="H417" s="17">
        <v>20</v>
      </c>
      <c r="I417" s="18">
        <v>20</v>
      </c>
      <c r="J417" s="17">
        <v>100</v>
      </c>
      <c r="K417" s="17">
        <v>17462</v>
      </c>
      <c r="L417" s="17">
        <v>4.4509999999999996</v>
      </c>
      <c r="M417" s="17">
        <v>5</v>
      </c>
      <c r="N417" s="17">
        <f t="shared" si="66"/>
        <v>20</v>
      </c>
      <c r="O417" s="17">
        <f t="shared" si="69"/>
        <v>91.760999999999996</v>
      </c>
      <c r="Q417" s="19" t="str">
        <f t="shared" si="70"/>
        <v>Titus</v>
      </c>
      <c r="R417" s="19" t="str">
        <f t="shared" si="71"/>
        <v>5</v>
      </c>
      <c r="S417" s="19" t="str">
        <f>CONCATENATE(Q417," ",R417)</f>
        <v>Titus 5</v>
      </c>
      <c r="T417" s="20">
        <f t="shared" si="74"/>
        <v>60432.599959400002</v>
      </c>
      <c r="U417" s="20">
        <f t="shared" si="72"/>
        <v>91.760999999999996</v>
      </c>
    </row>
    <row r="418" spans="1:21" x14ac:dyDescent="0.2">
      <c r="A418" s="6">
        <v>2000</v>
      </c>
      <c r="B418" s="7" t="s">
        <v>18</v>
      </c>
      <c r="C418" s="7" t="s">
        <v>224</v>
      </c>
      <c r="D418" s="7" t="s">
        <v>225</v>
      </c>
      <c r="E418" s="7" t="s">
        <v>49</v>
      </c>
      <c r="F418" s="16" t="s">
        <v>34</v>
      </c>
      <c r="G418" s="16" t="s">
        <v>23</v>
      </c>
      <c r="H418" s="17">
        <v>19</v>
      </c>
      <c r="I418" s="18">
        <v>19</v>
      </c>
      <c r="J418" s="17">
        <v>100</v>
      </c>
      <c r="K418" s="17">
        <v>18076</v>
      </c>
      <c r="L418" s="17">
        <v>4.4509999999999996</v>
      </c>
      <c r="M418" s="17">
        <v>5</v>
      </c>
      <c r="N418" s="17">
        <f t="shared" si="66"/>
        <v>19</v>
      </c>
      <c r="O418" s="17">
        <f t="shared" si="69"/>
        <v>94.830999999999989</v>
      </c>
      <c r="Q418" s="19" t="str">
        <f t="shared" si="70"/>
        <v>Titus</v>
      </c>
      <c r="R418" s="19" t="str">
        <f t="shared" si="71"/>
        <v>4</v>
      </c>
      <c r="S418" s="19" t="str">
        <f>CONCATENATE(Q418," ",R418)</f>
        <v>Titus 4</v>
      </c>
      <c r="T418" s="20">
        <f t="shared" si="74"/>
        <v>60451.599959400002</v>
      </c>
      <c r="U418" s="20">
        <f t="shared" si="72"/>
        <v>94.830999999999989</v>
      </c>
    </row>
    <row r="419" spans="1:21" x14ac:dyDescent="0.2">
      <c r="A419" s="6">
        <v>2000</v>
      </c>
      <c r="B419" s="7" t="s">
        <v>18</v>
      </c>
      <c r="C419" s="7" t="s">
        <v>226</v>
      </c>
      <c r="D419" s="7" t="s">
        <v>227</v>
      </c>
      <c r="E419" s="7" t="s">
        <v>72</v>
      </c>
      <c r="F419" s="16" t="s">
        <v>34</v>
      </c>
      <c r="G419" s="16" t="s">
        <v>23</v>
      </c>
      <c r="H419" s="17">
        <v>21</v>
      </c>
      <c r="I419" s="18">
        <v>21</v>
      </c>
      <c r="J419" s="17">
        <v>100</v>
      </c>
      <c r="K419" s="17">
        <v>18789</v>
      </c>
      <c r="L419" s="17">
        <v>3.871</v>
      </c>
      <c r="M419" s="17">
        <v>5</v>
      </c>
      <c r="N419" s="17">
        <f t="shared" si="66"/>
        <v>21</v>
      </c>
      <c r="O419" s="17">
        <f t="shared" si="69"/>
        <v>97.816000000000003</v>
      </c>
      <c r="Q419" s="19" t="str">
        <f t="shared" si="70"/>
        <v>Riegel</v>
      </c>
      <c r="R419" s="19" t="str">
        <f t="shared" si="71"/>
        <v>1</v>
      </c>
      <c r="S419" s="19" t="str">
        <f>CONCATENATE(Q419," ",R419)</f>
        <v>Riegel 1</v>
      </c>
      <c r="T419" s="20">
        <f t="shared" si="74"/>
        <v>60472.599959400002</v>
      </c>
      <c r="U419" s="20">
        <f t="shared" si="72"/>
        <v>97.816000000000003</v>
      </c>
    </row>
    <row r="420" spans="1:21" x14ac:dyDescent="0.2">
      <c r="A420" s="6">
        <v>2000</v>
      </c>
      <c r="B420" s="7" t="s">
        <v>18</v>
      </c>
      <c r="C420" s="7" t="s">
        <v>129</v>
      </c>
      <c r="D420" s="7" t="s">
        <v>130</v>
      </c>
      <c r="E420" s="7" t="s">
        <v>96</v>
      </c>
      <c r="F420" s="16" t="s">
        <v>34</v>
      </c>
      <c r="G420" s="16" t="s">
        <v>409</v>
      </c>
      <c r="H420" s="17">
        <v>140</v>
      </c>
      <c r="I420" s="18">
        <v>140</v>
      </c>
      <c r="J420" s="17">
        <v>100</v>
      </c>
      <c r="K420" s="17">
        <v>26779</v>
      </c>
      <c r="L420" s="17">
        <v>3.871</v>
      </c>
      <c r="M420" s="17">
        <v>4.6139999999999999</v>
      </c>
      <c r="N420" s="17">
        <f t="shared" si="66"/>
        <v>140</v>
      </c>
      <c r="O420" s="17">
        <f t="shared" si="69"/>
        <v>127.429306</v>
      </c>
      <c r="Q420" s="19" t="str">
        <f t="shared" si="70"/>
        <v>Hudson</v>
      </c>
      <c r="R420" s="19" t="str">
        <f t="shared" si="71"/>
        <v>3</v>
      </c>
      <c r="S420" s="19" t="str">
        <f t="shared" si="75"/>
        <v>Hudson 3</v>
      </c>
      <c r="T420" s="20">
        <f t="shared" si="74"/>
        <v>60612.599959400002</v>
      </c>
      <c r="U420" s="20">
        <f t="shared" si="72"/>
        <v>127.429306</v>
      </c>
    </row>
    <row r="421" spans="1:21" x14ac:dyDescent="0.2">
      <c r="A421" s="6">
        <v>2000</v>
      </c>
      <c r="B421" s="7" t="s">
        <v>18</v>
      </c>
      <c r="C421" s="7" t="s">
        <v>306</v>
      </c>
      <c r="D421" s="7" t="s">
        <v>307</v>
      </c>
      <c r="E421" s="7" t="s">
        <v>65</v>
      </c>
      <c r="F421" s="16" t="s">
        <v>34</v>
      </c>
      <c r="G421" s="16" t="s">
        <v>409</v>
      </c>
      <c r="H421" s="17">
        <v>46</v>
      </c>
      <c r="I421" s="18">
        <v>46</v>
      </c>
      <c r="J421" s="17">
        <v>100</v>
      </c>
      <c r="K421" s="17">
        <v>28352</v>
      </c>
      <c r="L421" s="17">
        <v>3.871</v>
      </c>
      <c r="M421" s="17">
        <v>4.6139999999999999</v>
      </c>
      <c r="N421" s="17">
        <f t="shared" si="66"/>
        <v>46</v>
      </c>
      <c r="O421" s="17">
        <f t="shared" si="69"/>
        <v>134.687128</v>
      </c>
      <c r="Q421" s="19" t="str">
        <f t="shared" si="70"/>
        <v>Salem (NJ)</v>
      </c>
      <c r="R421" s="19" t="str">
        <f t="shared" si="71"/>
        <v>GT3</v>
      </c>
      <c r="S421" s="19" t="str">
        <f t="shared" si="75"/>
        <v>Salem (NJ) GT3</v>
      </c>
      <c r="T421" s="20">
        <f t="shared" si="74"/>
        <v>60658.599959400002</v>
      </c>
      <c r="U421" s="20">
        <f t="shared" si="72"/>
        <v>134.687128</v>
      </c>
    </row>
    <row r="422" spans="1:21" x14ac:dyDescent="0.2">
      <c r="A422" s="6">
        <v>2000</v>
      </c>
      <c r="B422" s="7" t="s">
        <v>18</v>
      </c>
      <c r="C422" s="7" t="s">
        <v>100</v>
      </c>
      <c r="D422" s="7" t="s">
        <v>101</v>
      </c>
      <c r="E422" s="7" t="s">
        <v>82</v>
      </c>
      <c r="F422" s="16" t="s">
        <v>34</v>
      </c>
      <c r="G422" s="16" t="s">
        <v>23</v>
      </c>
      <c r="H422" s="17">
        <v>30</v>
      </c>
      <c r="I422" s="18">
        <v>30</v>
      </c>
      <c r="J422" s="17">
        <v>100</v>
      </c>
      <c r="K422" s="17">
        <v>30313</v>
      </c>
      <c r="L422" s="17">
        <v>1.635</v>
      </c>
      <c r="M422" s="17">
        <v>5</v>
      </c>
      <c r="N422" s="17">
        <f t="shared" si="66"/>
        <v>30</v>
      </c>
      <c r="O422" s="17">
        <f t="shared" si="69"/>
        <v>153.19999999999999</v>
      </c>
      <c r="Q422" s="19" t="str">
        <f t="shared" si="70"/>
        <v>Linden</v>
      </c>
      <c r="R422" s="19" t="str">
        <f t="shared" si="71"/>
        <v>5</v>
      </c>
      <c r="S422" s="19" t="str">
        <f t="shared" si="75"/>
        <v>Linden 5</v>
      </c>
      <c r="T422" s="20">
        <f t="shared" si="74"/>
        <v>60688.599959400002</v>
      </c>
      <c r="U422" s="20">
        <f t="shared" si="72"/>
        <v>153.19999999999999</v>
      </c>
    </row>
    <row r="423" spans="1:21" x14ac:dyDescent="0.2">
      <c r="A423" s="6">
        <v>2000</v>
      </c>
      <c r="B423" s="7" t="s">
        <v>18</v>
      </c>
      <c r="C423" s="7" t="s">
        <v>100</v>
      </c>
      <c r="D423" s="7" t="s">
        <v>101</v>
      </c>
      <c r="E423" s="7" t="s">
        <v>26</v>
      </c>
      <c r="F423" s="16" t="s">
        <v>34</v>
      </c>
      <c r="G423" s="16" t="s">
        <v>23</v>
      </c>
      <c r="H423" s="17">
        <v>30</v>
      </c>
      <c r="I423" s="18">
        <v>30</v>
      </c>
      <c r="J423" s="17">
        <v>100</v>
      </c>
      <c r="K423" s="17">
        <v>31836</v>
      </c>
      <c r="L423" s="17">
        <v>1.635</v>
      </c>
      <c r="M423" s="17">
        <v>5</v>
      </c>
      <c r="N423" s="17">
        <f t="shared" si="66"/>
        <v>30</v>
      </c>
      <c r="O423" s="17">
        <f t="shared" si="69"/>
        <v>160.815</v>
      </c>
      <c r="Q423" s="19" t="str">
        <f t="shared" si="70"/>
        <v>Linden</v>
      </c>
      <c r="R423" s="19" t="str">
        <f t="shared" si="71"/>
        <v>6</v>
      </c>
      <c r="S423" s="19" t="str">
        <f t="shared" si="75"/>
        <v>Linden 6</v>
      </c>
      <c r="T423" s="20">
        <f t="shared" si="74"/>
        <v>60718.599959400002</v>
      </c>
      <c r="U423" s="20">
        <f t="shared" si="72"/>
        <v>160.815</v>
      </c>
    </row>
    <row r="424" spans="1:21" x14ac:dyDescent="0.2">
      <c r="A424" s="6">
        <v>2000</v>
      </c>
      <c r="B424" s="7" t="s">
        <v>18</v>
      </c>
      <c r="C424" s="7" t="s">
        <v>100</v>
      </c>
      <c r="D424" s="7" t="s">
        <v>101</v>
      </c>
      <c r="E424" s="7" t="s">
        <v>96</v>
      </c>
      <c r="F424" s="16" t="s">
        <v>34</v>
      </c>
      <c r="G424" s="16" t="s">
        <v>23</v>
      </c>
      <c r="H424" s="17">
        <v>24</v>
      </c>
      <c r="I424" s="18">
        <v>24</v>
      </c>
      <c r="J424" s="17">
        <v>100</v>
      </c>
      <c r="K424" s="17">
        <v>33240</v>
      </c>
      <c r="L424" s="17">
        <v>1.635</v>
      </c>
      <c r="M424" s="17">
        <v>5</v>
      </c>
      <c r="N424" s="17">
        <f t="shared" si="66"/>
        <v>24</v>
      </c>
      <c r="O424" s="17">
        <f t="shared" si="69"/>
        <v>167.83500000000001</v>
      </c>
      <c r="Q424" s="19" t="str">
        <f t="shared" si="70"/>
        <v>Linden</v>
      </c>
      <c r="R424" s="19" t="str">
        <f t="shared" si="71"/>
        <v>3</v>
      </c>
      <c r="S424" s="19" t="str">
        <f t="shared" si="75"/>
        <v>Linden 3</v>
      </c>
      <c r="T424" s="20">
        <f t="shared" si="74"/>
        <v>60742.599959400002</v>
      </c>
      <c r="U424" s="20">
        <f t="shared" si="72"/>
        <v>167.83500000000001</v>
      </c>
    </row>
    <row r="425" spans="1:21" x14ac:dyDescent="0.2">
      <c r="M425" s="17"/>
    </row>
    <row r="426" spans="1:21" x14ac:dyDescent="0.2">
      <c r="M426" s="17"/>
    </row>
    <row r="427" spans="1:21" x14ac:dyDescent="0.2">
      <c r="M427" s="17"/>
    </row>
    <row r="428" spans="1:21" x14ac:dyDescent="0.2">
      <c r="M428" s="17"/>
    </row>
    <row r="429" spans="1:21" x14ac:dyDescent="0.2">
      <c r="M429" s="17"/>
    </row>
    <row r="430" spans="1:21" x14ac:dyDescent="0.2">
      <c r="M430" s="17"/>
    </row>
    <row r="431" spans="1:21" x14ac:dyDescent="0.2">
      <c r="M431" s="17"/>
    </row>
    <row r="432" spans="1:21" x14ac:dyDescent="0.2">
      <c r="M432" s="17"/>
    </row>
    <row r="433" spans="13:13" x14ac:dyDescent="0.2">
      <c r="M433" s="17"/>
    </row>
    <row r="434" spans="13:13" x14ac:dyDescent="0.2">
      <c r="M434" s="17"/>
    </row>
    <row r="435" spans="13:13" x14ac:dyDescent="0.2">
      <c r="M435" s="17"/>
    </row>
    <row r="436" spans="13:13" x14ac:dyDescent="0.2">
      <c r="M436" s="17"/>
    </row>
    <row r="437" spans="13:13" x14ac:dyDescent="0.2">
      <c r="M437" s="17"/>
    </row>
    <row r="438" spans="13:13" x14ac:dyDescent="0.2">
      <c r="M438" s="17"/>
    </row>
    <row r="439" spans="13:13" x14ac:dyDescent="0.2">
      <c r="M439" s="17"/>
    </row>
    <row r="440" spans="13:13" x14ac:dyDescent="0.2">
      <c r="M440" s="17"/>
    </row>
    <row r="441" spans="13:13" x14ac:dyDescent="0.2">
      <c r="M441" s="17"/>
    </row>
    <row r="442" spans="13:13" x14ac:dyDescent="0.2">
      <c r="M442" s="17"/>
    </row>
    <row r="443" spans="13:13" x14ac:dyDescent="0.2">
      <c r="M443" s="17"/>
    </row>
    <row r="444" spans="13:13" x14ac:dyDescent="0.2">
      <c r="M444" s="17"/>
    </row>
    <row r="445" spans="13:13" x14ac:dyDescent="0.2">
      <c r="M445" s="17"/>
    </row>
    <row r="446" spans="13:13" x14ac:dyDescent="0.2">
      <c r="M446" s="17"/>
    </row>
    <row r="447" spans="13:13" x14ac:dyDescent="0.2">
      <c r="M447" s="17"/>
    </row>
    <row r="448" spans="13:13" x14ac:dyDescent="0.2">
      <c r="M448" s="17"/>
    </row>
    <row r="449" spans="13:13" x14ac:dyDescent="0.2">
      <c r="M449" s="17"/>
    </row>
    <row r="450" spans="13:13" x14ac:dyDescent="0.2">
      <c r="M450" s="17"/>
    </row>
    <row r="451" spans="13:13" x14ac:dyDescent="0.2">
      <c r="M451" s="17"/>
    </row>
    <row r="452" spans="13:13" x14ac:dyDescent="0.2">
      <c r="M452" s="17"/>
    </row>
    <row r="453" spans="13:13" x14ac:dyDescent="0.2">
      <c r="M453" s="17"/>
    </row>
    <row r="454" spans="13:13" x14ac:dyDescent="0.2">
      <c r="M454" s="17"/>
    </row>
    <row r="455" spans="13:13" x14ac:dyDescent="0.2">
      <c r="M455" s="17"/>
    </row>
    <row r="456" spans="13:13" x14ac:dyDescent="0.2">
      <c r="M456" s="17"/>
    </row>
    <row r="457" spans="13:13" x14ac:dyDescent="0.2">
      <c r="M457" s="17"/>
    </row>
    <row r="458" spans="13:13" x14ac:dyDescent="0.2">
      <c r="M458" s="17"/>
    </row>
    <row r="459" spans="13:13" x14ac:dyDescent="0.2">
      <c r="M459" s="17"/>
    </row>
    <row r="460" spans="13:13" x14ac:dyDescent="0.2">
      <c r="M460" s="17"/>
    </row>
    <row r="461" spans="13:13" x14ac:dyDescent="0.2">
      <c r="M461" s="17"/>
    </row>
    <row r="462" spans="13:13" x14ac:dyDescent="0.2">
      <c r="M462" s="17"/>
    </row>
    <row r="463" spans="13:13" x14ac:dyDescent="0.2">
      <c r="M463" s="17"/>
    </row>
    <row r="464" spans="13:13" x14ac:dyDescent="0.2">
      <c r="M464" s="17"/>
    </row>
    <row r="465" spans="13:13" x14ac:dyDescent="0.2">
      <c r="M465" s="17"/>
    </row>
    <row r="466" spans="13:13" x14ac:dyDescent="0.2">
      <c r="M466" s="17"/>
    </row>
    <row r="467" spans="13:13" x14ac:dyDescent="0.2">
      <c r="M467" s="17"/>
    </row>
    <row r="468" spans="13:13" x14ac:dyDescent="0.2">
      <c r="M468" s="17"/>
    </row>
    <row r="469" spans="13:13" x14ac:dyDescent="0.2">
      <c r="M469" s="17"/>
    </row>
    <row r="470" spans="13:13" x14ac:dyDescent="0.2">
      <c r="M470" s="17"/>
    </row>
    <row r="471" spans="13:13" x14ac:dyDescent="0.2">
      <c r="M471" s="17"/>
    </row>
    <row r="472" spans="13:13" x14ac:dyDescent="0.2">
      <c r="M472" s="17"/>
    </row>
    <row r="473" spans="13:13" x14ac:dyDescent="0.2">
      <c r="M473" s="17"/>
    </row>
    <row r="474" spans="13:13" x14ac:dyDescent="0.2">
      <c r="M474" s="17"/>
    </row>
    <row r="475" spans="13:13" x14ac:dyDescent="0.2">
      <c r="M475" s="17"/>
    </row>
    <row r="476" spans="13:13" x14ac:dyDescent="0.2">
      <c r="M476" s="17"/>
    </row>
    <row r="477" spans="13:13" x14ac:dyDescent="0.2">
      <c r="M477" s="17"/>
    </row>
    <row r="478" spans="13:13" x14ac:dyDescent="0.2">
      <c r="M478" s="17"/>
    </row>
    <row r="479" spans="13:13" x14ac:dyDescent="0.2">
      <c r="M479" s="17"/>
    </row>
    <row r="480" spans="13:13" x14ac:dyDescent="0.2">
      <c r="M480" s="17"/>
    </row>
    <row r="481" spans="13:13" x14ac:dyDescent="0.2">
      <c r="M481" s="17"/>
    </row>
    <row r="482" spans="13:13" x14ac:dyDescent="0.2">
      <c r="M482" s="17"/>
    </row>
    <row r="483" spans="13:13" x14ac:dyDescent="0.2">
      <c r="M483" s="17"/>
    </row>
    <row r="484" spans="13:13" x14ac:dyDescent="0.2">
      <c r="M484" s="17"/>
    </row>
    <row r="485" spans="13:13" x14ac:dyDescent="0.2">
      <c r="M485" s="17"/>
    </row>
    <row r="486" spans="13:13" x14ac:dyDescent="0.2">
      <c r="M486" s="17"/>
    </row>
    <row r="487" spans="13:13" x14ac:dyDescent="0.2">
      <c r="M487" s="17"/>
    </row>
    <row r="488" spans="13:13" x14ac:dyDescent="0.2">
      <c r="M488" s="17"/>
    </row>
    <row r="489" spans="13:13" x14ac:dyDescent="0.2">
      <c r="M489" s="17"/>
    </row>
    <row r="490" spans="13:13" x14ac:dyDescent="0.2">
      <c r="M490" s="17"/>
    </row>
    <row r="491" spans="13:13" x14ac:dyDescent="0.2">
      <c r="M491" s="17"/>
    </row>
    <row r="492" spans="13:13" x14ac:dyDescent="0.2">
      <c r="M492" s="17"/>
    </row>
    <row r="493" spans="13:13" x14ac:dyDescent="0.2">
      <c r="M493" s="17"/>
    </row>
    <row r="494" spans="13:13" x14ac:dyDescent="0.2">
      <c r="M494" s="17"/>
    </row>
    <row r="495" spans="13:13" x14ac:dyDescent="0.2">
      <c r="M495" s="17"/>
    </row>
    <row r="496" spans="13:13" x14ac:dyDescent="0.2">
      <c r="M496" s="17"/>
    </row>
    <row r="497" spans="13:13" x14ac:dyDescent="0.2">
      <c r="M497" s="17"/>
    </row>
    <row r="498" spans="13:13" x14ac:dyDescent="0.2">
      <c r="M498" s="17"/>
    </row>
    <row r="499" spans="13:13" x14ac:dyDescent="0.2">
      <c r="M499" s="17"/>
    </row>
    <row r="500" spans="13:13" x14ac:dyDescent="0.2">
      <c r="M500" s="17"/>
    </row>
    <row r="501" spans="13:13" x14ac:dyDescent="0.2">
      <c r="M501" s="17"/>
    </row>
    <row r="502" spans="13:13" x14ac:dyDescent="0.2">
      <c r="M502" s="17"/>
    </row>
    <row r="503" spans="13:13" x14ac:dyDescent="0.2">
      <c r="M503" s="17"/>
    </row>
    <row r="504" spans="13:13" x14ac:dyDescent="0.2">
      <c r="M504" s="17"/>
    </row>
    <row r="505" spans="13:13" x14ac:dyDescent="0.2">
      <c r="M505" s="17"/>
    </row>
    <row r="506" spans="13:13" x14ac:dyDescent="0.2">
      <c r="M506" s="17"/>
    </row>
    <row r="507" spans="13:13" x14ac:dyDescent="0.2">
      <c r="M507" s="17"/>
    </row>
    <row r="508" spans="13:13" x14ac:dyDescent="0.2">
      <c r="M508" s="17"/>
    </row>
    <row r="509" spans="13:13" x14ac:dyDescent="0.2">
      <c r="M509" s="17"/>
    </row>
    <row r="510" spans="13:13" x14ac:dyDescent="0.2">
      <c r="M510" s="17"/>
    </row>
    <row r="511" spans="13:13" x14ac:dyDescent="0.2">
      <c r="M511" s="17"/>
    </row>
    <row r="512" spans="13:13" x14ac:dyDescent="0.2">
      <c r="M512" s="17"/>
    </row>
    <row r="513" spans="13:13" x14ac:dyDescent="0.2">
      <c r="M513" s="17"/>
    </row>
    <row r="514" spans="13:13" x14ac:dyDescent="0.2">
      <c r="M514" s="17"/>
    </row>
    <row r="515" spans="13:13" x14ac:dyDescent="0.2">
      <c r="M515" s="17"/>
    </row>
    <row r="516" spans="13:13" x14ac:dyDescent="0.2">
      <c r="M516" s="17"/>
    </row>
    <row r="517" spans="13:13" x14ac:dyDescent="0.2">
      <c r="M517" s="17"/>
    </row>
    <row r="518" spans="13:13" x14ac:dyDescent="0.2">
      <c r="M518" s="17"/>
    </row>
    <row r="519" spans="13:13" x14ac:dyDescent="0.2">
      <c r="M519" s="17"/>
    </row>
    <row r="520" spans="13:13" x14ac:dyDescent="0.2">
      <c r="M520" s="17"/>
    </row>
    <row r="521" spans="13:13" x14ac:dyDescent="0.2">
      <c r="M521" s="17"/>
    </row>
    <row r="522" spans="13:13" x14ac:dyDescent="0.2">
      <c r="M522" s="17"/>
    </row>
    <row r="523" spans="13:13" x14ac:dyDescent="0.2">
      <c r="M523" s="17"/>
    </row>
    <row r="524" spans="13:13" x14ac:dyDescent="0.2">
      <c r="M524" s="17"/>
    </row>
    <row r="525" spans="13:13" x14ac:dyDescent="0.2">
      <c r="M525" s="17"/>
    </row>
    <row r="526" spans="13:13" x14ac:dyDescent="0.2">
      <c r="M526" s="17"/>
    </row>
    <row r="527" spans="13:13" x14ac:dyDescent="0.2">
      <c r="M527" s="17"/>
    </row>
    <row r="528" spans="13:13" x14ac:dyDescent="0.2">
      <c r="M528" s="17"/>
    </row>
    <row r="529" spans="13:13" x14ac:dyDescent="0.2">
      <c r="M529" s="17"/>
    </row>
    <row r="530" spans="13:13" x14ac:dyDescent="0.2">
      <c r="M530" s="17"/>
    </row>
    <row r="531" spans="13:13" x14ac:dyDescent="0.2">
      <c r="M531" s="17"/>
    </row>
    <row r="532" spans="13:13" x14ac:dyDescent="0.2">
      <c r="M532" s="17"/>
    </row>
    <row r="533" spans="13:13" x14ac:dyDescent="0.2">
      <c r="M533" s="17"/>
    </row>
    <row r="534" spans="13:13" x14ac:dyDescent="0.2">
      <c r="M534" s="17"/>
    </row>
    <row r="535" spans="13:13" x14ac:dyDescent="0.2">
      <c r="M535" s="17"/>
    </row>
    <row r="536" spans="13:13" x14ac:dyDescent="0.2">
      <c r="M536" s="17"/>
    </row>
    <row r="537" spans="13:13" x14ac:dyDescent="0.2">
      <c r="M537" s="17"/>
    </row>
    <row r="538" spans="13:13" x14ac:dyDescent="0.2">
      <c r="M538" s="17"/>
    </row>
    <row r="539" spans="13:13" x14ac:dyDescent="0.2">
      <c r="M539" s="17"/>
    </row>
    <row r="540" spans="13:13" x14ac:dyDescent="0.2">
      <c r="M540" s="17"/>
    </row>
    <row r="541" spans="13:13" x14ac:dyDescent="0.2">
      <c r="M541" s="17"/>
    </row>
    <row r="542" spans="13:13" x14ac:dyDescent="0.2">
      <c r="M542" s="17"/>
    </row>
    <row r="543" spans="13:13" x14ac:dyDescent="0.2">
      <c r="M543" s="17"/>
    </row>
    <row r="544" spans="13:13" x14ac:dyDescent="0.2">
      <c r="M544" s="17"/>
    </row>
    <row r="545" spans="13:13" x14ac:dyDescent="0.2">
      <c r="M545" s="17"/>
    </row>
    <row r="546" spans="13:13" x14ac:dyDescent="0.2">
      <c r="M546" s="17"/>
    </row>
    <row r="547" spans="13:13" x14ac:dyDescent="0.2">
      <c r="M547" s="17"/>
    </row>
    <row r="548" spans="13:13" x14ac:dyDescent="0.2">
      <c r="M548" s="17"/>
    </row>
    <row r="549" spans="13:13" x14ac:dyDescent="0.2">
      <c r="M549" s="17"/>
    </row>
    <row r="550" spans="13:13" x14ac:dyDescent="0.2">
      <c r="M550" s="17"/>
    </row>
    <row r="551" spans="13:13" x14ac:dyDescent="0.2">
      <c r="M551" s="17"/>
    </row>
    <row r="552" spans="13:13" x14ac:dyDescent="0.2">
      <c r="M552" s="17"/>
    </row>
    <row r="553" spans="13:13" x14ac:dyDescent="0.2">
      <c r="M553" s="17"/>
    </row>
    <row r="554" spans="13:13" x14ac:dyDescent="0.2">
      <c r="M554" s="17"/>
    </row>
    <row r="555" spans="13:13" x14ac:dyDescent="0.2">
      <c r="M555" s="17"/>
    </row>
    <row r="556" spans="13:13" x14ac:dyDescent="0.2">
      <c r="M556" s="17"/>
    </row>
    <row r="557" spans="13:13" x14ac:dyDescent="0.2">
      <c r="M557" s="17"/>
    </row>
    <row r="558" spans="13:13" x14ac:dyDescent="0.2">
      <c r="M558" s="17"/>
    </row>
    <row r="559" spans="13:13" x14ac:dyDescent="0.2">
      <c r="M559" s="17"/>
    </row>
    <row r="560" spans="13:13" x14ac:dyDescent="0.2">
      <c r="M560" s="17"/>
    </row>
    <row r="561" spans="13:13" x14ac:dyDescent="0.2">
      <c r="M561" s="17"/>
    </row>
    <row r="562" spans="13:13" x14ac:dyDescent="0.2">
      <c r="M562" s="17"/>
    </row>
    <row r="563" spans="13:13" x14ac:dyDescent="0.2">
      <c r="M563" s="17"/>
    </row>
    <row r="564" spans="13:13" x14ac:dyDescent="0.2">
      <c r="M564" s="17"/>
    </row>
    <row r="565" spans="13:13" x14ac:dyDescent="0.2">
      <c r="M565" s="17"/>
    </row>
    <row r="566" spans="13:13" x14ac:dyDescent="0.2">
      <c r="M566" s="17"/>
    </row>
    <row r="567" spans="13:13" x14ac:dyDescent="0.2">
      <c r="M567" s="17"/>
    </row>
    <row r="568" spans="13:13" x14ac:dyDescent="0.2">
      <c r="M568" s="17"/>
    </row>
    <row r="569" spans="13:13" x14ac:dyDescent="0.2">
      <c r="M569" s="17"/>
    </row>
    <row r="570" spans="13:13" x14ac:dyDescent="0.2">
      <c r="M570" s="17"/>
    </row>
    <row r="571" spans="13:13" x14ac:dyDescent="0.2">
      <c r="M571" s="17"/>
    </row>
    <row r="572" spans="13:13" x14ac:dyDescent="0.2">
      <c r="M572" s="17"/>
    </row>
    <row r="573" spans="13:13" x14ac:dyDescent="0.2">
      <c r="M573" s="17"/>
    </row>
    <row r="574" spans="13:13" x14ac:dyDescent="0.2">
      <c r="M574" s="17"/>
    </row>
    <row r="575" spans="13:13" x14ac:dyDescent="0.2">
      <c r="M575" s="17"/>
    </row>
    <row r="576" spans="13:13" x14ac:dyDescent="0.2">
      <c r="M576" s="17"/>
    </row>
    <row r="577" spans="13:13" x14ac:dyDescent="0.2">
      <c r="M577" s="17"/>
    </row>
    <row r="578" spans="13:13" x14ac:dyDescent="0.2">
      <c r="M578" s="17"/>
    </row>
    <row r="579" spans="13:13" x14ac:dyDescent="0.2">
      <c r="M579" s="17"/>
    </row>
    <row r="580" spans="13:13" x14ac:dyDescent="0.2">
      <c r="M580" s="17"/>
    </row>
    <row r="581" spans="13:13" x14ac:dyDescent="0.2">
      <c r="M581" s="17"/>
    </row>
    <row r="582" spans="13:13" x14ac:dyDescent="0.2">
      <c r="M582" s="17"/>
    </row>
    <row r="583" spans="13:13" x14ac:dyDescent="0.2">
      <c r="M583" s="17"/>
    </row>
    <row r="584" spans="13:13" x14ac:dyDescent="0.2">
      <c r="M584" s="17"/>
    </row>
    <row r="585" spans="13:13" x14ac:dyDescent="0.2">
      <c r="M585" s="17"/>
    </row>
    <row r="586" spans="13:13" x14ac:dyDescent="0.2">
      <c r="M586" s="17"/>
    </row>
    <row r="587" spans="13:13" x14ac:dyDescent="0.2">
      <c r="M587" s="17"/>
    </row>
    <row r="588" spans="13:13" x14ac:dyDescent="0.2">
      <c r="M588" s="17"/>
    </row>
    <row r="589" spans="13:13" x14ac:dyDescent="0.2">
      <c r="M589" s="17"/>
    </row>
    <row r="590" spans="13:13" x14ac:dyDescent="0.2">
      <c r="M590" s="17"/>
    </row>
    <row r="591" spans="13:13" x14ac:dyDescent="0.2">
      <c r="M591" s="17"/>
    </row>
    <row r="592" spans="13:13" x14ac:dyDescent="0.2">
      <c r="M592" s="17"/>
    </row>
    <row r="593" spans="13:13" x14ac:dyDescent="0.2">
      <c r="M593" s="17"/>
    </row>
    <row r="594" spans="13:13" x14ac:dyDescent="0.2">
      <c r="M594" s="17"/>
    </row>
    <row r="595" spans="13:13" x14ac:dyDescent="0.2">
      <c r="M595" s="17"/>
    </row>
    <row r="596" spans="13:13" x14ac:dyDescent="0.2">
      <c r="M596" s="17"/>
    </row>
    <row r="597" spans="13:13" x14ac:dyDescent="0.2">
      <c r="M597" s="17"/>
    </row>
    <row r="598" spans="13:13" x14ac:dyDescent="0.2">
      <c r="M598" s="17"/>
    </row>
    <row r="599" spans="13:13" x14ac:dyDescent="0.2">
      <c r="M599" s="17"/>
    </row>
    <row r="600" spans="13:13" x14ac:dyDescent="0.2">
      <c r="M600" s="17"/>
    </row>
    <row r="601" spans="13:13" x14ac:dyDescent="0.2">
      <c r="M601" s="17"/>
    </row>
    <row r="602" spans="13:13" x14ac:dyDescent="0.2">
      <c r="M602" s="17"/>
    </row>
    <row r="603" spans="13:13" x14ac:dyDescent="0.2">
      <c r="M603" s="17"/>
    </row>
    <row r="604" spans="13:13" x14ac:dyDescent="0.2">
      <c r="M604" s="17"/>
    </row>
    <row r="605" spans="13:13" x14ac:dyDescent="0.2">
      <c r="M605" s="17"/>
    </row>
    <row r="606" spans="13:13" x14ac:dyDescent="0.2">
      <c r="M606" s="17"/>
    </row>
    <row r="607" spans="13:13" x14ac:dyDescent="0.2">
      <c r="M607" s="17"/>
    </row>
    <row r="608" spans="13:13" x14ac:dyDescent="0.2">
      <c r="M608" s="17"/>
    </row>
    <row r="609" spans="13:13" x14ac:dyDescent="0.2">
      <c r="M609" s="17"/>
    </row>
    <row r="610" spans="13:13" x14ac:dyDescent="0.2">
      <c r="M610" s="17"/>
    </row>
    <row r="611" spans="13:13" x14ac:dyDescent="0.2">
      <c r="M611" s="17"/>
    </row>
    <row r="612" spans="13:13" x14ac:dyDescent="0.2">
      <c r="M612" s="17"/>
    </row>
    <row r="613" spans="13:13" x14ac:dyDescent="0.2">
      <c r="M613" s="17"/>
    </row>
    <row r="614" spans="13:13" x14ac:dyDescent="0.2">
      <c r="M614" s="17"/>
    </row>
    <row r="615" spans="13:13" x14ac:dyDescent="0.2">
      <c r="M615" s="17"/>
    </row>
    <row r="616" spans="13:13" x14ac:dyDescent="0.2">
      <c r="M616" s="17"/>
    </row>
    <row r="617" spans="13:13" x14ac:dyDescent="0.2">
      <c r="M617" s="17"/>
    </row>
    <row r="618" spans="13:13" x14ac:dyDescent="0.2">
      <c r="M618" s="17"/>
    </row>
    <row r="619" spans="13:13" x14ac:dyDescent="0.2">
      <c r="M619" s="17"/>
    </row>
    <row r="620" spans="13:13" x14ac:dyDescent="0.2">
      <c r="M620" s="17"/>
    </row>
    <row r="621" spans="13:13" x14ac:dyDescent="0.2">
      <c r="M621" s="17"/>
    </row>
    <row r="622" spans="13:13" x14ac:dyDescent="0.2">
      <c r="M622" s="17"/>
    </row>
    <row r="623" spans="13:13" x14ac:dyDescent="0.2">
      <c r="M623" s="17"/>
    </row>
    <row r="624" spans="13:13" x14ac:dyDescent="0.2">
      <c r="M624" s="17"/>
    </row>
    <row r="625" spans="13:13" x14ac:dyDescent="0.2">
      <c r="M625" s="17"/>
    </row>
    <row r="626" spans="13:13" x14ac:dyDescent="0.2">
      <c r="M626" s="17"/>
    </row>
    <row r="627" spans="13:13" x14ac:dyDescent="0.2">
      <c r="M627" s="17"/>
    </row>
    <row r="628" spans="13:13" x14ac:dyDescent="0.2">
      <c r="M628" s="17"/>
    </row>
    <row r="629" spans="13:13" x14ac:dyDescent="0.2">
      <c r="M629" s="17"/>
    </row>
    <row r="630" spans="13:13" x14ac:dyDescent="0.2">
      <c r="M630" s="17"/>
    </row>
    <row r="631" spans="13:13" x14ac:dyDescent="0.2">
      <c r="M631" s="17"/>
    </row>
    <row r="632" spans="13:13" x14ac:dyDescent="0.2">
      <c r="M632" s="17"/>
    </row>
    <row r="633" spans="13:13" x14ac:dyDescent="0.2">
      <c r="M633" s="17"/>
    </row>
    <row r="634" spans="13:13" x14ac:dyDescent="0.2">
      <c r="M634" s="17"/>
    </row>
    <row r="635" spans="13:13" x14ac:dyDescent="0.2">
      <c r="M635" s="17"/>
    </row>
    <row r="636" spans="13:13" x14ac:dyDescent="0.2">
      <c r="M636" s="17"/>
    </row>
    <row r="637" spans="13:13" x14ac:dyDescent="0.2">
      <c r="M637" s="17"/>
    </row>
    <row r="638" spans="13:13" x14ac:dyDescent="0.2">
      <c r="M638" s="17"/>
    </row>
    <row r="639" spans="13:13" x14ac:dyDescent="0.2">
      <c r="M639" s="17"/>
    </row>
    <row r="640" spans="13:13" x14ac:dyDescent="0.2">
      <c r="M640" s="17"/>
    </row>
    <row r="641" spans="13:13" x14ac:dyDescent="0.2">
      <c r="M641" s="17"/>
    </row>
    <row r="642" spans="13:13" x14ac:dyDescent="0.2">
      <c r="M642" s="17"/>
    </row>
    <row r="643" spans="13:13" x14ac:dyDescent="0.2">
      <c r="M643" s="17"/>
    </row>
    <row r="644" spans="13:13" x14ac:dyDescent="0.2">
      <c r="M644" s="17"/>
    </row>
    <row r="645" spans="13:13" x14ac:dyDescent="0.2">
      <c r="M645" s="17"/>
    </row>
    <row r="646" spans="13:13" x14ac:dyDescent="0.2">
      <c r="M646" s="17"/>
    </row>
    <row r="647" spans="13:13" x14ac:dyDescent="0.2">
      <c r="M647" s="17"/>
    </row>
    <row r="648" spans="13:13" x14ac:dyDescent="0.2">
      <c r="M648" s="17"/>
    </row>
    <row r="649" spans="13:13" x14ac:dyDescent="0.2">
      <c r="M649" s="17"/>
    </row>
    <row r="650" spans="13:13" x14ac:dyDescent="0.2">
      <c r="M650" s="17"/>
    </row>
    <row r="651" spans="13:13" x14ac:dyDescent="0.2">
      <c r="M651" s="17"/>
    </row>
    <row r="652" spans="13:13" x14ac:dyDescent="0.2">
      <c r="M652" s="17"/>
    </row>
    <row r="653" spans="13:13" x14ac:dyDescent="0.2">
      <c r="M653" s="17"/>
    </row>
    <row r="654" spans="13:13" x14ac:dyDescent="0.2">
      <c r="M654" s="17"/>
    </row>
    <row r="655" spans="13:13" x14ac:dyDescent="0.2">
      <c r="M655" s="17"/>
    </row>
    <row r="656" spans="13:13" x14ac:dyDescent="0.2">
      <c r="M656" s="17"/>
    </row>
    <row r="657" spans="13:13" x14ac:dyDescent="0.2">
      <c r="M657" s="17"/>
    </row>
    <row r="658" spans="13:13" x14ac:dyDescent="0.2">
      <c r="M658" s="17"/>
    </row>
    <row r="659" spans="13:13" x14ac:dyDescent="0.2">
      <c r="M659" s="17"/>
    </row>
    <row r="660" spans="13:13" x14ac:dyDescent="0.2">
      <c r="M660" s="17"/>
    </row>
    <row r="661" spans="13:13" x14ac:dyDescent="0.2">
      <c r="M661" s="17"/>
    </row>
    <row r="662" spans="13:13" x14ac:dyDescent="0.2">
      <c r="M662" s="17"/>
    </row>
    <row r="663" spans="13:13" x14ac:dyDescent="0.2">
      <c r="M663" s="17"/>
    </row>
    <row r="664" spans="13:13" x14ac:dyDescent="0.2">
      <c r="M664" s="17"/>
    </row>
    <row r="665" spans="13:13" x14ac:dyDescent="0.2">
      <c r="M665" s="17"/>
    </row>
    <row r="666" spans="13:13" x14ac:dyDescent="0.2">
      <c r="M666" s="17"/>
    </row>
    <row r="667" spans="13:13" x14ac:dyDescent="0.2">
      <c r="M667" s="17"/>
    </row>
    <row r="668" spans="13:13" x14ac:dyDescent="0.2">
      <c r="M668" s="17"/>
    </row>
    <row r="669" spans="13:13" x14ac:dyDescent="0.2">
      <c r="M669" s="17"/>
    </row>
    <row r="670" spans="13:13" x14ac:dyDescent="0.2">
      <c r="M670" s="17"/>
    </row>
    <row r="671" spans="13:13" x14ac:dyDescent="0.2">
      <c r="M671" s="17"/>
    </row>
    <row r="672" spans="13:13" x14ac:dyDescent="0.2">
      <c r="M672" s="17"/>
    </row>
    <row r="673" spans="13:13" x14ac:dyDescent="0.2">
      <c r="M673" s="17"/>
    </row>
    <row r="674" spans="13:13" x14ac:dyDescent="0.2">
      <c r="M674" s="17"/>
    </row>
    <row r="675" spans="13:13" x14ac:dyDescent="0.2">
      <c r="M675" s="17"/>
    </row>
    <row r="676" spans="13:13" x14ac:dyDescent="0.2">
      <c r="M676" s="17"/>
    </row>
    <row r="677" spans="13:13" x14ac:dyDescent="0.2">
      <c r="M677" s="17"/>
    </row>
    <row r="678" spans="13:13" x14ac:dyDescent="0.2">
      <c r="M678" s="17"/>
    </row>
    <row r="679" spans="13:13" x14ac:dyDescent="0.2">
      <c r="M679" s="17"/>
    </row>
    <row r="680" spans="13:13" x14ac:dyDescent="0.2">
      <c r="M680" s="17"/>
    </row>
    <row r="681" spans="13:13" x14ac:dyDescent="0.2">
      <c r="M681" s="17"/>
    </row>
    <row r="682" spans="13:13" x14ac:dyDescent="0.2">
      <c r="M682" s="17"/>
    </row>
    <row r="683" spans="13:13" x14ac:dyDescent="0.2">
      <c r="M683" s="17"/>
    </row>
    <row r="684" spans="13:13" x14ac:dyDescent="0.2">
      <c r="M684" s="17"/>
    </row>
    <row r="685" spans="13:13" x14ac:dyDescent="0.2">
      <c r="M685" s="17"/>
    </row>
    <row r="686" spans="13:13" x14ac:dyDescent="0.2">
      <c r="M686" s="17"/>
    </row>
    <row r="687" spans="13:13" x14ac:dyDescent="0.2">
      <c r="M687" s="17"/>
    </row>
    <row r="688" spans="13:13" x14ac:dyDescent="0.2">
      <c r="M688" s="17"/>
    </row>
    <row r="689" spans="13:13" x14ac:dyDescent="0.2">
      <c r="M689" s="17"/>
    </row>
    <row r="690" spans="13:13" x14ac:dyDescent="0.2">
      <c r="M690" s="17"/>
    </row>
    <row r="691" spans="13:13" x14ac:dyDescent="0.2">
      <c r="M691" s="17"/>
    </row>
    <row r="692" spans="13:13" x14ac:dyDescent="0.2">
      <c r="M692" s="17"/>
    </row>
    <row r="693" spans="13:13" x14ac:dyDescent="0.2">
      <c r="M693" s="17"/>
    </row>
    <row r="694" spans="13:13" x14ac:dyDescent="0.2">
      <c r="M694" s="17"/>
    </row>
    <row r="695" spans="13:13" x14ac:dyDescent="0.2">
      <c r="M695" s="17"/>
    </row>
    <row r="696" spans="13:13" x14ac:dyDescent="0.2">
      <c r="M696" s="17"/>
    </row>
    <row r="697" spans="13:13" x14ac:dyDescent="0.2">
      <c r="M697" s="17"/>
    </row>
    <row r="698" spans="13:13" x14ac:dyDescent="0.2">
      <c r="M698" s="17"/>
    </row>
    <row r="699" spans="13:13" x14ac:dyDescent="0.2">
      <c r="M699" s="17"/>
    </row>
    <row r="700" spans="13:13" x14ac:dyDescent="0.2">
      <c r="M700" s="17"/>
    </row>
    <row r="701" spans="13:13" x14ac:dyDescent="0.2">
      <c r="M701" s="17"/>
    </row>
    <row r="702" spans="13:13" x14ac:dyDescent="0.2">
      <c r="M702" s="17"/>
    </row>
    <row r="703" spans="13:13" x14ac:dyDescent="0.2">
      <c r="M703" s="17"/>
    </row>
    <row r="704" spans="13:13" x14ac:dyDescent="0.2">
      <c r="M704" s="17"/>
    </row>
    <row r="705" spans="13:13" x14ac:dyDescent="0.2">
      <c r="M705" s="17"/>
    </row>
    <row r="706" spans="13:13" x14ac:dyDescent="0.2">
      <c r="M706" s="17"/>
    </row>
    <row r="707" spans="13:13" x14ac:dyDescent="0.2">
      <c r="M707" s="17"/>
    </row>
    <row r="708" spans="13:13" x14ac:dyDescent="0.2">
      <c r="M708" s="17"/>
    </row>
    <row r="709" spans="13:13" x14ac:dyDescent="0.2">
      <c r="M709" s="17"/>
    </row>
    <row r="710" spans="13:13" x14ac:dyDescent="0.2">
      <c r="M710" s="17"/>
    </row>
    <row r="711" spans="13:13" x14ac:dyDescent="0.2">
      <c r="M711" s="17"/>
    </row>
    <row r="712" spans="13:13" x14ac:dyDescent="0.2">
      <c r="M712" s="17"/>
    </row>
    <row r="713" spans="13:13" x14ac:dyDescent="0.2">
      <c r="M713" s="17"/>
    </row>
    <row r="714" spans="13:13" x14ac:dyDescent="0.2">
      <c r="M714" s="17"/>
    </row>
    <row r="715" spans="13:13" x14ac:dyDescent="0.2">
      <c r="M715" s="17"/>
    </row>
    <row r="716" spans="13:13" x14ac:dyDescent="0.2">
      <c r="M716" s="17"/>
    </row>
    <row r="717" spans="13:13" x14ac:dyDescent="0.2">
      <c r="M717" s="17"/>
    </row>
    <row r="718" spans="13:13" x14ac:dyDescent="0.2">
      <c r="M718" s="17"/>
    </row>
    <row r="719" spans="13:13" x14ac:dyDescent="0.2">
      <c r="M719" s="17"/>
    </row>
    <row r="720" spans="13:13" x14ac:dyDescent="0.2">
      <c r="M720" s="17"/>
    </row>
    <row r="721" spans="13:13" x14ac:dyDescent="0.2">
      <c r="M721" s="17"/>
    </row>
    <row r="722" spans="13:13" x14ac:dyDescent="0.2">
      <c r="M722" s="17"/>
    </row>
    <row r="723" spans="13:13" x14ac:dyDescent="0.2">
      <c r="M723" s="17"/>
    </row>
    <row r="724" spans="13:13" x14ac:dyDescent="0.2">
      <c r="M724" s="17"/>
    </row>
    <row r="725" spans="13:13" x14ac:dyDescent="0.2">
      <c r="M725" s="17"/>
    </row>
    <row r="726" spans="13:13" x14ac:dyDescent="0.2">
      <c r="M726" s="17"/>
    </row>
    <row r="727" spans="13:13" x14ac:dyDescent="0.2">
      <c r="M727" s="17"/>
    </row>
    <row r="728" spans="13:13" x14ac:dyDescent="0.2">
      <c r="M728" s="17"/>
    </row>
    <row r="729" spans="13:13" x14ac:dyDescent="0.2">
      <c r="M729" s="17"/>
    </row>
    <row r="730" spans="13:13" x14ac:dyDescent="0.2">
      <c r="M730" s="17"/>
    </row>
    <row r="731" spans="13:13" x14ac:dyDescent="0.2">
      <c r="M731" s="17"/>
    </row>
    <row r="732" spans="13:13" x14ac:dyDescent="0.2">
      <c r="M732" s="17"/>
    </row>
    <row r="733" spans="13:13" x14ac:dyDescent="0.2">
      <c r="M733" s="17"/>
    </row>
    <row r="734" spans="13:13" x14ac:dyDescent="0.2">
      <c r="M734" s="17"/>
    </row>
    <row r="735" spans="13:13" x14ac:dyDescent="0.2">
      <c r="M735" s="17"/>
    </row>
    <row r="736" spans="13:13" x14ac:dyDescent="0.2">
      <c r="M736" s="17"/>
    </row>
    <row r="737" spans="13:13" x14ac:dyDescent="0.2">
      <c r="M737" s="17"/>
    </row>
    <row r="738" spans="13:13" x14ac:dyDescent="0.2">
      <c r="M738" s="17"/>
    </row>
    <row r="739" spans="13:13" x14ac:dyDescent="0.2">
      <c r="M739" s="17"/>
    </row>
    <row r="740" spans="13:13" x14ac:dyDescent="0.2">
      <c r="M740" s="17"/>
    </row>
    <row r="741" spans="13:13" x14ac:dyDescent="0.2">
      <c r="M741" s="17"/>
    </row>
    <row r="742" spans="13:13" x14ac:dyDescent="0.2">
      <c r="M742" s="17"/>
    </row>
    <row r="743" spans="13:13" x14ac:dyDescent="0.2">
      <c r="M743" s="17"/>
    </row>
    <row r="744" spans="13:13" x14ac:dyDescent="0.2">
      <c r="M744" s="17"/>
    </row>
    <row r="745" spans="13:13" x14ac:dyDescent="0.2">
      <c r="M745" s="17"/>
    </row>
    <row r="746" spans="13:13" x14ac:dyDescent="0.2">
      <c r="M746" s="17"/>
    </row>
    <row r="747" spans="13:13" x14ac:dyDescent="0.2">
      <c r="M747" s="17"/>
    </row>
    <row r="748" spans="13:13" x14ac:dyDescent="0.2">
      <c r="M748" s="17"/>
    </row>
    <row r="749" spans="13:13" x14ac:dyDescent="0.2">
      <c r="M749" s="17"/>
    </row>
    <row r="750" spans="13:13" x14ac:dyDescent="0.2">
      <c r="M750" s="17"/>
    </row>
    <row r="751" spans="13:13" x14ac:dyDescent="0.2">
      <c r="M751" s="17"/>
    </row>
    <row r="752" spans="13:13" x14ac:dyDescent="0.2">
      <c r="M752" s="17"/>
    </row>
    <row r="753" spans="13:13" x14ac:dyDescent="0.2">
      <c r="M753" s="17"/>
    </row>
    <row r="754" spans="13:13" x14ac:dyDescent="0.2">
      <c r="M754" s="17"/>
    </row>
    <row r="755" spans="13:13" x14ac:dyDescent="0.2">
      <c r="M755" s="17"/>
    </row>
    <row r="756" spans="13:13" x14ac:dyDescent="0.2">
      <c r="M756" s="17"/>
    </row>
    <row r="757" spans="13:13" x14ac:dyDescent="0.2">
      <c r="M757" s="17"/>
    </row>
    <row r="758" spans="13:13" x14ac:dyDescent="0.2">
      <c r="M758" s="17"/>
    </row>
    <row r="759" spans="13:13" x14ac:dyDescent="0.2">
      <c r="M759" s="17"/>
    </row>
    <row r="760" spans="13:13" x14ac:dyDescent="0.2">
      <c r="M760" s="17"/>
    </row>
    <row r="761" spans="13:13" x14ac:dyDescent="0.2">
      <c r="M761" s="17"/>
    </row>
    <row r="762" spans="13:13" x14ac:dyDescent="0.2">
      <c r="M762" s="17"/>
    </row>
    <row r="763" spans="13:13" x14ac:dyDescent="0.2">
      <c r="M763" s="17"/>
    </row>
    <row r="764" spans="13:13" x14ac:dyDescent="0.2">
      <c r="M764" s="17"/>
    </row>
    <row r="765" spans="13:13" x14ac:dyDescent="0.2">
      <c r="M765" s="17"/>
    </row>
    <row r="766" spans="13:13" x14ac:dyDescent="0.2">
      <c r="M766" s="17"/>
    </row>
    <row r="767" spans="13:13" x14ac:dyDescent="0.2">
      <c r="M767" s="17"/>
    </row>
    <row r="768" spans="13:13" x14ac:dyDescent="0.2">
      <c r="M768" s="17"/>
    </row>
    <row r="769" spans="13:13" x14ac:dyDescent="0.2">
      <c r="M769" s="17"/>
    </row>
    <row r="770" spans="13:13" x14ac:dyDescent="0.2">
      <c r="M770" s="17"/>
    </row>
    <row r="771" spans="13:13" x14ac:dyDescent="0.2">
      <c r="M771" s="17"/>
    </row>
    <row r="772" spans="13:13" x14ac:dyDescent="0.2">
      <c r="M772" s="17"/>
    </row>
    <row r="773" spans="13:13" x14ac:dyDescent="0.2">
      <c r="M773" s="17"/>
    </row>
    <row r="774" spans="13:13" x14ac:dyDescent="0.2">
      <c r="M774" s="17"/>
    </row>
    <row r="775" spans="13:13" x14ac:dyDescent="0.2">
      <c r="M775" s="17"/>
    </row>
    <row r="776" spans="13:13" x14ac:dyDescent="0.2">
      <c r="M776" s="17"/>
    </row>
    <row r="777" spans="13:13" x14ac:dyDescent="0.2">
      <c r="M777" s="17"/>
    </row>
    <row r="778" spans="13:13" x14ac:dyDescent="0.2">
      <c r="M778" s="17"/>
    </row>
    <row r="779" spans="13:13" x14ac:dyDescent="0.2">
      <c r="M779" s="17"/>
    </row>
    <row r="780" spans="13:13" x14ac:dyDescent="0.2">
      <c r="M780" s="17"/>
    </row>
    <row r="781" spans="13:13" x14ac:dyDescent="0.2">
      <c r="M781" s="17"/>
    </row>
    <row r="782" spans="13:13" x14ac:dyDescent="0.2">
      <c r="M782" s="17"/>
    </row>
    <row r="783" spans="13:13" x14ac:dyDescent="0.2">
      <c r="M783" s="17"/>
    </row>
    <row r="784" spans="13:13" x14ac:dyDescent="0.2">
      <c r="M784" s="17"/>
    </row>
    <row r="785" spans="13:13" x14ac:dyDescent="0.2">
      <c r="M785" s="17"/>
    </row>
    <row r="786" spans="13:13" x14ac:dyDescent="0.2">
      <c r="M786" s="17"/>
    </row>
    <row r="787" spans="13:13" x14ac:dyDescent="0.2">
      <c r="M787" s="17"/>
    </row>
    <row r="788" spans="13:13" x14ac:dyDescent="0.2">
      <c r="M788" s="17"/>
    </row>
    <row r="789" spans="13:13" x14ac:dyDescent="0.2">
      <c r="M789" s="17"/>
    </row>
    <row r="790" spans="13:13" x14ac:dyDescent="0.2">
      <c r="M790" s="17"/>
    </row>
    <row r="791" spans="13:13" x14ac:dyDescent="0.2">
      <c r="M791" s="17"/>
    </row>
    <row r="792" spans="13:13" x14ac:dyDescent="0.2">
      <c r="M792" s="17"/>
    </row>
    <row r="793" spans="13:13" x14ac:dyDescent="0.2">
      <c r="M793" s="17"/>
    </row>
    <row r="794" spans="13:13" x14ac:dyDescent="0.2">
      <c r="M794" s="17"/>
    </row>
    <row r="795" spans="13:13" x14ac:dyDescent="0.2">
      <c r="M795" s="17"/>
    </row>
    <row r="796" spans="13:13" x14ac:dyDescent="0.2">
      <c r="M796" s="17"/>
    </row>
    <row r="797" spans="13:13" x14ac:dyDescent="0.2">
      <c r="M797" s="17"/>
    </row>
    <row r="798" spans="13:13" x14ac:dyDescent="0.2">
      <c r="M798" s="17"/>
    </row>
    <row r="799" spans="13:13" x14ac:dyDescent="0.2">
      <c r="M799" s="17"/>
    </row>
    <row r="800" spans="13:13" x14ac:dyDescent="0.2">
      <c r="M800" s="17"/>
    </row>
    <row r="801" spans="13:13" x14ac:dyDescent="0.2">
      <c r="M801" s="17"/>
    </row>
    <row r="802" spans="13:13" x14ac:dyDescent="0.2">
      <c r="M802" s="17"/>
    </row>
    <row r="803" spans="13:13" x14ac:dyDescent="0.2">
      <c r="M803" s="17"/>
    </row>
    <row r="804" spans="13:13" x14ac:dyDescent="0.2">
      <c r="M804" s="17"/>
    </row>
    <row r="805" spans="13:13" x14ac:dyDescent="0.2">
      <c r="M805" s="17"/>
    </row>
    <row r="806" spans="13:13" x14ac:dyDescent="0.2">
      <c r="M806" s="17"/>
    </row>
    <row r="807" spans="13:13" x14ac:dyDescent="0.2">
      <c r="M807" s="17"/>
    </row>
    <row r="808" spans="13:13" x14ac:dyDescent="0.2">
      <c r="M808" s="17"/>
    </row>
    <row r="809" spans="13:13" x14ac:dyDescent="0.2">
      <c r="M809" s="17"/>
    </row>
    <row r="810" spans="13:13" x14ac:dyDescent="0.2">
      <c r="M810" s="17"/>
    </row>
    <row r="811" spans="13:13" x14ac:dyDescent="0.2">
      <c r="M811" s="17"/>
    </row>
    <row r="812" spans="13:13" x14ac:dyDescent="0.2">
      <c r="M812" s="17"/>
    </row>
    <row r="813" spans="13:13" x14ac:dyDescent="0.2">
      <c r="M813" s="17"/>
    </row>
    <row r="814" spans="13:13" x14ac:dyDescent="0.2">
      <c r="M814" s="17"/>
    </row>
    <row r="815" spans="13:13" x14ac:dyDescent="0.2">
      <c r="M815" s="17"/>
    </row>
    <row r="816" spans="13:13" x14ac:dyDescent="0.2">
      <c r="M816" s="17"/>
    </row>
    <row r="817" spans="13:13" x14ac:dyDescent="0.2">
      <c r="M817" s="17"/>
    </row>
    <row r="818" spans="13:13" x14ac:dyDescent="0.2">
      <c r="M818" s="17"/>
    </row>
    <row r="819" spans="13:13" x14ac:dyDescent="0.2">
      <c r="M819" s="17"/>
    </row>
    <row r="820" spans="13:13" x14ac:dyDescent="0.2">
      <c r="M820" s="17"/>
    </row>
    <row r="821" spans="13:13" x14ac:dyDescent="0.2">
      <c r="M821" s="17"/>
    </row>
    <row r="822" spans="13:13" x14ac:dyDescent="0.2">
      <c r="M822" s="17"/>
    </row>
    <row r="823" spans="13:13" x14ac:dyDescent="0.2">
      <c r="M823" s="17"/>
    </row>
    <row r="824" spans="13:13" x14ac:dyDescent="0.2">
      <c r="M824" s="17"/>
    </row>
    <row r="825" spans="13:13" x14ac:dyDescent="0.2">
      <c r="M825" s="17"/>
    </row>
    <row r="826" spans="13:13" x14ac:dyDescent="0.2">
      <c r="M826" s="17"/>
    </row>
    <row r="827" spans="13:13" x14ac:dyDescent="0.2">
      <c r="M827" s="17"/>
    </row>
    <row r="828" spans="13:13" x14ac:dyDescent="0.2">
      <c r="M828" s="17"/>
    </row>
    <row r="829" spans="13:13" x14ac:dyDescent="0.2">
      <c r="M829" s="17"/>
    </row>
    <row r="830" spans="13:13" x14ac:dyDescent="0.2">
      <c r="M830" s="17"/>
    </row>
    <row r="831" spans="13:13" x14ac:dyDescent="0.2">
      <c r="M831" s="17"/>
    </row>
    <row r="832" spans="13:13" x14ac:dyDescent="0.2">
      <c r="M832" s="17"/>
    </row>
    <row r="833" spans="13:13" x14ac:dyDescent="0.2">
      <c r="M833" s="17"/>
    </row>
    <row r="834" spans="13:13" x14ac:dyDescent="0.2">
      <c r="M834" s="17"/>
    </row>
    <row r="835" spans="13:13" x14ac:dyDescent="0.2">
      <c r="M835" s="17"/>
    </row>
    <row r="836" spans="13:13" x14ac:dyDescent="0.2">
      <c r="M836" s="17"/>
    </row>
    <row r="837" spans="13:13" x14ac:dyDescent="0.2">
      <c r="M837" s="17"/>
    </row>
    <row r="838" spans="13:13" x14ac:dyDescent="0.2">
      <c r="M838" s="17"/>
    </row>
    <row r="839" spans="13:13" x14ac:dyDescent="0.2">
      <c r="M839" s="17"/>
    </row>
    <row r="840" spans="13:13" x14ac:dyDescent="0.2">
      <c r="M840" s="17"/>
    </row>
    <row r="841" spans="13:13" x14ac:dyDescent="0.2">
      <c r="M841" s="17"/>
    </row>
    <row r="842" spans="13:13" x14ac:dyDescent="0.2">
      <c r="M842" s="17"/>
    </row>
    <row r="843" spans="13:13" x14ac:dyDescent="0.2">
      <c r="M843" s="17"/>
    </row>
    <row r="844" spans="13:13" x14ac:dyDescent="0.2">
      <c r="M844" s="17"/>
    </row>
    <row r="845" spans="13:13" x14ac:dyDescent="0.2">
      <c r="M845" s="17"/>
    </row>
    <row r="846" spans="13:13" x14ac:dyDescent="0.2">
      <c r="M846" s="17"/>
    </row>
    <row r="847" spans="13:13" x14ac:dyDescent="0.2">
      <c r="M847" s="17"/>
    </row>
    <row r="848" spans="13:13" x14ac:dyDescent="0.2">
      <c r="M848" s="17"/>
    </row>
    <row r="849" spans="13:13" x14ac:dyDescent="0.2">
      <c r="M849" s="17"/>
    </row>
    <row r="850" spans="13:13" x14ac:dyDescent="0.2">
      <c r="M850" s="17"/>
    </row>
    <row r="851" spans="13:13" x14ac:dyDescent="0.2">
      <c r="M851" s="17"/>
    </row>
    <row r="852" spans="13:13" x14ac:dyDescent="0.2">
      <c r="M852" s="17"/>
    </row>
    <row r="853" spans="13:13" x14ac:dyDescent="0.2">
      <c r="M853" s="17"/>
    </row>
    <row r="854" spans="13:13" x14ac:dyDescent="0.2">
      <c r="M854" s="17"/>
    </row>
    <row r="855" spans="13:13" x14ac:dyDescent="0.2">
      <c r="M855" s="17"/>
    </row>
    <row r="856" spans="13:13" x14ac:dyDescent="0.2">
      <c r="M856" s="17"/>
    </row>
    <row r="857" spans="13:13" x14ac:dyDescent="0.2">
      <c r="M857" s="17"/>
    </row>
    <row r="858" spans="13:13" x14ac:dyDescent="0.2">
      <c r="M858" s="17"/>
    </row>
    <row r="859" spans="13:13" x14ac:dyDescent="0.2">
      <c r="M859" s="17"/>
    </row>
    <row r="860" spans="13:13" x14ac:dyDescent="0.2">
      <c r="M860" s="17"/>
    </row>
    <row r="861" spans="13:13" x14ac:dyDescent="0.2">
      <c r="M861" s="17"/>
    </row>
    <row r="862" spans="13:13" x14ac:dyDescent="0.2">
      <c r="M862" s="17"/>
    </row>
    <row r="863" spans="13:13" x14ac:dyDescent="0.2">
      <c r="M863" s="17"/>
    </row>
    <row r="864" spans="13:13" x14ac:dyDescent="0.2">
      <c r="M864" s="17"/>
    </row>
    <row r="865" spans="13:13" x14ac:dyDescent="0.2">
      <c r="M865" s="17"/>
    </row>
    <row r="866" spans="13:13" x14ac:dyDescent="0.2">
      <c r="M866" s="17"/>
    </row>
    <row r="867" spans="13:13" x14ac:dyDescent="0.2">
      <c r="M867" s="17"/>
    </row>
    <row r="868" spans="13:13" x14ac:dyDescent="0.2">
      <c r="M868" s="17"/>
    </row>
    <row r="869" spans="13:13" x14ac:dyDescent="0.2">
      <c r="M869" s="17"/>
    </row>
    <row r="870" spans="13:13" x14ac:dyDescent="0.2">
      <c r="M870" s="17"/>
    </row>
    <row r="871" spans="13:13" x14ac:dyDescent="0.2">
      <c r="M871" s="17"/>
    </row>
    <row r="872" spans="13:13" x14ac:dyDescent="0.2">
      <c r="M872" s="17"/>
    </row>
    <row r="873" spans="13:13" x14ac:dyDescent="0.2">
      <c r="M873" s="17"/>
    </row>
    <row r="874" spans="13:13" x14ac:dyDescent="0.2">
      <c r="M874" s="17"/>
    </row>
    <row r="875" spans="13:13" x14ac:dyDescent="0.2">
      <c r="M875" s="17"/>
    </row>
    <row r="876" spans="13:13" x14ac:dyDescent="0.2">
      <c r="M876" s="17"/>
    </row>
    <row r="877" spans="13:13" x14ac:dyDescent="0.2">
      <c r="M877" s="17"/>
    </row>
    <row r="878" spans="13:13" x14ac:dyDescent="0.2">
      <c r="M878" s="17"/>
    </row>
    <row r="879" spans="13:13" x14ac:dyDescent="0.2">
      <c r="M879" s="17"/>
    </row>
    <row r="880" spans="13:13" x14ac:dyDescent="0.2">
      <c r="M880" s="17"/>
    </row>
    <row r="881" spans="13:13" x14ac:dyDescent="0.2">
      <c r="M881" s="17"/>
    </row>
    <row r="882" spans="13:13" x14ac:dyDescent="0.2">
      <c r="M882" s="17"/>
    </row>
    <row r="883" spans="13:13" x14ac:dyDescent="0.2">
      <c r="M883" s="17"/>
    </row>
    <row r="884" spans="13:13" x14ac:dyDescent="0.2">
      <c r="M884" s="17"/>
    </row>
    <row r="885" spans="13:13" x14ac:dyDescent="0.2">
      <c r="M885" s="17"/>
    </row>
    <row r="886" spans="13:13" x14ac:dyDescent="0.2">
      <c r="M886" s="17"/>
    </row>
    <row r="887" spans="13:13" x14ac:dyDescent="0.2">
      <c r="M887" s="17"/>
    </row>
    <row r="888" spans="13:13" x14ac:dyDescent="0.2">
      <c r="M888" s="17"/>
    </row>
    <row r="889" spans="13:13" x14ac:dyDescent="0.2">
      <c r="M889" s="17"/>
    </row>
    <row r="890" spans="13:13" x14ac:dyDescent="0.2">
      <c r="M890" s="17"/>
    </row>
    <row r="891" spans="13:13" x14ac:dyDescent="0.2">
      <c r="M891" s="17"/>
    </row>
    <row r="892" spans="13:13" x14ac:dyDescent="0.2">
      <c r="M892" s="17"/>
    </row>
    <row r="893" spans="13:13" x14ac:dyDescent="0.2">
      <c r="M893" s="17"/>
    </row>
    <row r="894" spans="13:13" x14ac:dyDescent="0.2">
      <c r="M894" s="17"/>
    </row>
    <row r="895" spans="13:13" x14ac:dyDescent="0.2">
      <c r="M895" s="17"/>
    </row>
    <row r="896" spans="13:13" x14ac:dyDescent="0.2">
      <c r="M896" s="17"/>
    </row>
    <row r="897" spans="13:13" x14ac:dyDescent="0.2">
      <c r="M897" s="17"/>
    </row>
    <row r="898" spans="13:13" x14ac:dyDescent="0.2">
      <c r="M898" s="17"/>
    </row>
    <row r="899" spans="13:13" x14ac:dyDescent="0.2">
      <c r="M899" s="17"/>
    </row>
    <row r="900" spans="13:13" x14ac:dyDescent="0.2">
      <c r="M900" s="17"/>
    </row>
    <row r="901" spans="13:13" x14ac:dyDescent="0.2">
      <c r="M901" s="17"/>
    </row>
    <row r="902" spans="13:13" x14ac:dyDescent="0.2">
      <c r="M902" s="17"/>
    </row>
    <row r="903" spans="13:13" x14ac:dyDescent="0.2">
      <c r="M903" s="17"/>
    </row>
    <row r="904" spans="13:13" x14ac:dyDescent="0.2">
      <c r="M904" s="17"/>
    </row>
    <row r="905" spans="13:13" x14ac:dyDescent="0.2">
      <c r="M905" s="17"/>
    </row>
    <row r="906" spans="13:13" x14ac:dyDescent="0.2">
      <c r="M906" s="17"/>
    </row>
    <row r="907" spans="13:13" x14ac:dyDescent="0.2">
      <c r="M907" s="17"/>
    </row>
    <row r="908" spans="13:13" x14ac:dyDescent="0.2">
      <c r="M908" s="17"/>
    </row>
    <row r="909" spans="13:13" x14ac:dyDescent="0.2">
      <c r="M909" s="17"/>
    </row>
    <row r="910" spans="13:13" x14ac:dyDescent="0.2">
      <c r="M910" s="17"/>
    </row>
    <row r="911" spans="13:13" x14ac:dyDescent="0.2">
      <c r="M911" s="17"/>
    </row>
    <row r="912" spans="13:13" x14ac:dyDescent="0.2">
      <c r="M912" s="17"/>
    </row>
    <row r="913" spans="13:13" x14ac:dyDescent="0.2">
      <c r="M913" s="17"/>
    </row>
    <row r="914" spans="13:13" x14ac:dyDescent="0.2">
      <c r="M914" s="17"/>
    </row>
    <row r="915" spans="13:13" x14ac:dyDescent="0.2">
      <c r="M915" s="17"/>
    </row>
    <row r="916" spans="13:13" x14ac:dyDescent="0.2">
      <c r="M916" s="17"/>
    </row>
    <row r="917" spans="13:13" x14ac:dyDescent="0.2">
      <c r="M917" s="17"/>
    </row>
    <row r="918" spans="13:13" x14ac:dyDescent="0.2">
      <c r="M918" s="17"/>
    </row>
    <row r="919" spans="13:13" x14ac:dyDescent="0.2">
      <c r="M919" s="17"/>
    </row>
    <row r="920" spans="13:13" x14ac:dyDescent="0.2">
      <c r="M920" s="17"/>
    </row>
    <row r="921" spans="13:13" x14ac:dyDescent="0.2">
      <c r="M921" s="17"/>
    </row>
    <row r="922" spans="13:13" x14ac:dyDescent="0.2">
      <c r="M922" s="17"/>
    </row>
    <row r="923" spans="13:13" x14ac:dyDescent="0.2">
      <c r="M923" s="17"/>
    </row>
    <row r="924" spans="13:13" x14ac:dyDescent="0.2">
      <c r="M924" s="17"/>
    </row>
    <row r="925" spans="13:13" x14ac:dyDescent="0.2">
      <c r="M925" s="17"/>
    </row>
    <row r="926" spans="13:13" x14ac:dyDescent="0.2">
      <c r="M926" s="17"/>
    </row>
    <row r="927" spans="13:13" x14ac:dyDescent="0.2">
      <c r="M927" s="17"/>
    </row>
    <row r="928" spans="13:13" x14ac:dyDescent="0.2">
      <c r="M928" s="17"/>
    </row>
    <row r="929" spans="13:13" x14ac:dyDescent="0.2">
      <c r="M929" s="17"/>
    </row>
    <row r="930" spans="13:13" x14ac:dyDescent="0.2">
      <c r="M930" s="17"/>
    </row>
    <row r="931" spans="13:13" x14ac:dyDescent="0.2">
      <c r="M931" s="17"/>
    </row>
    <row r="932" spans="13:13" x14ac:dyDescent="0.2">
      <c r="M932" s="17"/>
    </row>
    <row r="933" spans="13:13" x14ac:dyDescent="0.2">
      <c r="M933" s="17"/>
    </row>
    <row r="934" spans="13:13" x14ac:dyDescent="0.2">
      <c r="M934" s="17"/>
    </row>
    <row r="935" spans="13:13" x14ac:dyDescent="0.2">
      <c r="M935" s="17"/>
    </row>
    <row r="936" spans="13:13" x14ac:dyDescent="0.2">
      <c r="M936" s="17"/>
    </row>
    <row r="937" spans="13:13" x14ac:dyDescent="0.2">
      <c r="M937" s="17"/>
    </row>
    <row r="938" spans="13:13" x14ac:dyDescent="0.2">
      <c r="M938" s="17"/>
    </row>
    <row r="939" spans="13:13" x14ac:dyDescent="0.2">
      <c r="M939" s="17"/>
    </row>
    <row r="940" spans="13:13" x14ac:dyDescent="0.2">
      <c r="M940" s="17"/>
    </row>
    <row r="941" spans="13:13" x14ac:dyDescent="0.2">
      <c r="M941" s="17"/>
    </row>
    <row r="942" spans="13:13" x14ac:dyDescent="0.2">
      <c r="M942" s="17"/>
    </row>
    <row r="943" spans="13:13" x14ac:dyDescent="0.2">
      <c r="M943" s="17"/>
    </row>
    <row r="944" spans="13:13" x14ac:dyDescent="0.2">
      <c r="M944" s="17"/>
    </row>
    <row r="945" spans="13:13" x14ac:dyDescent="0.2">
      <c r="M945" s="17"/>
    </row>
    <row r="946" spans="13:13" x14ac:dyDescent="0.2">
      <c r="M946" s="17"/>
    </row>
    <row r="947" spans="13:13" x14ac:dyDescent="0.2">
      <c r="M947" s="17"/>
    </row>
    <row r="948" spans="13:13" x14ac:dyDescent="0.2">
      <c r="M948" s="17"/>
    </row>
    <row r="949" spans="13:13" x14ac:dyDescent="0.2">
      <c r="M949" s="17"/>
    </row>
    <row r="950" spans="13:13" x14ac:dyDescent="0.2">
      <c r="M950" s="17"/>
    </row>
    <row r="951" spans="13:13" x14ac:dyDescent="0.2">
      <c r="M951" s="17"/>
    </row>
    <row r="952" spans="13:13" x14ac:dyDescent="0.2">
      <c r="M952" s="17"/>
    </row>
    <row r="953" spans="13:13" x14ac:dyDescent="0.2">
      <c r="M953" s="17"/>
    </row>
    <row r="954" spans="13:13" x14ac:dyDescent="0.2">
      <c r="M954" s="17"/>
    </row>
    <row r="955" spans="13:13" x14ac:dyDescent="0.2">
      <c r="M955" s="17"/>
    </row>
    <row r="956" spans="13:13" x14ac:dyDescent="0.2">
      <c r="M956" s="17"/>
    </row>
    <row r="957" spans="13:13" x14ac:dyDescent="0.2">
      <c r="M957" s="17"/>
    </row>
    <row r="958" spans="13:13" x14ac:dyDescent="0.2">
      <c r="M958" s="17"/>
    </row>
    <row r="959" spans="13:13" x14ac:dyDescent="0.2">
      <c r="M959" s="17"/>
    </row>
    <row r="960" spans="13:13" x14ac:dyDescent="0.2">
      <c r="M960" s="17"/>
    </row>
    <row r="961" spans="13:13" x14ac:dyDescent="0.2">
      <c r="M961" s="17"/>
    </row>
    <row r="962" spans="13:13" x14ac:dyDescent="0.2">
      <c r="M962" s="17"/>
    </row>
    <row r="963" spans="13:13" x14ac:dyDescent="0.2">
      <c r="M963" s="17"/>
    </row>
    <row r="964" spans="13:13" x14ac:dyDescent="0.2">
      <c r="M964" s="17"/>
    </row>
    <row r="965" spans="13:13" x14ac:dyDescent="0.2">
      <c r="M965" s="17"/>
    </row>
    <row r="966" spans="13:13" x14ac:dyDescent="0.2">
      <c r="M966" s="17"/>
    </row>
    <row r="967" spans="13:13" x14ac:dyDescent="0.2">
      <c r="M967" s="17"/>
    </row>
    <row r="968" spans="13:13" x14ac:dyDescent="0.2">
      <c r="M968" s="17"/>
    </row>
    <row r="969" spans="13:13" x14ac:dyDescent="0.2">
      <c r="M969" s="17"/>
    </row>
    <row r="970" spans="13:13" x14ac:dyDescent="0.2">
      <c r="M970" s="17"/>
    </row>
    <row r="971" spans="13:13" x14ac:dyDescent="0.2">
      <c r="M971" s="17"/>
    </row>
    <row r="972" spans="13:13" x14ac:dyDescent="0.2">
      <c r="M972" s="17"/>
    </row>
    <row r="973" spans="13:13" x14ac:dyDescent="0.2">
      <c r="M973" s="17"/>
    </row>
    <row r="974" spans="13:13" x14ac:dyDescent="0.2">
      <c r="M974" s="17"/>
    </row>
    <row r="975" spans="13:13" x14ac:dyDescent="0.2">
      <c r="M975" s="17"/>
    </row>
    <row r="976" spans="13:13" x14ac:dyDescent="0.2">
      <c r="M976" s="17"/>
    </row>
    <row r="977" spans="13:13" x14ac:dyDescent="0.2">
      <c r="M977" s="17"/>
    </row>
    <row r="978" spans="13:13" x14ac:dyDescent="0.2">
      <c r="M978" s="17"/>
    </row>
    <row r="979" spans="13:13" x14ac:dyDescent="0.2">
      <c r="M979" s="17"/>
    </row>
    <row r="980" spans="13:13" x14ac:dyDescent="0.2">
      <c r="M980" s="17"/>
    </row>
    <row r="981" spans="13:13" x14ac:dyDescent="0.2">
      <c r="M981" s="17"/>
    </row>
    <row r="982" spans="13:13" x14ac:dyDescent="0.2">
      <c r="M982" s="17"/>
    </row>
    <row r="983" spans="13:13" x14ac:dyDescent="0.2">
      <c r="M983" s="17"/>
    </row>
    <row r="984" spans="13:13" x14ac:dyDescent="0.2">
      <c r="M984" s="17"/>
    </row>
    <row r="985" spans="13:13" x14ac:dyDescent="0.2">
      <c r="M985" s="17"/>
    </row>
    <row r="986" spans="13:13" x14ac:dyDescent="0.2">
      <c r="M986" s="17"/>
    </row>
    <row r="987" spans="13:13" x14ac:dyDescent="0.2">
      <c r="M987" s="17"/>
    </row>
    <row r="988" spans="13:13" x14ac:dyDescent="0.2">
      <c r="M988" s="17"/>
    </row>
    <row r="989" spans="13:13" x14ac:dyDescent="0.2">
      <c r="M989" s="17"/>
    </row>
    <row r="990" spans="13:13" x14ac:dyDescent="0.2">
      <c r="M990" s="17"/>
    </row>
    <row r="991" spans="13:13" x14ac:dyDescent="0.2">
      <c r="M991" s="17"/>
    </row>
    <row r="992" spans="13:13" x14ac:dyDescent="0.2">
      <c r="M992" s="17"/>
    </row>
    <row r="993" spans="13:13" x14ac:dyDescent="0.2">
      <c r="M993" s="17"/>
    </row>
    <row r="994" spans="13:13" x14ac:dyDescent="0.2">
      <c r="M994" s="17"/>
    </row>
    <row r="995" spans="13:13" x14ac:dyDescent="0.2">
      <c r="M995" s="17"/>
    </row>
    <row r="996" spans="13:13" x14ac:dyDescent="0.2">
      <c r="M996" s="17"/>
    </row>
    <row r="997" spans="13:13" x14ac:dyDescent="0.2">
      <c r="M997" s="17"/>
    </row>
    <row r="998" spans="13:13" x14ac:dyDescent="0.2">
      <c r="M998" s="17"/>
    </row>
    <row r="999" spans="13:13" x14ac:dyDescent="0.2">
      <c r="M999" s="17"/>
    </row>
    <row r="1000" spans="13:13" x14ac:dyDescent="0.2">
      <c r="M1000" s="17"/>
    </row>
    <row r="1001" spans="13:13" x14ac:dyDescent="0.2">
      <c r="M1001" s="17"/>
    </row>
    <row r="1002" spans="13:13" x14ac:dyDescent="0.2">
      <c r="M1002" s="17"/>
    </row>
    <row r="1003" spans="13:13" x14ac:dyDescent="0.2">
      <c r="M1003" s="17"/>
    </row>
    <row r="1004" spans="13:13" x14ac:dyDescent="0.2">
      <c r="M1004" s="17"/>
    </row>
    <row r="1005" spans="13:13" x14ac:dyDescent="0.2">
      <c r="M1005" s="17"/>
    </row>
    <row r="1006" spans="13:13" x14ac:dyDescent="0.2">
      <c r="M1006" s="17"/>
    </row>
    <row r="1007" spans="13:13" x14ac:dyDescent="0.2">
      <c r="M1007" s="17"/>
    </row>
    <row r="1008" spans="13:13" x14ac:dyDescent="0.2">
      <c r="M1008" s="17"/>
    </row>
    <row r="1009" spans="13:13" x14ac:dyDescent="0.2">
      <c r="M1009" s="17"/>
    </row>
    <row r="1010" spans="13:13" x14ac:dyDescent="0.2">
      <c r="M1010" s="17"/>
    </row>
    <row r="1011" spans="13:13" x14ac:dyDescent="0.2">
      <c r="M1011" s="17"/>
    </row>
    <row r="1012" spans="13:13" x14ac:dyDescent="0.2">
      <c r="M1012" s="17"/>
    </row>
    <row r="1013" spans="13:13" x14ac:dyDescent="0.2">
      <c r="M1013" s="17"/>
    </row>
    <row r="1014" spans="13:13" x14ac:dyDescent="0.2">
      <c r="M1014" s="17"/>
    </row>
    <row r="1015" spans="13:13" x14ac:dyDescent="0.2">
      <c r="M1015" s="17"/>
    </row>
    <row r="1016" spans="13:13" x14ac:dyDescent="0.2">
      <c r="M1016" s="17"/>
    </row>
    <row r="1017" spans="13:13" x14ac:dyDescent="0.2">
      <c r="M1017" s="17"/>
    </row>
    <row r="1018" spans="13:13" x14ac:dyDescent="0.2">
      <c r="M1018" s="17"/>
    </row>
    <row r="1019" spans="13:13" x14ac:dyDescent="0.2">
      <c r="M1019" s="17"/>
    </row>
    <row r="1020" spans="13:13" x14ac:dyDescent="0.2">
      <c r="M1020" s="17"/>
    </row>
    <row r="1021" spans="13:13" x14ac:dyDescent="0.2">
      <c r="M1021" s="17"/>
    </row>
    <row r="1022" spans="13:13" x14ac:dyDescent="0.2">
      <c r="M1022" s="17"/>
    </row>
    <row r="1023" spans="13:13" x14ac:dyDescent="0.2">
      <c r="M1023" s="17"/>
    </row>
    <row r="1024" spans="13:13" x14ac:dyDescent="0.2">
      <c r="M1024" s="17"/>
    </row>
    <row r="1025" spans="13:13" x14ac:dyDescent="0.2">
      <c r="M1025" s="17"/>
    </row>
    <row r="1026" spans="13:13" x14ac:dyDescent="0.2">
      <c r="M1026" s="17"/>
    </row>
    <row r="1027" spans="13:13" x14ac:dyDescent="0.2">
      <c r="M1027" s="17"/>
    </row>
    <row r="1028" spans="13:13" x14ac:dyDescent="0.2">
      <c r="M1028" s="17"/>
    </row>
    <row r="1029" spans="13:13" x14ac:dyDescent="0.2">
      <c r="M1029" s="17"/>
    </row>
    <row r="1030" spans="13:13" x14ac:dyDescent="0.2">
      <c r="M1030" s="17"/>
    </row>
    <row r="1031" spans="13:13" x14ac:dyDescent="0.2">
      <c r="M1031" s="17"/>
    </row>
    <row r="1032" spans="13:13" x14ac:dyDescent="0.2">
      <c r="M1032" s="17"/>
    </row>
    <row r="1033" spans="13:13" x14ac:dyDescent="0.2">
      <c r="M1033" s="17"/>
    </row>
    <row r="1034" spans="13:13" x14ac:dyDescent="0.2">
      <c r="M1034" s="17"/>
    </row>
    <row r="1035" spans="13:13" x14ac:dyDescent="0.2">
      <c r="M1035" s="17"/>
    </row>
    <row r="1036" spans="13:13" x14ac:dyDescent="0.2">
      <c r="M1036" s="17"/>
    </row>
    <row r="1037" spans="13:13" x14ac:dyDescent="0.2">
      <c r="M1037" s="17"/>
    </row>
    <row r="1038" spans="13:13" x14ac:dyDescent="0.2">
      <c r="M1038" s="17"/>
    </row>
    <row r="1039" spans="13:13" x14ac:dyDescent="0.2">
      <c r="M1039" s="17"/>
    </row>
    <row r="1040" spans="13:13" x14ac:dyDescent="0.2">
      <c r="M1040" s="17"/>
    </row>
    <row r="1041" spans="13:13" x14ac:dyDescent="0.2">
      <c r="M1041" s="17"/>
    </row>
    <row r="1042" spans="13:13" x14ac:dyDescent="0.2">
      <c r="M1042" s="17"/>
    </row>
    <row r="1043" spans="13:13" x14ac:dyDescent="0.2">
      <c r="M1043" s="17"/>
    </row>
    <row r="1044" spans="13:13" x14ac:dyDescent="0.2">
      <c r="M1044" s="17"/>
    </row>
    <row r="1045" spans="13:13" x14ac:dyDescent="0.2">
      <c r="M1045" s="17"/>
    </row>
    <row r="1046" spans="13:13" x14ac:dyDescent="0.2">
      <c r="M1046" s="17"/>
    </row>
    <row r="1047" spans="13:13" x14ac:dyDescent="0.2">
      <c r="M1047" s="17"/>
    </row>
    <row r="1048" spans="13:13" x14ac:dyDescent="0.2">
      <c r="M1048" s="17"/>
    </row>
    <row r="1049" spans="13:13" x14ac:dyDescent="0.2">
      <c r="M1049" s="17"/>
    </row>
    <row r="1050" spans="13:13" x14ac:dyDescent="0.2">
      <c r="M1050" s="17"/>
    </row>
    <row r="1051" spans="13:13" x14ac:dyDescent="0.2">
      <c r="M1051" s="17"/>
    </row>
    <row r="1052" spans="13:13" x14ac:dyDescent="0.2">
      <c r="M1052" s="17"/>
    </row>
    <row r="1053" spans="13:13" x14ac:dyDescent="0.2">
      <c r="M1053" s="17"/>
    </row>
    <row r="1054" spans="13:13" x14ac:dyDescent="0.2">
      <c r="M1054" s="17"/>
    </row>
    <row r="1055" spans="13:13" x14ac:dyDescent="0.2">
      <c r="M1055" s="17"/>
    </row>
    <row r="1056" spans="13:13" x14ac:dyDescent="0.2">
      <c r="M1056" s="17"/>
    </row>
    <row r="1057" spans="13:13" x14ac:dyDescent="0.2">
      <c r="M1057" s="17"/>
    </row>
    <row r="1058" spans="13:13" x14ac:dyDescent="0.2">
      <c r="M1058" s="17"/>
    </row>
    <row r="1059" spans="13:13" x14ac:dyDescent="0.2">
      <c r="M1059" s="17"/>
    </row>
    <row r="1060" spans="13:13" x14ac:dyDescent="0.2">
      <c r="M1060" s="17"/>
    </row>
    <row r="1061" spans="13:13" x14ac:dyDescent="0.2">
      <c r="M1061" s="17"/>
    </row>
    <row r="1062" spans="13:13" x14ac:dyDescent="0.2">
      <c r="M1062" s="17"/>
    </row>
    <row r="1063" spans="13:13" x14ac:dyDescent="0.2">
      <c r="M1063" s="17"/>
    </row>
    <row r="1064" spans="13:13" x14ac:dyDescent="0.2">
      <c r="M1064" s="17"/>
    </row>
    <row r="1065" spans="13:13" x14ac:dyDescent="0.2">
      <c r="M1065" s="17"/>
    </row>
    <row r="1066" spans="13:13" x14ac:dyDescent="0.2">
      <c r="M1066" s="17"/>
    </row>
    <row r="1067" spans="13:13" x14ac:dyDescent="0.2">
      <c r="M1067" s="17"/>
    </row>
    <row r="1068" spans="13:13" x14ac:dyDescent="0.2">
      <c r="M1068" s="17"/>
    </row>
    <row r="1069" spans="13:13" x14ac:dyDescent="0.2">
      <c r="M1069" s="17"/>
    </row>
    <row r="1070" spans="13:13" x14ac:dyDescent="0.2">
      <c r="M1070" s="17"/>
    </row>
    <row r="1071" spans="13:13" x14ac:dyDescent="0.2">
      <c r="M1071" s="17"/>
    </row>
    <row r="1072" spans="13:13" x14ac:dyDescent="0.2">
      <c r="M1072" s="17"/>
    </row>
    <row r="1073" spans="13:13" x14ac:dyDescent="0.2">
      <c r="M1073" s="17"/>
    </row>
    <row r="1074" spans="13:13" x14ac:dyDescent="0.2">
      <c r="M1074" s="17"/>
    </row>
    <row r="1075" spans="13:13" x14ac:dyDescent="0.2">
      <c r="M1075" s="17"/>
    </row>
    <row r="1076" spans="13:13" x14ac:dyDescent="0.2">
      <c r="M1076" s="17"/>
    </row>
    <row r="1077" spans="13:13" x14ac:dyDescent="0.2">
      <c r="M1077" s="17"/>
    </row>
    <row r="1078" spans="13:13" x14ac:dyDescent="0.2">
      <c r="M1078" s="17"/>
    </row>
    <row r="1079" spans="13:13" x14ac:dyDescent="0.2">
      <c r="M1079" s="17"/>
    </row>
    <row r="1080" spans="13:13" x14ac:dyDescent="0.2">
      <c r="M1080" s="17"/>
    </row>
    <row r="1081" spans="13:13" x14ac:dyDescent="0.2">
      <c r="M1081" s="17"/>
    </row>
    <row r="1082" spans="13:13" x14ac:dyDescent="0.2">
      <c r="M1082" s="17"/>
    </row>
    <row r="1083" spans="13:13" x14ac:dyDescent="0.2">
      <c r="M1083" s="17"/>
    </row>
    <row r="1084" spans="13:13" x14ac:dyDescent="0.2">
      <c r="M1084" s="17"/>
    </row>
    <row r="1085" spans="13:13" x14ac:dyDescent="0.2">
      <c r="M1085" s="17"/>
    </row>
    <row r="1086" spans="13:13" x14ac:dyDescent="0.2">
      <c r="M1086" s="17"/>
    </row>
    <row r="1087" spans="13:13" x14ac:dyDescent="0.2">
      <c r="M1087" s="17"/>
    </row>
    <row r="1088" spans="13:13" x14ac:dyDescent="0.2">
      <c r="M1088" s="17"/>
    </row>
    <row r="1089" spans="13:13" x14ac:dyDescent="0.2">
      <c r="M1089" s="17"/>
    </row>
    <row r="1090" spans="13:13" x14ac:dyDescent="0.2">
      <c r="M1090" s="17"/>
    </row>
    <row r="1091" spans="13:13" x14ac:dyDescent="0.2">
      <c r="M1091" s="17"/>
    </row>
    <row r="1092" spans="13:13" x14ac:dyDescent="0.2">
      <c r="M1092" s="17"/>
    </row>
    <row r="1093" spans="13:13" x14ac:dyDescent="0.2">
      <c r="M1093" s="17"/>
    </row>
    <row r="1094" spans="13:13" x14ac:dyDescent="0.2">
      <c r="M1094" s="17"/>
    </row>
    <row r="1095" spans="13:13" x14ac:dyDescent="0.2">
      <c r="M1095" s="17"/>
    </row>
    <row r="1096" spans="13:13" x14ac:dyDescent="0.2">
      <c r="M1096" s="17"/>
    </row>
    <row r="1097" spans="13:13" x14ac:dyDescent="0.2">
      <c r="M1097" s="17"/>
    </row>
    <row r="1098" spans="13:13" x14ac:dyDescent="0.2">
      <c r="M1098" s="17"/>
    </row>
    <row r="1099" spans="13:13" x14ac:dyDescent="0.2">
      <c r="M1099" s="17"/>
    </row>
    <row r="1100" spans="13:13" x14ac:dyDescent="0.2">
      <c r="M1100" s="17"/>
    </row>
    <row r="1101" spans="13:13" x14ac:dyDescent="0.2">
      <c r="M1101" s="17"/>
    </row>
    <row r="1102" spans="13:13" x14ac:dyDescent="0.2">
      <c r="M1102" s="17"/>
    </row>
    <row r="1103" spans="13:13" x14ac:dyDescent="0.2">
      <c r="M1103" s="17"/>
    </row>
    <row r="1104" spans="13:13" x14ac:dyDescent="0.2">
      <c r="M1104" s="17"/>
    </row>
    <row r="1105" spans="13:13" x14ac:dyDescent="0.2">
      <c r="M1105" s="17"/>
    </row>
    <row r="1106" spans="13:13" x14ac:dyDescent="0.2">
      <c r="M1106" s="17"/>
    </row>
    <row r="1107" spans="13:13" x14ac:dyDescent="0.2">
      <c r="M1107" s="17"/>
    </row>
    <row r="1108" spans="13:13" x14ac:dyDescent="0.2">
      <c r="M1108" s="17"/>
    </row>
    <row r="1109" spans="13:13" x14ac:dyDescent="0.2">
      <c r="M1109" s="17"/>
    </row>
    <row r="1110" spans="13:13" x14ac:dyDescent="0.2">
      <c r="M1110" s="17"/>
    </row>
    <row r="1111" spans="13:13" x14ac:dyDescent="0.2">
      <c r="M1111" s="17"/>
    </row>
    <row r="1112" spans="13:13" x14ac:dyDescent="0.2">
      <c r="M1112" s="17"/>
    </row>
    <row r="1113" spans="13:13" x14ac:dyDescent="0.2">
      <c r="M1113" s="17"/>
    </row>
    <row r="1114" spans="13:13" x14ac:dyDescent="0.2">
      <c r="M1114" s="17"/>
    </row>
    <row r="1115" spans="13:13" x14ac:dyDescent="0.2">
      <c r="M1115" s="17"/>
    </row>
    <row r="1116" spans="13:13" x14ac:dyDescent="0.2">
      <c r="M1116" s="17"/>
    </row>
    <row r="1117" spans="13:13" x14ac:dyDescent="0.2">
      <c r="M1117" s="17"/>
    </row>
    <row r="1118" spans="13:13" x14ac:dyDescent="0.2">
      <c r="M1118" s="17"/>
    </row>
    <row r="1119" spans="13:13" x14ac:dyDescent="0.2">
      <c r="M1119" s="17"/>
    </row>
    <row r="1120" spans="13:13" x14ac:dyDescent="0.2">
      <c r="M1120" s="17"/>
    </row>
    <row r="1121" spans="13:13" x14ac:dyDescent="0.2">
      <c r="M1121" s="17"/>
    </row>
    <row r="1122" spans="13:13" x14ac:dyDescent="0.2">
      <c r="M1122" s="17"/>
    </row>
    <row r="1123" spans="13:13" x14ac:dyDescent="0.2">
      <c r="M1123" s="17"/>
    </row>
    <row r="1124" spans="13:13" x14ac:dyDescent="0.2">
      <c r="M1124" s="17"/>
    </row>
    <row r="1125" spans="13:13" x14ac:dyDescent="0.2">
      <c r="M1125" s="17"/>
    </row>
    <row r="1126" spans="13:13" x14ac:dyDescent="0.2">
      <c r="M1126" s="17"/>
    </row>
    <row r="1127" spans="13:13" x14ac:dyDescent="0.2">
      <c r="M1127" s="17"/>
    </row>
    <row r="1128" spans="13:13" x14ac:dyDescent="0.2">
      <c r="M1128" s="17"/>
    </row>
    <row r="1129" spans="13:13" x14ac:dyDescent="0.2">
      <c r="M1129" s="17"/>
    </row>
    <row r="1130" spans="13:13" x14ac:dyDescent="0.2">
      <c r="M1130" s="17"/>
    </row>
    <row r="1131" spans="13:13" x14ac:dyDescent="0.2">
      <c r="M1131" s="17"/>
    </row>
    <row r="1132" spans="13:13" x14ac:dyDescent="0.2">
      <c r="M1132" s="17"/>
    </row>
    <row r="1133" spans="13:13" x14ac:dyDescent="0.2">
      <c r="M1133" s="17"/>
    </row>
    <row r="1134" spans="13:13" x14ac:dyDescent="0.2">
      <c r="M1134" s="17"/>
    </row>
    <row r="1135" spans="13:13" x14ac:dyDescent="0.2">
      <c r="M1135" s="17"/>
    </row>
    <row r="1136" spans="13:13" x14ac:dyDescent="0.2">
      <c r="M1136" s="17"/>
    </row>
    <row r="1137" spans="13:13" x14ac:dyDescent="0.2">
      <c r="M1137" s="17"/>
    </row>
    <row r="1138" spans="13:13" x14ac:dyDescent="0.2">
      <c r="M1138" s="17"/>
    </row>
    <row r="1139" spans="13:13" x14ac:dyDescent="0.2">
      <c r="M1139" s="17"/>
    </row>
    <row r="1140" spans="13:13" x14ac:dyDescent="0.2">
      <c r="M1140" s="17"/>
    </row>
    <row r="1141" spans="13:13" x14ac:dyDescent="0.2">
      <c r="M1141" s="17"/>
    </row>
    <row r="1142" spans="13:13" x14ac:dyDescent="0.2">
      <c r="M1142" s="17"/>
    </row>
    <row r="1143" spans="13:13" x14ac:dyDescent="0.2">
      <c r="M1143" s="17"/>
    </row>
    <row r="1144" spans="13:13" x14ac:dyDescent="0.2">
      <c r="M1144" s="17"/>
    </row>
    <row r="1145" spans="13:13" x14ac:dyDescent="0.2">
      <c r="M1145" s="17"/>
    </row>
    <row r="1146" spans="13:13" x14ac:dyDescent="0.2">
      <c r="M1146" s="17"/>
    </row>
    <row r="1147" spans="13:13" x14ac:dyDescent="0.2">
      <c r="M1147" s="17"/>
    </row>
    <row r="1148" spans="13:13" x14ac:dyDescent="0.2">
      <c r="M1148" s="17"/>
    </row>
    <row r="1149" spans="13:13" x14ac:dyDescent="0.2">
      <c r="M1149" s="17"/>
    </row>
    <row r="1150" spans="13:13" x14ac:dyDescent="0.2">
      <c r="M1150" s="17"/>
    </row>
    <row r="1151" spans="13:13" x14ac:dyDescent="0.2">
      <c r="M1151" s="17"/>
    </row>
    <row r="1152" spans="13:13" x14ac:dyDescent="0.2">
      <c r="M1152" s="17"/>
    </row>
    <row r="1153" spans="13:13" x14ac:dyDescent="0.2">
      <c r="M1153" s="17"/>
    </row>
    <row r="1154" spans="13:13" x14ac:dyDescent="0.2">
      <c r="M1154" s="17"/>
    </row>
    <row r="1155" spans="13:13" x14ac:dyDescent="0.2">
      <c r="M1155" s="17"/>
    </row>
    <row r="1156" spans="13:13" x14ac:dyDescent="0.2">
      <c r="M1156" s="17"/>
    </row>
    <row r="1157" spans="13:13" x14ac:dyDescent="0.2">
      <c r="M1157" s="17"/>
    </row>
    <row r="1158" spans="13:13" x14ac:dyDescent="0.2">
      <c r="M1158" s="17"/>
    </row>
    <row r="1159" spans="13:13" x14ac:dyDescent="0.2">
      <c r="M1159" s="17"/>
    </row>
    <row r="1160" spans="13:13" x14ac:dyDescent="0.2">
      <c r="M1160" s="17"/>
    </row>
    <row r="1161" spans="13:13" x14ac:dyDescent="0.2">
      <c r="M1161" s="17"/>
    </row>
    <row r="1162" spans="13:13" x14ac:dyDescent="0.2">
      <c r="M1162" s="17"/>
    </row>
    <row r="1163" spans="13:13" x14ac:dyDescent="0.2">
      <c r="M1163" s="17"/>
    </row>
    <row r="1164" spans="13:13" x14ac:dyDescent="0.2">
      <c r="M1164" s="17"/>
    </row>
    <row r="1165" spans="13:13" x14ac:dyDescent="0.2">
      <c r="M1165" s="17"/>
    </row>
    <row r="1166" spans="13:13" x14ac:dyDescent="0.2">
      <c r="M1166" s="17"/>
    </row>
    <row r="1167" spans="13:13" x14ac:dyDescent="0.2">
      <c r="M1167" s="17"/>
    </row>
    <row r="1168" spans="13:13" x14ac:dyDescent="0.2">
      <c r="M1168" s="17"/>
    </row>
    <row r="1169" spans="13:13" x14ac:dyDescent="0.2">
      <c r="M1169" s="17"/>
    </row>
    <row r="1170" spans="13:13" x14ac:dyDescent="0.2">
      <c r="M1170" s="17"/>
    </row>
    <row r="1171" spans="13:13" x14ac:dyDescent="0.2">
      <c r="M1171" s="17"/>
    </row>
    <row r="1172" spans="13:13" x14ac:dyDescent="0.2">
      <c r="M1172" s="17"/>
    </row>
    <row r="1173" spans="13:13" x14ac:dyDescent="0.2">
      <c r="M1173" s="17"/>
    </row>
    <row r="1174" spans="13:13" x14ac:dyDescent="0.2">
      <c r="M1174" s="17"/>
    </row>
    <row r="1175" spans="13:13" x14ac:dyDescent="0.2">
      <c r="M1175" s="17"/>
    </row>
    <row r="1176" spans="13:13" x14ac:dyDescent="0.2">
      <c r="M1176" s="17"/>
    </row>
    <row r="1177" spans="13:13" x14ac:dyDescent="0.2">
      <c r="M1177" s="17"/>
    </row>
    <row r="1178" spans="13:13" x14ac:dyDescent="0.2">
      <c r="M1178" s="17"/>
    </row>
    <row r="1179" spans="13:13" x14ac:dyDescent="0.2">
      <c r="M1179" s="17"/>
    </row>
    <row r="1180" spans="13:13" x14ac:dyDescent="0.2">
      <c r="M1180" s="17"/>
    </row>
    <row r="1181" spans="13:13" x14ac:dyDescent="0.2">
      <c r="M1181" s="17"/>
    </row>
    <row r="1182" spans="13:13" x14ac:dyDescent="0.2">
      <c r="M1182" s="17"/>
    </row>
    <row r="1183" spans="13:13" x14ac:dyDescent="0.2">
      <c r="M1183" s="17"/>
    </row>
    <row r="1184" spans="13:13" x14ac:dyDescent="0.2">
      <c r="M1184" s="17"/>
    </row>
    <row r="1185" spans="13:13" x14ac:dyDescent="0.2">
      <c r="M1185" s="17"/>
    </row>
    <row r="1186" spans="13:13" x14ac:dyDescent="0.2">
      <c r="M1186" s="17"/>
    </row>
    <row r="1187" spans="13:13" x14ac:dyDescent="0.2">
      <c r="M1187" s="17"/>
    </row>
    <row r="1188" spans="13:13" x14ac:dyDescent="0.2">
      <c r="M1188" s="17"/>
    </row>
    <row r="1189" spans="13:13" x14ac:dyDescent="0.2">
      <c r="M1189" s="17"/>
    </row>
    <row r="1190" spans="13:13" x14ac:dyDescent="0.2">
      <c r="M1190" s="17"/>
    </row>
    <row r="1191" spans="13:13" x14ac:dyDescent="0.2">
      <c r="M1191" s="17"/>
    </row>
    <row r="1192" spans="13:13" x14ac:dyDescent="0.2">
      <c r="M1192" s="17"/>
    </row>
    <row r="1193" spans="13:13" x14ac:dyDescent="0.2">
      <c r="M1193" s="17"/>
    </row>
    <row r="1194" spans="13:13" x14ac:dyDescent="0.2">
      <c r="M1194" s="17"/>
    </row>
    <row r="1195" spans="13:13" x14ac:dyDescent="0.2">
      <c r="M1195" s="17"/>
    </row>
    <row r="1196" spans="13:13" x14ac:dyDescent="0.2">
      <c r="M1196" s="17"/>
    </row>
    <row r="1197" spans="13:13" x14ac:dyDescent="0.2">
      <c r="M1197" s="17"/>
    </row>
    <row r="1198" spans="13:13" x14ac:dyDescent="0.2">
      <c r="M1198" s="17"/>
    </row>
    <row r="1199" spans="13:13" x14ac:dyDescent="0.2">
      <c r="M1199" s="17"/>
    </row>
    <row r="1200" spans="13:13" x14ac:dyDescent="0.2">
      <c r="M1200" s="17"/>
    </row>
    <row r="1201" spans="13:13" x14ac:dyDescent="0.2">
      <c r="M1201" s="17"/>
    </row>
    <row r="1202" spans="13:13" x14ac:dyDescent="0.2">
      <c r="M1202" s="17"/>
    </row>
    <row r="1203" spans="13:13" x14ac:dyDescent="0.2">
      <c r="M1203" s="17"/>
    </row>
    <row r="1204" spans="13:13" x14ac:dyDescent="0.2">
      <c r="M1204" s="17"/>
    </row>
    <row r="1205" spans="13:13" x14ac:dyDescent="0.2">
      <c r="M1205" s="17"/>
    </row>
    <row r="1206" spans="13:13" x14ac:dyDescent="0.2">
      <c r="M1206" s="17"/>
    </row>
    <row r="1207" spans="13:13" x14ac:dyDescent="0.2">
      <c r="M1207" s="17"/>
    </row>
    <row r="1208" spans="13:13" x14ac:dyDescent="0.2">
      <c r="M1208" s="17"/>
    </row>
    <row r="1209" spans="13:13" x14ac:dyDescent="0.2">
      <c r="M1209" s="17"/>
    </row>
    <row r="1210" spans="13:13" x14ac:dyDescent="0.2">
      <c r="M1210" s="17"/>
    </row>
    <row r="1211" spans="13:13" x14ac:dyDescent="0.2">
      <c r="M1211" s="17"/>
    </row>
    <row r="1212" spans="13:13" x14ac:dyDescent="0.2">
      <c r="M1212" s="17"/>
    </row>
    <row r="1213" spans="13:13" x14ac:dyDescent="0.2">
      <c r="M1213" s="17"/>
    </row>
    <row r="1214" spans="13:13" x14ac:dyDescent="0.2">
      <c r="M1214" s="17"/>
    </row>
    <row r="1215" spans="13:13" x14ac:dyDescent="0.2">
      <c r="M1215" s="17"/>
    </row>
    <row r="1216" spans="13:13" x14ac:dyDescent="0.2">
      <c r="M1216" s="17"/>
    </row>
    <row r="1217" spans="13:13" x14ac:dyDescent="0.2">
      <c r="M1217" s="17"/>
    </row>
    <row r="1218" spans="13:13" x14ac:dyDescent="0.2">
      <c r="M1218" s="17"/>
    </row>
    <row r="1219" spans="13:13" x14ac:dyDescent="0.2">
      <c r="M1219" s="17"/>
    </row>
    <row r="1220" spans="13:13" x14ac:dyDescent="0.2">
      <c r="M1220" s="17"/>
    </row>
    <row r="1221" spans="13:13" x14ac:dyDescent="0.2">
      <c r="M1221" s="17"/>
    </row>
    <row r="1222" spans="13:13" x14ac:dyDescent="0.2">
      <c r="M1222" s="17"/>
    </row>
    <row r="1223" spans="13:13" x14ac:dyDescent="0.2">
      <c r="M1223" s="17"/>
    </row>
    <row r="1224" spans="13:13" x14ac:dyDescent="0.2">
      <c r="M1224" s="17"/>
    </row>
    <row r="1225" spans="13:13" x14ac:dyDescent="0.2">
      <c r="M1225" s="17"/>
    </row>
    <row r="1226" spans="13:13" x14ac:dyDescent="0.2">
      <c r="M1226" s="17"/>
    </row>
    <row r="1227" spans="13:13" x14ac:dyDescent="0.2">
      <c r="M1227" s="17"/>
    </row>
    <row r="1228" spans="13:13" x14ac:dyDescent="0.2">
      <c r="M1228" s="17"/>
    </row>
    <row r="1229" spans="13:13" x14ac:dyDescent="0.2">
      <c r="M1229" s="17"/>
    </row>
    <row r="1230" spans="13:13" x14ac:dyDescent="0.2">
      <c r="M1230" s="17"/>
    </row>
    <row r="1231" spans="13:13" x14ac:dyDescent="0.2">
      <c r="M1231" s="17"/>
    </row>
    <row r="1232" spans="13:13" x14ac:dyDescent="0.2">
      <c r="M1232" s="17"/>
    </row>
    <row r="1233" spans="13:13" x14ac:dyDescent="0.2">
      <c r="M1233" s="17"/>
    </row>
    <row r="1234" spans="13:13" x14ac:dyDescent="0.2">
      <c r="M1234" s="17"/>
    </row>
    <row r="1235" spans="13:13" x14ac:dyDescent="0.2">
      <c r="M1235" s="17"/>
    </row>
    <row r="1236" spans="13:13" x14ac:dyDescent="0.2">
      <c r="M1236" s="17"/>
    </row>
    <row r="1237" spans="13:13" x14ac:dyDescent="0.2">
      <c r="M1237" s="17"/>
    </row>
    <row r="1238" spans="13:13" x14ac:dyDescent="0.2">
      <c r="M1238" s="17"/>
    </row>
    <row r="1239" spans="13:13" x14ac:dyDescent="0.2">
      <c r="M1239" s="17"/>
    </row>
    <row r="1240" spans="13:13" x14ac:dyDescent="0.2">
      <c r="M1240" s="17"/>
    </row>
    <row r="1241" spans="13:13" x14ac:dyDescent="0.2">
      <c r="M1241" s="17"/>
    </row>
    <row r="1242" spans="13:13" x14ac:dyDescent="0.2">
      <c r="M1242" s="17"/>
    </row>
    <row r="1243" spans="13:13" x14ac:dyDescent="0.2">
      <c r="M1243" s="17"/>
    </row>
    <row r="1244" spans="13:13" x14ac:dyDescent="0.2">
      <c r="M1244" s="17"/>
    </row>
    <row r="1245" spans="13:13" x14ac:dyDescent="0.2">
      <c r="M1245" s="17"/>
    </row>
    <row r="1246" spans="13:13" x14ac:dyDescent="0.2">
      <c r="M1246" s="17"/>
    </row>
    <row r="1247" spans="13:13" x14ac:dyDescent="0.2">
      <c r="M1247" s="17"/>
    </row>
    <row r="1248" spans="13:13" x14ac:dyDescent="0.2">
      <c r="M1248" s="17"/>
    </row>
    <row r="1249" spans="13:13" x14ac:dyDescent="0.2">
      <c r="M1249" s="17"/>
    </row>
    <row r="1250" spans="13:13" x14ac:dyDescent="0.2">
      <c r="M1250" s="17"/>
    </row>
    <row r="1251" spans="13:13" x14ac:dyDescent="0.2">
      <c r="M1251" s="17"/>
    </row>
    <row r="1252" spans="13:13" x14ac:dyDescent="0.2">
      <c r="M1252" s="17"/>
    </row>
    <row r="1253" spans="13:13" x14ac:dyDescent="0.2">
      <c r="M1253" s="17"/>
    </row>
    <row r="1254" spans="13:13" x14ac:dyDescent="0.2">
      <c r="M1254" s="17"/>
    </row>
    <row r="1255" spans="13:13" x14ac:dyDescent="0.2">
      <c r="M1255" s="17"/>
    </row>
    <row r="1256" spans="13:13" x14ac:dyDescent="0.2">
      <c r="M1256" s="17"/>
    </row>
    <row r="1257" spans="13:13" x14ac:dyDescent="0.2">
      <c r="M1257" s="17"/>
    </row>
    <row r="1258" spans="13:13" x14ac:dyDescent="0.2">
      <c r="M1258" s="17"/>
    </row>
    <row r="1259" spans="13:13" x14ac:dyDescent="0.2">
      <c r="M1259" s="17"/>
    </row>
    <row r="1260" spans="13:13" x14ac:dyDescent="0.2">
      <c r="M1260" s="17"/>
    </row>
    <row r="1261" spans="13:13" x14ac:dyDescent="0.2">
      <c r="M1261" s="17"/>
    </row>
    <row r="1262" spans="13:13" x14ac:dyDescent="0.2">
      <c r="M1262" s="17"/>
    </row>
    <row r="1263" spans="13:13" x14ac:dyDescent="0.2">
      <c r="M1263" s="17"/>
    </row>
    <row r="1264" spans="13:13" x14ac:dyDescent="0.2">
      <c r="M1264" s="17"/>
    </row>
    <row r="1265" spans="13:13" x14ac:dyDescent="0.2">
      <c r="M1265" s="17"/>
    </row>
    <row r="1266" spans="13:13" x14ac:dyDescent="0.2">
      <c r="M1266" s="17"/>
    </row>
    <row r="1267" spans="13:13" x14ac:dyDescent="0.2">
      <c r="M1267" s="17"/>
    </row>
    <row r="1268" spans="13:13" x14ac:dyDescent="0.2">
      <c r="M1268" s="17"/>
    </row>
    <row r="1269" spans="13:13" x14ac:dyDescent="0.2">
      <c r="M1269" s="17"/>
    </row>
    <row r="1270" spans="13:13" x14ac:dyDescent="0.2">
      <c r="M1270" s="17"/>
    </row>
    <row r="1271" spans="13:13" x14ac:dyDescent="0.2">
      <c r="M1271" s="17"/>
    </row>
    <row r="1272" spans="13:13" x14ac:dyDescent="0.2">
      <c r="M1272" s="17"/>
    </row>
    <row r="1273" spans="13:13" x14ac:dyDescent="0.2">
      <c r="M1273" s="17"/>
    </row>
    <row r="1274" spans="13:13" x14ac:dyDescent="0.2">
      <c r="M1274" s="17"/>
    </row>
    <row r="1275" spans="13:13" x14ac:dyDescent="0.2">
      <c r="M1275" s="17"/>
    </row>
    <row r="1276" spans="13:13" x14ac:dyDescent="0.2">
      <c r="M1276" s="17"/>
    </row>
    <row r="1277" spans="13:13" x14ac:dyDescent="0.2">
      <c r="M1277" s="17"/>
    </row>
    <row r="1278" spans="13:13" x14ac:dyDescent="0.2">
      <c r="M1278" s="17"/>
    </row>
    <row r="1279" spans="13:13" x14ac:dyDescent="0.2">
      <c r="M1279" s="17"/>
    </row>
    <row r="1280" spans="13:13" x14ac:dyDescent="0.2">
      <c r="M1280" s="17"/>
    </row>
    <row r="1281" spans="13:13" x14ac:dyDescent="0.2">
      <c r="M1281" s="17"/>
    </row>
    <row r="1282" spans="13:13" x14ac:dyDescent="0.2">
      <c r="M1282" s="17"/>
    </row>
    <row r="1283" spans="13:13" x14ac:dyDescent="0.2">
      <c r="M1283" s="17"/>
    </row>
    <row r="1284" spans="13:13" x14ac:dyDescent="0.2">
      <c r="M1284" s="17"/>
    </row>
    <row r="1285" spans="13:13" x14ac:dyDescent="0.2">
      <c r="M1285" s="17"/>
    </row>
    <row r="1286" spans="13:13" x14ac:dyDescent="0.2">
      <c r="M1286" s="17"/>
    </row>
    <row r="1287" spans="13:13" x14ac:dyDescent="0.2">
      <c r="M1287" s="17"/>
    </row>
    <row r="1288" spans="13:13" x14ac:dyDescent="0.2">
      <c r="M1288" s="17"/>
    </row>
    <row r="1289" spans="13:13" x14ac:dyDescent="0.2">
      <c r="M1289" s="17"/>
    </row>
    <row r="1290" spans="13:13" x14ac:dyDescent="0.2">
      <c r="M1290" s="17"/>
    </row>
    <row r="1291" spans="13:13" x14ac:dyDescent="0.2">
      <c r="M1291" s="17"/>
    </row>
    <row r="1292" spans="13:13" x14ac:dyDescent="0.2">
      <c r="M1292" s="17"/>
    </row>
    <row r="1293" spans="13:13" x14ac:dyDescent="0.2">
      <c r="M1293" s="17"/>
    </row>
    <row r="1294" spans="13:13" x14ac:dyDescent="0.2">
      <c r="M1294" s="17"/>
    </row>
    <row r="1295" spans="13:13" x14ac:dyDescent="0.2">
      <c r="M1295" s="17"/>
    </row>
    <row r="1296" spans="13:13" x14ac:dyDescent="0.2">
      <c r="M1296" s="17"/>
    </row>
    <row r="1297" spans="13:13" x14ac:dyDescent="0.2">
      <c r="M1297" s="17"/>
    </row>
    <row r="1298" spans="13:13" x14ac:dyDescent="0.2">
      <c r="M1298" s="17"/>
    </row>
    <row r="1299" spans="13:13" x14ac:dyDescent="0.2">
      <c r="M1299" s="17"/>
    </row>
    <row r="1300" spans="13:13" x14ac:dyDescent="0.2">
      <c r="M1300" s="17"/>
    </row>
    <row r="1301" spans="13:13" x14ac:dyDescent="0.2">
      <c r="M1301" s="17"/>
    </row>
    <row r="1302" spans="13:13" x14ac:dyDescent="0.2">
      <c r="M1302" s="17"/>
    </row>
    <row r="1303" spans="13:13" x14ac:dyDescent="0.2">
      <c r="M1303" s="17"/>
    </row>
    <row r="1304" spans="13:13" x14ac:dyDescent="0.2">
      <c r="M1304" s="17"/>
    </row>
    <row r="1305" spans="13:13" x14ac:dyDescent="0.2">
      <c r="M1305" s="17"/>
    </row>
    <row r="1306" spans="13:13" x14ac:dyDescent="0.2">
      <c r="M1306" s="17"/>
    </row>
    <row r="1307" spans="13:13" x14ac:dyDescent="0.2">
      <c r="M1307" s="17"/>
    </row>
    <row r="1308" spans="13:13" x14ac:dyDescent="0.2">
      <c r="M1308" s="17"/>
    </row>
    <row r="1309" spans="13:13" x14ac:dyDescent="0.2">
      <c r="M1309" s="17"/>
    </row>
    <row r="1310" spans="13:13" x14ac:dyDescent="0.2">
      <c r="M1310" s="17"/>
    </row>
    <row r="1311" spans="13:13" x14ac:dyDescent="0.2">
      <c r="M1311" s="17"/>
    </row>
    <row r="1312" spans="13:13" x14ac:dyDescent="0.2">
      <c r="M1312" s="17"/>
    </row>
    <row r="1313" spans="13:13" x14ac:dyDescent="0.2">
      <c r="M1313" s="17"/>
    </row>
    <row r="1314" spans="13:13" x14ac:dyDescent="0.2">
      <c r="M1314" s="17"/>
    </row>
    <row r="1315" spans="13:13" x14ac:dyDescent="0.2">
      <c r="M1315" s="17"/>
    </row>
    <row r="1316" spans="13:13" x14ac:dyDescent="0.2">
      <c r="M1316" s="17"/>
    </row>
    <row r="1317" spans="13:13" x14ac:dyDescent="0.2">
      <c r="M1317" s="17"/>
    </row>
    <row r="1318" spans="13:13" x14ac:dyDescent="0.2">
      <c r="M1318" s="17"/>
    </row>
    <row r="1319" spans="13:13" x14ac:dyDescent="0.2">
      <c r="M1319" s="17"/>
    </row>
    <row r="1320" spans="13:13" x14ac:dyDescent="0.2">
      <c r="M1320" s="17"/>
    </row>
    <row r="1321" spans="13:13" x14ac:dyDescent="0.2">
      <c r="M1321" s="17"/>
    </row>
    <row r="1322" spans="13:13" x14ac:dyDescent="0.2">
      <c r="M1322" s="17"/>
    </row>
    <row r="1323" spans="13:13" x14ac:dyDescent="0.2">
      <c r="M1323" s="17"/>
    </row>
    <row r="1324" spans="13:13" x14ac:dyDescent="0.2">
      <c r="M1324" s="17"/>
    </row>
    <row r="1325" spans="13:13" x14ac:dyDescent="0.2">
      <c r="M1325" s="17"/>
    </row>
    <row r="1326" spans="13:13" x14ac:dyDescent="0.2">
      <c r="M1326" s="17"/>
    </row>
    <row r="1327" spans="13:13" x14ac:dyDescent="0.2">
      <c r="M1327" s="17"/>
    </row>
    <row r="1328" spans="13:13" x14ac:dyDescent="0.2">
      <c r="M1328" s="17"/>
    </row>
    <row r="1329" spans="13:13" x14ac:dyDescent="0.2">
      <c r="M1329" s="17"/>
    </row>
    <row r="1330" spans="13:13" x14ac:dyDescent="0.2">
      <c r="M1330" s="17"/>
    </row>
    <row r="1331" spans="13:13" x14ac:dyDescent="0.2">
      <c r="M1331" s="17"/>
    </row>
    <row r="1332" spans="13:13" x14ac:dyDescent="0.2">
      <c r="M1332" s="17"/>
    </row>
    <row r="1333" spans="13:13" x14ac:dyDescent="0.2">
      <c r="M1333" s="17"/>
    </row>
    <row r="1334" spans="13:13" x14ac:dyDescent="0.2">
      <c r="M1334" s="17"/>
    </row>
    <row r="1335" spans="13:13" x14ac:dyDescent="0.2">
      <c r="M1335" s="17"/>
    </row>
    <row r="1336" spans="13:13" x14ac:dyDescent="0.2">
      <c r="M1336" s="17"/>
    </row>
    <row r="1337" spans="13:13" x14ac:dyDescent="0.2">
      <c r="M1337" s="17"/>
    </row>
    <row r="1338" spans="13:13" x14ac:dyDescent="0.2">
      <c r="M1338" s="17"/>
    </row>
    <row r="1339" spans="13:13" x14ac:dyDescent="0.2">
      <c r="M1339" s="17"/>
    </row>
    <row r="1340" spans="13:13" x14ac:dyDescent="0.2">
      <c r="M1340" s="17"/>
    </row>
    <row r="1341" spans="13:13" x14ac:dyDescent="0.2">
      <c r="M1341" s="17"/>
    </row>
    <row r="1342" spans="13:13" x14ac:dyDescent="0.2">
      <c r="M1342" s="17"/>
    </row>
    <row r="1343" spans="13:13" x14ac:dyDescent="0.2">
      <c r="M1343" s="17"/>
    </row>
    <row r="1344" spans="13:13" x14ac:dyDescent="0.2">
      <c r="M1344" s="17"/>
    </row>
    <row r="1345" spans="13:13" x14ac:dyDescent="0.2">
      <c r="M1345" s="17"/>
    </row>
    <row r="1346" spans="13:13" x14ac:dyDescent="0.2">
      <c r="M1346" s="17"/>
    </row>
    <row r="1347" spans="13:13" x14ac:dyDescent="0.2">
      <c r="M1347" s="17"/>
    </row>
    <row r="1348" spans="13:13" x14ac:dyDescent="0.2">
      <c r="M1348" s="17"/>
    </row>
    <row r="1349" spans="13:13" x14ac:dyDescent="0.2">
      <c r="M1349" s="17"/>
    </row>
    <row r="1350" spans="13:13" x14ac:dyDescent="0.2">
      <c r="M1350" s="17"/>
    </row>
    <row r="1351" spans="13:13" x14ac:dyDescent="0.2">
      <c r="M1351" s="17"/>
    </row>
    <row r="1352" spans="13:13" x14ac:dyDescent="0.2">
      <c r="M1352" s="17"/>
    </row>
    <row r="1353" spans="13:13" x14ac:dyDescent="0.2">
      <c r="M1353" s="17"/>
    </row>
    <row r="1354" spans="13:13" x14ac:dyDescent="0.2">
      <c r="M1354" s="17"/>
    </row>
    <row r="1355" spans="13:13" x14ac:dyDescent="0.2">
      <c r="M1355" s="17"/>
    </row>
    <row r="1356" spans="13:13" x14ac:dyDescent="0.2">
      <c r="M1356" s="17"/>
    </row>
    <row r="1357" spans="13:13" x14ac:dyDescent="0.2">
      <c r="M1357" s="17"/>
    </row>
    <row r="1358" spans="13:13" x14ac:dyDescent="0.2">
      <c r="M1358" s="17"/>
    </row>
    <row r="1359" spans="13:13" x14ac:dyDescent="0.2">
      <c r="M1359" s="17"/>
    </row>
    <row r="1360" spans="13:13" x14ac:dyDescent="0.2">
      <c r="M1360" s="17"/>
    </row>
    <row r="1361" spans="13:13" x14ac:dyDescent="0.2">
      <c r="M1361" s="17"/>
    </row>
    <row r="1362" spans="13:13" x14ac:dyDescent="0.2">
      <c r="M1362" s="17"/>
    </row>
    <row r="1363" spans="13:13" x14ac:dyDescent="0.2">
      <c r="M1363" s="17"/>
    </row>
    <row r="1364" spans="13:13" x14ac:dyDescent="0.2">
      <c r="M1364" s="17"/>
    </row>
    <row r="1365" spans="13:13" x14ac:dyDescent="0.2">
      <c r="M1365" s="17"/>
    </row>
    <row r="1366" spans="13:13" x14ac:dyDescent="0.2">
      <c r="M1366" s="17"/>
    </row>
    <row r="1367" spans="13:13" x14ac:dyDescent="0.2">
      <c r="M1367" s="17"/>
    </row>
    <row r="1368" spans="13:13" x14ac:dyDescent="0.2">
      <c r="M1368" s="17"/>
    </row>
    <row r="1369" spans="13:13" x14ac:dyDescent="0.2">
      <c r="M1369" s="17"/>
    </row>
    <row r="1370" spans="13:13" x14ac:dyDescent="0.2">
      <c r="M1370" s="17"/>
    </row>
    <row r="1371" spans="13:13" x14ac:dyDescent="0.2">
      <c r="M1371" s="17"/>
    </row>
    <row r="1372" spans="13:13" x14ac:dyDescent="0.2">
      <c r="M1372" s="17"/>
    </row>
    <row r="1373" spans="13:13" x14ac:dyDescent="0.2">
      <c r="M1373" s="17"/>
    </row>
    <row r="1374" spans="13:13" x14ac:dyDescent="0.2">
      <c r="M1374" s="17"/>
    </row>
    <row r="1375" spans="13:13" x14ac:dyDescent="0.2">
      <c r="M1375" s="17"/>
    </row>
    <row r="1376" spans="13:13" x14ac:dyDescent="0.2">
      <c r="M1376" s="17"/>
    </row>
    <row r="1377" spans="13:13" x14ac:dyDescent="0.2">
      <c r="M1377" s="17"/>
    </row>
    <row r="1378" spans="13:13" x14ac:dyDescent="0.2">
      <c r="M1378" s="17"/>
    </row>
    <row r="1379" spans="13:13" x14ac:dyDescent="0.2">
      <c r="M1379" s="17"/>
    </row>
    <row r="1380" spans="13:13" x14ac:dyDescent="0.2">
      <c r="M1380" s="17"/>
    </row>
    <row r="1381" spans="13:13" x14ac:dyDescent="0.2">
      <c r="M1381" s="17"/>
    </row>
    <row r="1382" spans="13:13" x14ac:dyDescent="0.2">
      <c r="M1382" s="17"/>
    </row>
    <row r="1383" spans="13:13" x14ac:dyDescent="0.2">
      <c r="M1383" s="17"/>
    </row>
    <row r="1384" spans="13:13" x14ac:dyDescent="0.2">
      <c r="M1384" s="17"/>
    </row>
    <row r="1385" spans="13:13" x14ac:dyDescent="0.2">
      <c r="M1385" s="17"/>
    </row>
    <row r="1386" spans="13:13" x14ac:dyDescent="0.2">
      <c r="M1386" s="17"/>
    </row>
    <row r="1387" spans="13:13" x14ac:dyDescent="0.2">
      <c r="M1387" s="17"/>
    </row>
    <row r="1388" spans="13:13" x14ac:dyDescent="0.2">
      <c r="M1388" s="17"/>
    </row>
    <row r="1389" spans="13:13" x14ac:dyDescent="0.2">
      <c r="M1389" s="17"/>
    </row>
    <row r="1390" spans="13:13" x14ac:dyDescent="0.2">
      <c r="M1390" s="17"/>
    </row>
    <row r="1391" spans="13:13" x14ac:dyDescent="0.2">
      <c r="M1391" s="17"/>
    </row>
    <row r="1392" spans="13:13" x14ac:dyDescent="0.2">
      <c r="M1392" s="17"/>
    </row>
    <row r="1393" spans="13:13" x14ac:dyDescent="0.2">
      <c r="M1393" s="17"/>
    </row>
    <row r="1394" spans="13:13" x14ac:dyDescent="0.2">
      <c r="M1394" s="17"/>
    </row>
    <row r="1395" spans="13:13" x14ac:dyDescent="0.2">
      <c r="M1395" s="17"/>
    </row>
    <row r="1396" spans="13:13" x14ac:dyDescent="0.2">
      <c r="M1396" s="17"/>
    </row>
    <row r="1397" spans="13:13" x14ac:dyDescent="0.2">
      <c r="M1397" s="17"/>
    </row>
    <row r="1398" spans="13:13" x14ac:dyDescent="0.2">
      <c r="M1398" s="17"/>
    </row>
    <row r="1399" spans="13:13" x14ac:dyDescent="0.2">
      <c r="M1399" s="17"/>
    </row>
    <row r="1400" spans="13:13" x14ac:dyDescent="0.2">
      <c r="M1400" s="17"/>
    </row>
    <row r="1401" spans="13:13" x14ac:dyDescent="0.2">
      <c r="M1401" s="17"/>
    </row>
    <row r="1402" spans="13:13" x14ac:dyDescent="0.2">
      <c r="M1402" s="17"/>
    </row>
    <row r="1403" spans="13:13" x14ac:dyDescent="0.2">
      <c r="M1403" s="17"/>
    </row>
    <row r="1404" spans="13:13" x14ac:dyDescent="0.2">
      <c r="M1404" s="17"/>
    </row>
    <row r="1405" spans="13:13" x14ac:dyDescent="0.2">
      <c r="M1405" s="17"/>
    </row>
    <row r="1406" spans="13:13" x14ac:dyDescent="0.2">
      <c r="M1406" s="17"/>
    </row>
    <row r="1407" spans="13:13" x14ac:dyDescent="0.2">
      <c r="M1407" s="17"/>
    </row>
    <row r="1408" spans="13:13" x14ac:dyDescent="0.2">
      <c r="M1408" s="17"/>
    </row>
    <row r="1409" spans="13:13" x14ac:dyDescent="0.2">
      <c r="M1409" s="17"/>
    </row>
    <row r="1410" spans="13:13" x14ac:dyDescent="0.2">
      <c r="M1410" s="17"/>
    </row>
    <row r="1411" spans="13:13" x14ac:dyDescent="0.2">
      <c r="M1411" s="17"/>
    </row>
    <row r="1412" spans="13:13" x14ac:dyDescent="0.2">
      <c r="M1412" s="17"/>
    </row>
    <row r="1413" spans="13:13" x14ac:dyDescent="0.2">
      <c r="M1413" s="17"/>
    </row>
    <row r="1414" spans="13:13" x14ac:dyDescent="0.2">
      <c r="M1414" s="17"/>
    </row>
    <row r="1415" spans="13:13" x14ac:dyDescent="0.2">
      <c r="M1415" s="17"/>
    </row>
    <row r="1416" spans="13:13" x14ac:dyDescent="0.2">
      <c r="M1416" s="17"/>
    </row>
    <row r="1417" spans="13:13" x14ac:dyDescent="0.2">
      <c r="M1417" s="17"/>
    </row>
    <row r="1418" spans="13:13" x14ac:dyDescent="0.2">
      <c r="M1418" s="17"/>
    </row>
    <row r="1419" spans="13:13" x14ac:dyDescent="0.2">
      <c r="M1419" s="17"/>
    </row>
    <row r="1420" spans="13:13" x14ac:dyDescent="0.2">
      <c r="M1420" s="17"/>
    </row>
    <row r="1421" spans="13:13" x14ac:dyDescent="0.2">
      <c r="M1421" s="17"/>
    </row>
    <row r="1422" spans="13:13" x14ac:dyDescent="0.2">
      <c r="M1422" s="17"/>
    </row>
    <row r="1423" spans="13:13" x14ac:dyDescent="0.2">
      <c r="M1423" s="17"/>
    </row>
    <row r="1424" spans="13:13" x14ac:dyDescent="0.2">
      <c r="M1424" s="17"/>
    </row>
    <row r="1425" spans="13:13" x14ac:dyDescent="0.2">
      <c r="M1425" s="17"/>
    </row>
    <row r="1426" spans="13:13" x14ac:dyDescent="0.2">
      <c r="M1426" s="17"/>
    </row>
    <row r="1427" spans="13:13" x14ac:dyDescent="0.2">
      <c r="M1427" s="17"/>
    </row>
    <row r="1428" spans="13:13" x14ac:dyDescent="0.2">
      <c r="M1428" s="17"/>
    </row>
    <row r="1429" spans="13:13" x14ac:dyDescent="0.2">
      <c r="M1429" s="17"/>
    </row>
    <row r="1430" spans="13:13" x14ac:dyDescent="0.2">
      <c r="M1430" s="17"/>
    </row>
    <row r="1431" spans="13:13" x14ac:dyDescent="0.2">
      <c r="M1431" s="17"/>
    </row>
    <row r="1432" spans="13:13" x14ac:dyDescent="0.2">
      <c r="M1432" s="17"/>
    </row>
    <row r="1433" spans="13:13" x14ac:dyDescent="0.2">
      <c r="M1433" s="17"/>
    </row>
    <row r="1434" spans="13:13" x14ac:dyDescent="0.2">
      <c r="M1434" s="17"/>
    </row>
    <row r="1435" spans="13:13" x14ac:dyDescent="0.2">
      <c r="M1435" s="17"/>
    </row>
    <row r="1436" spans="13:13" x14ac:dyDescent="0.2">
      <c r="M1436" s="17"/>
    </row>
    <row r="1437" spans="13:13" x14ac:dyDescent="0.2">
      <c r="M1437" s="17"/>
    </row>
    <row r="1438" spans="13:13" x14ac:dyDescent="0.2">
      <c r="M1438" s="17"/>
    </row>
    <row r="1439" spans="13:13" x14ac:dyDescent="0.2">
      <c r="M1439" s="17"/>
    </row>
    <row r="1440" spans="13:13" x14ac:dyDescent="0.2">
      <c r="M1440" s="17"/>
    </row>
    <row r="1441" spans="13:13" x14ac:dyDescent="0.2">
      <c r="M1441" s="17"/>
    </row>
    <row r="1442" spans="13:13" x14ac:dyDescent="0.2">
      <c r="M1442" s="17"/>
    </row>
    <row r="1443" spans="13:13" x14ac:dyDescent="0.2">
      <c r="M1443" s="17"/>
    </row>
    <row r="1444" spans="13:13" x14ac:dyDescent="0.2">
      <c r="M1444" s="17"/>
    </row>
    <row r="1445" spans="13:13" x14ac:dyDescent="0.2">
      <c r="M1445" s="17"/>
    </row>
    <row r="1446" spans="13:13" x14ac:dyDescent="0.2">
      <c r="M1446" s="17"/>
    </row>
    <row r="1447" spans="13:13" x14ac:dyDescent="0.2">
      <c r="M1447" s="17"/>
    </row>
    <row r="1448" spans="13:13" x14ac:dyDescent="0.2">
      <c r="M1448" s="17"/>
    </row>
    <row r="1449" spans="13:13" x14ac:dyDescent="0.2">
      <c r="M1449" s="17"/>
    </row>
    <row r="1450" spans="13:13" x14ac:dyDescent="0.2">
      <c r="M1450" s="17"/>
    </row>
    <row r="1451" spans="13:13" x14ac:dyDescent="0.2">
      <c r="M1451" s="17"/>
    </row>
    <row r="1452" spans="13:13" x14ac:dyDescent="0.2">
      <c r="M1452" s="17"/>
    </row>
    <row r="1453" spans="13:13" x14ac:dyDescent="0.2">
      <c r="M1453" s="17"/>
    </row>
    <row r="1454" spans="13:13" x14ac:dyDescent="0.2">
      <c r="M1454" s="17"/>
    </row>
    <row r="1455" spans="13:13" x14ac:dyDescent="0.2">
      <c r="M1455" s="17"/>
    </row>
    <row r="1456" spans="13:13" x14ac:dyDescent="0.2">
      <c r="M1456" s="17"/>
    </row>
    <row r="1457" spans="13:13" x14ac:dyDescent="0.2">
      <c r="M1457" s="17"/>
    </row>
    <row r="1458" spans="13:13" x14ac:dyDescent="0.2">
      <c r="M1458" s="17"/>
    </row>
    <row r="1459" spans="13:13" x14ac:dyDescent="0.2">
      <c r="M1459" s="17"/>
    </row>
    <row r="1460" spans="13:13" x14ac:dyDescent="0.2">
      <c r="M1460" s="17"/>
    </row>
    <row r="1461" spans="13:13" x14ac:dyDescent="0.2">
      <c r="M1461" s="17"/>
    </row>
    <row r="1462" spans="13:13" x14ac:dyDescent="0.2">
      <c r="M1462" s="17"/>
    </row>
    <row r="1463" spans="13:13" x14ac:dyDescent="0.2">
      <c r="M1463" s="17"/>
    </row>
    <row r="1464" spans="13:13" x14ac:dyDescent="0.2">
      <c r="M1464" s="17"/>
    </row>
    <row r="1465" spans="13:13" x14ac:dyDescent="0.2">
      <c r="M1465" s="17"/>
    </row>
    <row r="1466" spans="13:13" x14ac:dyDescent="0.2">
      <c r="M1466" s="17"/>
    </row>
    <row r="1467" spans="13:13" x14ac:dyDescent="0.2">
      <c r="M1467" s="17"/>
    </row>
    <row r="1468" spans="13:13" x14ac:dyDescent="0.2">
      <c r="M1468" s="17"/>
    </row>
    <row r="1469" spans="13:13" x14ac:dyDescent="0.2">
      <c r="M1469" s="17"/>
    </row>
    <row r="1470" spans="13:13" x14ac:dyDescent="0.2">
      <c r="M1470" s="17"/>
    </row>
    <row r="1471" spans="13:13" x14ac:dyDescent="0.2">
      <c r="M1471" s="17"/>
    </row>
    <row r="1472" spans="13:13" x14ac:dyDescent="0.2">
      <c r="M1472" s="17"/>
    </row>
    <row r="1473" spans="13:13" x14ac:dyDescent="0.2">
      <c r="M1473" s="17"/>
    </row>
    <row r="1474" spans="13:13" x14ac:dyDescent="0.2">
      <c r="M1474" s="17"/>
    </row>
    <row r="1475" spans="13:13" x14ac:dyDescent="0.2">
      <c r="M1475" s="17"/>
    </row>
    <row r="1476" spans="13:13" x14ac:dyDescent="0.2">
      <c r="M1476" s="17"/>
    </row>
    <row r="1477" spans="13:13" x14ac:dyDescent="0.2">
      <c r="M1477" s="17"/>
    </row>
    <row r="1478" spans="13:13" x14ac:dyDescent="0.2">
      <c r="M1478" s="17"/>
    </row>
    <row r="1479" spans="13:13" x14ac:dyDescent="0.2">
      <c r="M1479" s="17"/>
    </row>
    <row r="1480" spans="13:13" x14ac:dyDescent="0.2">
      <c r="M1480" s="17"/>
    </row>
    <row r="1481" spans="13:13" x14ac:dyDescent="0.2">
      <c r="M1481" s="17"/>
    </row>
    <row r="1482" spans="13:13" x14ac:dyDescent="0.2">
      <c r="M1482" s="17"/>
    </row>
    <row r="1483" spans="13:13" x14ac:dyDescent="0.2">
      <c r="M1483" s="17"/>
    </row>
    <row r="1484" spans="13:13" x14ac:dyDescent="0.2">
      <c r="M1484" s="17"/>
    </row>
    <row r="1485" spans="13:13" x14ac:dyDescent="0.2">
      <c r="M1485" s="17"/>
    </row>
    <row r="1486" spans="13:13" x14ac:dyDescent="0.2">
      <c r="M1486" s="17"/>
    </row>
    <row r="1487" spans="13:13" x14ac:dyDescent="0.2">
      <c r="M1487" s="17"/>
    </row>
    <row r="1488" spans="13:13" x14ac:dyDescent="0.2">
      <c r="M1488" s="17"/>
    </row>
    <row r="1489" spans="13:13" x14ac:dyDescent="0.2">
      <c r="M1489" s="17"/>
    </row>
    <row r="1490" spans="13:13" x14ac:dyDescent="0.2">
      <c r="M1490" s="17"/>
    </row>
    <row r="1491" spans="13:13" x14ac:dyDescent="0.2">
      <c r="M1491" s="17"/>
    </row>
    <row r="1492" spans="13:13" x14ac:dyDescent="0.2">
      <c r="M1492" s="17"/>
    </row>
    <row r="1493" spans="13:13" x14ac:dyDescent="0.2">
      <c r="M1493" s="17"/>
    </row>
    <row r="1494" spans="13:13" x14ac:dyDescent="0.2">
      <c r="M1494" s="17"/>
    </row>
    <row r="1495" spans="13:13" x14ac:dyDescent="0.2">
      <c r="M1495" s="17"/>
    </row>
    <row r="1496" spans="13:13" x14ac:dyDescent="0.2">
      <c r="M1496" s="17"/>
    </row>
    <row r="1497" spans="13:13" x14ac:dyDescent="0.2">
      <c r="M1497" s="17"/>
    </row>
    <row r="1498" spans="13:13" x14ac:dyDescent="0.2">
      <c r="M1498" s="17"/>
    </row>
    <row r="1499" spans="13:13" x14ac:dyDescent="0.2">
      <c r="M1499" s="17"/>
    </row>
    <row r="1500" spans="13:13" x14ac:dyDescent="0.2">
      <c r="M1500" s="17"/>
    </row>
    <row r="1501" spans="13:13" x14ac:dyDescent="0.2">
      <c r="M1501" s="17"/>
    </row>
    <row r="1502" spans="13:13" x14ac:dyDescent="0.2">
      <c r="M1502" s="17"/>
    </row>
    <row r="1503" spans="13:13" x14ac:dyDescent="0.2">
      <c r="M1503" s="17"/>
    </row>
    <row r="1504" spans="13:13" x14ac:dyDescent="0.2">
      <c r="M1504" s="17"/>
    </row>
    <row r="1505" spans="13:13" x14ac:dyDescent="0.2">
      <c r="M1505" s="17"/>
    </row>
    <row r="1506" spans="13:13" x14ac:dyDescent="0.2">
      <c r="M1506" s="17"/>
    </row>
    <row r="1507" spans="13:13" x14ac:dyDescent="0.2">
      <c r="M1507" s="17"/>
    </row>
    <row r="1508" spans="13:13" x14ac:dyDescent="0.2">
      <c r="M1508" s="17"/>
    </row>
    <row r="1509" spans="13:13" x14ac:dyDescent="0.2">
      <c r="M1509" s="17"/>
    </row>
    <row r="1510" spans="13:13" x14ac:dyDescent="0.2">
      <c r="M1510" s="17"/>
    </row>
    <row r="1511" spans="13:13" x14ac:dyDescent="0.2">
      <c r="M1511" s="17"/>
    </row>
    <row r="1512" spans="13:13" x14ac:dyDescent="0.2">
      <c r="M1512" s="17"/>
    </row>
    <row r="1513" spans="13:13" x14ac:dyDescent="0.2">
      <c r="M1513" s="17"/>
    </row>
    <row r="1514" spans="13:13" x14ac:dyDescent="0.2">
      <c r="M1514" s="17"/>
    </row>
    <row r="1515" spans="13:13" x14ac:dyDescent="0.2">
      <c r="M1515" s="17"/>
    </row>
    <row r="1516" spans="13:13" x14ac:dyDescent="0.2">
      <c r="M1516" s="17"/>
    </row>
    <row r="1517" spans="13:13" x14ac:dyDescent="0.2">
      <c r="M1517" s="17"/>
    </row>
    <row r="1518" spans="13:13" x14ac:dyDescent="0.2">
      <c r="M1518" s="17"/>
    </row>
    <row r="1519" spans="13:13" x14ac:dyDescent="0.2">
      <c r="M1519" s="17"/>
    </row>
    <row r="1520" spans="13:13" x14ac:dyDescent="0.2">
      <c r="M1520" s="17"/>
    </row>
    <row r="1521" spans="13:13" x14ac:dyDescent="0.2">
      <c r="M1521" s="17"/>
    </row>
    <row r="1522" spans="13:13" x14ac:dyDescent="0.2">
      <c r="M1522" s="17"/>
    </row>
    <row r="1523" spans="13:13" x14ac:dyDescent="0.2">
      <c r="M1523" s="17"/>
    </row>
    <row r="1524" spans="13:13" x14ac:dyDescent="0.2">
      <c r="M1524" s="17"/>
    </row>
    <row r="1525" spans="13:13" x14ac:dyDescent="0.2">
      <c r="M1525" s="17"/>
    </row>
    <row r="1526" spans="13:13" x14ac:dyDescent="0.2">
      <c r="M1526" s="17"/>
    </row>
    <row r="1527" spans="13:13" x14ac:dyDescent="0.2">
      <c r="M1527" s="17"/>
    </row>
    <row r="1528" spans="13:13" x14ac:dyDescent="0.2">
      <c r="M1528" s="17"/>
    </row>
    <row r="1529" spans="13:13" x14ac:dyDescent="0.2">
      <c r="M1529" s="17"/>
    </row>
    <row r="1530" spans="13:13" x14ac:dyDescent="0.2">
      <c r="M1530" s="17"/>
    </row>
    <row r="1531" spans="13:13" x14ac:dyDescent="0.2">
      <c r="M1531" s="17"/>
    </row>
    <row r="1532" spans="13:13" x14ac:dyDescent="0.2">
      <c r="M1532" s="17"/>
    </row>
    <row r="1533" spans="13:13" x14ac:dyDescent="0.2">
      <c r="M1533" s="17"/>
    </row>
    <row r="1534" spans="13:13" x14ac:dyDescent="0.2">
      <c r="M1534" s="17"/>
    </row>
    <row r="1535" spans="13:13" x14ac:dyDescent="0.2">
      <c r="M1535" s="17"/>
    </row>
    <row r="1536" spans="13:13" x14ac:dyDescent="0.2">
      <c r="M1536" s="17"/>
    </row>
    <row r="1537" spans="13:13" x14ac:dyDescent="0.2">
      <c r="M1537" s="17"/>
    </row>
    <row r="1538" spans="13:13" x14ac:dyDescent="0.2">
      <c r="M1538" s="17"/>
    </row>
    <row r="1539" spans="13:13" x14ac:dyDescent="0.2">
      <c r="M1539" s="17"/>
    </row>
    <row r="1540" spans="13:13" x14ac:dyDescent="0.2">
      <c r="M1540" s="17"/>
    </row>
    <row r="1541" spans="13:13" x14ac:dyDescent="0.2">
      <c r="M1541" s="17"/>
    </row>
    <row r="1542" spans="13:13" x14ac:dyDescent="0.2">
      <c r="M1542" s="17"/>
    </row>
    <row r="1543" spans="13:13" x14ac:dyDescent="0.2">
      <c r="M1543" s="17"/>
    </row>
    <row r="1544" spans="13:13" x14ac:dyDescent="0.2">
      <c r="M1544" s="17"/>
    </row>
    <row r="1545" spans="13:13" x14ac:dyDescent="0.2">
      <c r="M1545" s="17"/>
    </row>
    <row r="1546" spans="13:13" x14ac:dyDescent="0.2">
      <c r="M1546" s="17"/>
    </row>
    <row r="1547" spans="13:13" x14ac:dyDescent="0.2">
      <c r="M1547" s="17"/>
    </row>
    <row r="1548" spans="13:13" x14ac:dyDescent="0.2">
      <c r="M1548" s="17"/>
    </row>
    <row r="1549" spans="13:13" x14ac:dyDescent="0.2">
      <c r="M1549" s="17"/>
    </row>
    <row r="1550" spans="13:13" x14ac:dyDescent="0.2">
      <c r="M1550" s="17"/>
    </row>
    <row r="1551" spans="13:13" x14ac:dyDescent="0.2">
      <c r="M1551" s="17"/>
    </row>
    <row r="1552" spans="13:13" x14ac:dyDescent="0.2">
      <c r="M1552" s="17"/>
    </row>
    <row r="1553" spans="13:13" x14ac:dyDescent="0.2">
      <c r="M1553" s="17"/>
    </row>
    <row r="1554" spans="13:13" x14ac:dyDescent="0.2">
      <c r="M1554" s="17"/>
    </row>
    <row r="1555" spans="13:13" x14ac:dyDescent="0.2">
      <c r="M1555" s="17"/>
    </row>
    <row r="1556" spans="13:13" x14ac:dyDescent="0.2">
      <c r="M1556" s="17"/>
    </row>
    <row r="1557" spans="13:13" x14ac:dyDescent="0.2">
      <c r="M1557" s="17"/>
    </row>
    <row r="1558" spans="13:13" x14ac:dyDescent="0.2">
      <c r="M1558" s="17"/>
    </row>
    <row r="1559" spans="13:13" x14ac:dyDescent="0.2">
      <c r="M1559" s="17"/>
    </row>
    <row r="1560" spans="13:13" x14ac:dyDescent="0.2">
      <c r="M1560" s="17"/>
    </row>
    <row r="1561" spans="13:13" x14ac:dyDescent="0.2">
      <c r="M1561" s="17"/>
    </row>
    <row r="1562" spans="13:13" x14ac:dyDescent="0.2">
      <c r="M1562" s="17"/>
    </row>
    <row r="1563" spans="13:13" x14ac:dyDescent="0.2">
      <c r="M1563" s="17"/>
    </row>
    <row r="1564" spans="13:13" x14ac:dyDescent="0.2">
      <c r="M1564" s="17"/>
    </row>
    <row r="1565" spans="13:13" x14ac:dyDescent="0.2">
      <c r="M1565" s="17"/>
    </row>
    <row r="1566" spans="13:13" x14ac:dyDescent="0.2">
      <c r="M1566" s="17"/>
    </row>
    <row r="1567" spans="13:13" x14ac:dyDescent="0.2">
      <c r="M1567" s="17"/>
    </row>
    <row r="1568" spans="13:13" x14ac:dyDescent="0.2">
      <c r="M1568" s="17"/>
    </row>
    <row r="1569" spans="13:13" x14ac:dyDescent="0.2">
      <c r="M1569" s="17"/>
    </row>
    <row r="1570" spans="13:13" x14ac:dyDescent="0.2">
      <c r="M1570" s="17"/>
    </row>
    <row r="1571" spans="13:13" x14ac:dyDescent="0.2">
      <c r="M1571" s="17"/>
    </row>
    <row r="1572" spans="13:13" x14ac:dyDescent="0.2">
      <c r="M1572" s="17"/>
    </row>
    <row r="1573" spans="13:13" x14ac:dyDescent="0.2">
      <c r="M1573" s="17"/>
    </row>
    <row r="1574" spans="13:13" x14ac:dyDescent="0.2">
      <c r="M1574" s="17"/>
    </row>
    <row r="1575" spans="13:13" x14ac:dyDescent="0.2">
      <c r="M1575" s="17"/>
    </row>
    <row r="1576" spans="13:13" x14ac:dyDescent="0.2">
      <c r="M1576" s="17"/>
    </row>
    <row r="1577" spans="13:13" x14ac:dyDescent="0.2">
      <c r="M1577" s="17"/>
    </row>
    <row r="1578" spans="13:13" x14ac:dyDescent="0.2">
      <c r="M1578" s="17"/>
    </row>
    <row r="1579" spans="13:13" x14ac:dyDescent="0.2">
      <c r="M1579" s="17"/>
    </row>
    <row r="1580" spans="13:13" x14ac:dyDescent="0.2">
      <c r="M1580" s="17"/>
    </row>
    <row r="1581" spans="13:13" x14ac:dyDescent="0.2">
      <c r="M1581" s="17"/>
    </row>
    <row r="1582" spans="13:13" x14ac:dyDescent="0.2">
      <c r="M1582" s="17"/>
    </row>
    <row r="1583" spans="13:13" x14ac:dyDescent="0.2">
      <c r="M1583" s="17"/>
    </row>
    <row r="1584" spans="13:13" x14ac:dyDescent="0.2">
      <c r="M1584" s="17"/>
    </row>
    <row r="1585" spans="13:13" x14ac:dyDescent="0.2">
      <c r="M1585" s="17"/>
    </row>
    <row r="1586" spans="13:13" x14ac:dyDescent="0.2">
      <c r="M1586" s="17"/>
    </row>
    <row r="1587" spans="13:13" x14ac:dyDescent="0.2">
      <c r="M1587" s="17"/>
    </row>
    <row r="1588" spans="13:13" x14ac:dyDescent="0.2">
      <c r="M1588" s="17"/>
    </row>
    <row r="1589" spans="13:13" x14ac:dyDescent="0.2">
      <c r="M1589" s="17"/>
    </row>
    <row r="1590" spans="13:13" x14ac:dyDescent="0.2">
      <c r="M1590" s="17"/>
    </row>
    <row r="1591" spans="13:13" x14ac:dyDescent="0.2">
      <c r="M1591" s="17"/>
    </row>
    <row r="1592" spans="13:13" x14ac:dyDescent="0.2">
      <c r="M1592" s="17"/>
    </row>
    <row r="1593" spans="13:13" x14ac:dyDescent="0.2">
      <c r="M1593" s="17"/>
    </row>
    <row r="1594" spans="13:13" x14ac:dyDescent="0.2">
      <c r="M1594" s="17"/>
    </row>
    <row r="1595" spans="13:13" x14ac:dyDescent="0.2">
      <c r="M1595" s="17"/>
    </row>
    <row r="1596" spans="13:13" x14ac:dyDescent="0.2">
      <c r="M1596" s="17"/>
    </row>
    <row r="1597" spans="13:13" x14ac:dyDescent="0.2">
      <c r="M1597" s="17"/>
    </row>
    <row r="1598" spans="13:13" x14ac:dyDescent="0.2">
      <c r="M1598" s="17"/>
    </row>
    <row r="1599" spans="13:13" x14ac:dyDescent="0.2">
      <c r="M1599" s="17"/>
    </row>
    <row r="1600" spans="13:13" x14ac:dyDescent="0.2">
      <c r="M1600" s="17"/>
    </row>
    <row r="1601" spans="13:13" x14ac:dyDescent="0.2">
      <c r="M1601" s="17"/>
    </row>
    <row r="1602" spans="13:13" x14ac:dyDescent="0.2">
      <c r="M1602" s="17"/>
    </row>
    <row r="1603" spans="13:13" x14ac:dyDescent="0.2">
      <c r="M1603" s="17"/>
    </row>
    <row r="1604" spans="13:13" x14ac:dyDescent="0.2">
      <c r="M1604" s="17"/>
    </row>
    <row r="1605" spans="13:13" x14ac:dyDescent="0.2">
      <c r="M1605" s="17"/>
    </row>
    <row r="1606" spans="13:13" x14ac:dyDescent="0.2">
      <c r="M1606" s="17"/>
    </row>
    <row r="1607" spans="13:13" x14ac:dyDescent="0.2">
      <c r="M1607" s="17"/>
    </row>
    <row r="1608" spans="13:13" x14ac:dyDescent="0.2">
      <c r="M1608" s="17"/>
    </row>
    <row r="1609" spans="13:13" x14ac:dyDescent="0.2">
      <c r="M1609" s="17"/>
    </row>
    <row r="1610" spans="13:13" x14ac:dyDescent="0.2">
      <c r="M1610" s="17"/>
    </row>
    <row r="1611" spans="13:13" x14ac:dyDescent="0.2">
      <c r="M1611" s="17"/>
    </row>
    <row r="1612" spans="13:13" x14ac:dyDescent="0.2">
      <c r="M1612" s="17"/>
    </row>
    <row r="1613" spans="13:13" x14ac:dyDescent="0.2">
      <c r="M1613" s="17"/>
    </row>
    <row r="1614" spans="13:13" x14ac:dyDescent="0.2">
      <c r="M1614" s="17"/>
    </row>
    <row r="1615" spans="13:13" x14ac:dyDescent="0.2">
      <c r="M1615" s="17"/>
    </row>
    <row r="1616" spans="13:13" x14ac:dyDescent="0.2">
      <c r="M1616" s="17"/>
    </row>
    <row r="1617" spans="13:13" x14ac:dyDescent="0.2">
      <c r="M1617" s="17"/>
    </row>
    <row r="1618" spans="13:13" x14ac:dyDescent="0.2">
      <c r="M1618" s="17"/>
    </row>
    <row r="1619" spans="13:13" x14ac:dyDescent="0.2">
      <c r="M1619" s="17"/>
    </row>
    <row r="1620" spans="13:13" x14ac:dyDescent="0.2">
      <c r="M1620" s="17"/>
    </row>
    <row r="1621" spans="13:13" x14ac:dyDescent="0.2">
      <c r="M1621" s="17"/>
    </row>
    <row r="1622" spans="13:13" x14ac:dyDescent="0.2">
      <c r="M1622" s="17"/>
    </row>
    <row r="1623" spans="13:13" x14ac:dyDescent="0.2">
      <c r="M1623" s="17"/>
    </row>
    <row r="1624" spans="13:13" x14ac:dyDescent="0.2">
      <c r="M1624" s="17"/>
    </row>
    <row r="1625" spans="13:13" x14ac:dyDescent="0.2">
      <c r="M1625" s="17"/>
    </row>
    <row r="1626" spans="13:13" x14ac:dyDescent="0.2">
      <c r="M1626" s="17"/>
    </row>
    <row r="1627" spans="13:13" x14ac:dyDescent="0.2">
      <c r="M1627" s="17"/>
    </row>
    <row r="1628" spans="13:13" x14ac:dyDescent="0.2">
      <c r="M1628" s="17"/>
    </row>
    <row r="1629" spans="13:13" x14ac:dyDescent="0.2">
      <c r="M1629" s="17"/>
    </row>
    <row r="1630" spans="13:13" x14ac:dyDescent="0.2">
      <c r="M1630" s="17"/>
    </row>
    <row r="1631" spans="13:13" x14ac:dyDescent="0.2">
      <c r="M1631" s="17"/>
    </row>
    <row r="1632" spans="13:13" x14ac:dyDescent="0.2">
      <c r="M1632" s="17"/>
    </row>
    <row r="1633" spans="13:13" x14ac:dyDescent="0.2">
      <c r="M1633" s="17"/>
    </row>
    <row r="1634" spans="13:13" x14ac:dyDescent="0.2">
      <c r="M1634" s="17"/>
    </row>
    <row r="1635" spans="13:13" x14ac:dyDescent="0.2">
      <c r="M1635" s="17"/>
    </row>
    <row r="1636" spans="13:13" x14ac:dyDescent="0.2">
      <c r="M1636" s="17"/>
    </row>
    <row r="1637" spans="13:13" x14ac:dyDescent="0.2">
      <c r="M1637" s="17"/>
    </row>
    <row r="1638" spans="13:13" x14ac:dyDescent="0.2">
      <c r="M1638" s="17"/>
    </row>
    <row r="1639" spans="13:13" x14ac:dyDescent="0.2">
      <c r="M1639" s="17"/>
    </row>
    <row r="1640" spans="13:13" x14ac:dyDescent="0.2">
      <c r="M1640" s="17"/>
    </row>
    <row r="1641" spans="13:13" x14ac:dyDescent="0.2">
      <c r="M1641" s="17"/>
    </row>
    <row r="1642" spans="13:13" x14ac:dyDescent="0.2">
      <c r="M1642" s="17"/>
    </row>
    <row r="1643" spans="13:13" x14ac:dyDescent="0.2">
      <c r="M1643" s="17"/>
    </row>
    <row r="1644" spans="13:13" x14ac:dyDescent="0.2">
      <c r="M1644" s="17"/>
    </row>
    <row r="1645" spans="13:13" x14ac:dyDescent="0.2">
      <c r="M1645" s="17"/>
    </row>
    <row r="1646" spans="13:13" x14ac:dyDescent="0.2">
      <c r="M1646" s="17"/>
    </row>
    <row r="1647" spans="13:13" x14ac:dyDescent="0.2">
      <c r="M1647" s="17"/>
    </row>
    <row r="1648" spans="13:13" x14ac:dyDescent="0.2">
      <c r="M1648" s="17"/>
    </row>
    <row r="1649" spans="13:13" x14ac:dyDescent="0.2">
      <c r="M1649" s="17"/>
    </row>
    <row r="1650" spans="13:13" x14ac:dyDescent="0.2">
      <c r="M1650" s="17"/>
    </row>
    <row r="1651" spans="13:13" x14ac:dyDescent="0.2">
      <c r="M1651" s="17"/>
    </row>
    <row r="1652" spans="13:13" x14ac:dyDescent="0.2">
      <c r="M1652" s="17"/>
    </row>
    <row r="1653" spans="13:13" x14ac:dyDescent="0.2">
      <c r="M1653" s="17"/>
    </row>
    <row r="1654" spans="13:13" x14ac:dyDescent="0.2">
      <c r="M1654" s="17"/>
    </row>
    <row r="1655" spans="13:13" x14ac:dyDescent="0.2">
      <c r="M1655" s="17"/>
    </row>
    <row r="1656" spans="13:13" x14ac:dyDescent="0.2">
      <c r="M1656" s="17"/>
    </row>
    <row r="1657" spans="13:13" x14ac:dyDescent="0.2">
      <c r="M1657" s="17"/>
    </row>
    <row r="1658" spans="13:13" x14ac:dyDescent="0.2">
      <c r="M1658" s="17"/>
    </row>
    <row r="1659" spans="13:13" x14ac:dyDescent="0.2">
      <c r="M1659" s="17"/>
    </row>
    <row r="1660" spans="13:13" x14ac:dyDescent="0.2">
      <c r="M1660" s="17"/>
    </row>
    <row r="1661" spans="13:13" x14ac:dyDescent="0.2">
      <c r="M1661" s="17"/>
    </row>
    <row r="1662" spans="13:13" x14ac:dyDescent="0.2">
      <c r="M1662" s="17"/>
    </row>
    <row r="1663" spans="13:13" x14ac:dyDescent="0.2">
      <c r="M1663" s="17"/>
    </row>
    <row r="1664" spans="13:13" x14ac:dyDescent="0.2">
      <c r="M1664" s="17"/>
    </row>
    <row r="1665" spans="13:13" x14ac:dyDescent="0.2">
      <c r="M1665" s="17"/>
    </row>
    <row r="1666" spans="13:13" x14ac:dyDescent="0.2">
      <c r="M1666" s="17"/>
    </row>
    <row r="1667" spans="13:13" x14ac:dyDescent="0.2">
      <c r="M1667" s="17"/>
    </row>
    <row r="1668" spans="13:13" x14ac:dyDescent="0.2">
      <c r="M1668" s="17"/>
    </row>
    <row r="1669" spans="13:13" x14ac:dyDescent="0.2">
      <c r="M1669" s="17"/>
    </row>
    <row r="1670" spans="13:13" x14ac:dyDescent="0.2">
      <c r="M1670" s="17"/>
    </row>
    <row r="1671" spans="13:13" x14ac:dyDescent="0.2">
      <c r="M1671" s="17"/>
    </row>
    <row r="1672" spans="13:13" x14ac:dyDescent="0.2">
      <c r="M1672" s="17"/>
    </row>
    <row r="1673" spans="13:13" x14ac:dyDescent="0.2">
      <c r="M1673" s="17"/>
    </row>
    <row r="1674" spans="13:13" x14ac:dyDescent="0.2">
      <c r="M1674" s="17"/>
    </row>
    <row r="1675" spans="13:13" x14ac:dyDescent="0.2">
      <c r="M1675" s="17"/>
    </row>
    <row r="1676" spans="13:13" x14ac:dyDescent="0.2">
      <c r="M1676" s="17"/>
    </row>
    <row r="1677" spans="13:13" x14ac:dyDescent="0.2">
      <c r="M1677" s="17"/>
    </row>
    <row r="1678" spans="13:13" x14ac:dyDescent="0.2">
      <c r="M1678" s="17"/>
    </row>
    <row r="1679" spans="13:13" x14ac:dyDescent="0.2">
      <c r="M1679" s="17"/>
    </row>
    <row r="1680" spans="13:13" x14ac:dyDescent="0.2">
      <c r="M1680" s="17"/>
    </row>
    <row r="1681" spans="13:13" x14ac:dyDescent="0.2">
      <c r="M1681" s="17"/>
    </row>
    <row r="1682" spans="13:13" x14ac:dyDescent="0.2">
      <c r="M1682" s="17"/>
    </row>
    <row r="1683" spans="13:13" x14ac:dyDescent="0.2">
      <c r="M1683" s="17"/>
    </row>
    <row r="1684" spans="13:13" x14ac:dyDescent="0.2">
      <c r="M1684" s="17"/>
    </row>
    <row r="1685" spans="13:13" x14ac:dyDescent="0.2">
      <c r="M1685" s="17"/>
    </row>
    <row r="1686" spans="13:13" x14ac:dyDescent="0.2">
      <c r="M1686" s="17"/>
    </row>
    <row r="1687" spans="13:13" x14ac:dyDescent="0.2">
      <c r="M1687" s="17"/>
    </row>
    <row r="1688" spans="13:13" x14ac:dyDescent="0.2">
      <c r="M1688" s="17"/>
    </row>
    <row r="1689" spans="13:13" x14ac:dyDescent="0.2">
      <c r="M1689" s="17"/>
    </row>
    <row r="1690" spans="13:13" x14ac:dyDescent="0.2">
      <c r="M1690" s="17"/>
    </row>
    <row r="1691" spans="13:13" x14ac:dyDescent="0.2">
      <c r="M1691" s="17"/>
    </row>
    <row r="1692" spans="13:13" x14ac:dyDescent="0.2">
      <c r="M1692" s="17"/>
    </row>
    <row r="1693" spans="13:13" x14ac:dyDescent="0.2">
      <c r="M1693" s="17"/>
    </row>
    <row r="1694" spans="13:13" x14ac:dyDescent="0.2">
      <c r="M1694" s="17"/>
    </row>
    <row r="1695" spans="13:13" x14ac:dyDescent="0.2">
      <c r="M1695" s="17"/>
    </row>
    <row r="1696" spans="13:13" x14ac:dyDescent="0.2">
      <c r="M1696" s="17"/>
    </row>
    <row r="1697" spans="13:13" x14ac:dyDescent="0.2">
      <c r="M1697" s="17"/>
    </row>
    <row r="1698" spans="13:13" x14ac:dyDescent="0.2">
      <c r="M1698" s="17"/>
    </row>
    <row r="1699" spans="13:13" x14ac:dyDescent="0.2">
      <c r="M1699" s="17"/>
    </row>
    <row r="1700" spans="13:13" x14ac:dyDescent="0.2">
      <c r="M1700" s="17"/>
    </row>
    <row r="1701" spans="13:13" x14ac:dyDescent="0.2">
      <c r="M1701" s="17"/>
    </row>
    <row r="1702" spans="13:13" x14ac:dyDescent="0.2">
      <c r="M1702" s="17"/>
    </row>
    <row r="1703" spans="13:13" x14ac:dyDescent="0.2">
      <c r="M1703" s="17"/>
    </row>
    <row r="1704" spans="13:13" x14ac:dyDescent="0.2">
      <c r="M1704" s="17"/>
    </row>
    <row r="1705" spans="13:13" x14ac:dyDescent="0.2">
      <c r="M1705" s="17"/>
    </row>
    <row r="1706" spans="13:13" x14ac:dyDescent="0.2">
      <c r="M1706" s="17"/>
    </row>
    <row r="1707" spans="13:13" x14ac:dyDescent="0.2">
      <c r="M1707" s="17"/>
    </row>
    <row r="1708" spans="13:13" x14ac:dyDescent="0.2">
      <c r="M1708" s="17"/>
    </row>
    <row r="1709" spans="13:13" x14ac:dyDescent="0.2">
      <c r="M1709" s="17"/>
    </row>
    <row r="1710" spans="13:13" x14ac:dyDescent="0.2">
      <c r="M1710" s="17"/>
    </row>
    <row r="1711" spans="13:13" x14ac:dyDescent="0.2">
      <c r="M1711" s="17"/>
    </row>
    <row r="1712" spans="13:13" x14ac:dyDescent="0.2">
      <c r="M1712" s="17"/>
    </row>
    <row r="1713" spans="13:13" x14ac:dyDescent="0.2">
      <c r="M1713" s="17"/>
    </row>
    <row r="1714" spans="13:13" x14ac:dyDescent="0.2">
      <c r="M1714" s="17"/>
    </row>
    <row r="1715" spans="13:13" x14ac:dyDescent="0.2">
      <c r="M1715" s="17"/>
    </row>
    <row r="1716" spans="13:13" x14ac:dyDescent="0.2">
      <c r="M1716" s="17"/>
    </row>
    <row r="1717" spans="13:13" x14ac:dyDescent="0.2">
      <c r="M1717" s="17"/>
    </row>
    <row r="1718" spans="13:13" x14ac:dyDescent="0.2">
      <c r="M1718" s="17"/>
    </row>
    <row r="1719" spans="13:13" x14ac:dyDescent="0.2">
      <c r="M1719" s="17"/>
    </row>
    <row r="1720" spans="13:13" x14ac:dyDescent="0.2">
      <c r="M1720" s="17"/>
    </row>
    <row r="1721" spans="13:13" x14ac:dyDescent="0.2">
      <c r="M1721" s="17"/>
    </row>
    <row r="1722" spans="13:13" x14ac:dyDescent="0.2">
      <c r="M1722" s="17"/>
    </row>
    <row r="1723" spans="13:13" x14ac:dyDescent="0.2">
      <c r="M1723" s="17"/>
    </row>
    <row r="1724" spans="13:13" x14ac:dyDescent="0.2">
      <c r="M1724" s="17"/>
    </row>
    <row r="1725" spans="13:13" x14ac:dyDescent="0.2">
      <c r="M1725" s="17"/>
    </row>
    <row r="1726" spans="13:13" x14ac:dyDescent="0.2">
      <c r="M1726" s="17"/>
    </row>
    <row r="1727" spans="13:13" x14ac:dyDescent="0.2">
      <c r="M1727" s="17"/>
    </row>
    <row r="1728" spans="13:13" x14ac:dyDescent="0.2">
      <c r="M1728" s="17"/>
    </row>
    <row r="1729" spans="13:13" x14ac:dyDescent="0.2">
      <c r="M1729" s="17"/>
    </row>
    <row r="1730" spans="13:13" x14ac:dyDescent="0.2">
      <c r="M1730" s="17"/>
    </row>
    <row r="1731" spans="13:13" x14ac:dyDescent="0.2">
      <c r="M1731" s="17"/>
    </row>
    <row r="1732" spans="13:13" x14ac:dyDescent="0.2">
      <c r="M1732" s="17"/>
    </row>
    <row r="1733" spans="13:13" x14ac:dyDescent="0.2">
      <c r="M1733" s="17"/>
    </row>
    <row r="1734" spans="13:13" x14ac:dyDescent="0.2">
      <c r="M1734" s="17"/>
    </row>
    <row r="1735" spans="13:13" x14ac:dyDescent="0.2">
      <c r="M1735" s="17"/>
    </row>
    <row r="1736" spans="13:13" x14ac:dyDescent="0.2">
      <c r="M1736" s="17"/>
    </row>
    <row r="1737" spans="13:13" x14ac:dyDescent="0.2">
      <c r="M1737" s="17"/>
    </row>
    <row r="1738" spans="13:13" x14ac:dyDescent="0.2">
      <c r="M1738" s="17"/>
    </row>
    <row r="1739" spans="13:13" x14ac:dyDescent="0.2">
      <c r="M1739" s="17"/>
    </row>
    <row r="1740" spans="13:13" x14ac:dyDescent="0.2">
      <c r="M1740" s="17"/>
    </row>
    <row r="1741" spans="13:13" x14ac:dyDescent="0.2">
      <c r="M1741" s="17"/>
    </row>
    <row r="1742" spans="13:13" x14ac:dyDescent="0.2">
      <c r="M1742" s="17"/>
    </row>
    <row r="1743" spans="13:13" x14ac:dyDescent="0.2">
      <c r="M1743" s="17"/>
    </row>
    <row r="1744" spans="13:13" x14ac:dyDescent="0.2">
      <c r="M1744" s="17"/>
    </row>
    <row r="1745" spans="13:13" x14ac:dyDescent="0.2">
      <c r="M1745" s="17"/>
    </row>
    <row r="1746" spans="13:13" x14ac:dyDescent="0.2">
      <c r="M1746" s="17"/>
    </row>
    <row r="1747" spans="13:13" x14ac:dyDescent="0.2">
      <c r="M1747" s="17"/>
    </row>
    <row r="1748" spans="13:13" x14ac:dyDescent="0.2">
      <c r="M1748" s="17"/>
    </row>
    <row r="1749" spans="13:13" x14ac:dyDescent="0.2">
      <c r="M1749" s="17"/>
    </row>
    <row r="1750" spans="13:13" x14ac:dyDescent="0.2">
      <c r="M1750" s="17"/>
    </row>
    <row r="1751" spans="13:13" x14ac:dyDescent="0.2">
      <c r="M1751" s="17"/>
    </row>
    <row r="1752" spans="13:13" x14ac:dyDescent="0.2">
      <c r="M1752" s="17"/>
    </row>
    <row r="1753" spans="13:13" x14ac:dyDescent="0.2">
      <c r="M1753" s="17"/>
    </row>
    <row r="1754" spans="13:13" x14ac:dyDescent="0.2">
      <c r="M1754" s="17"/>
    </row>
    <row r="1755" spans="13:13" x14ac:dyDescent="0.2">
      <c r="M1755" s="17"/>
    </row>
    <row r="1756" spans="13:13" x14ac:dyDescent="0.2">
      <c r="M1756" s="17"/>
    </row>
    <row r="1757" spans="13:13" x14ac:dyDescent="0.2">
      <c r="M1757" s="17"/>
    </row>
    <row r="1758" spans="13:13" x14ac:dyDescent="0.2">
      <c r="M1758" s="17"/>
    </row>
    <row r="1759" spans="13:13" x14ac:dyDescent="0.2">
      <c r="M1759" s="17"/>
    </row>
    <row r="1760" spans="13:13" x14ac:dyDescent="0.2">
      <c r="M1760" s="17"/>
    </row>
    <row r="1761" spans="13:13" x14ac:dyDescent="0.2">
      <c r="M1761" s="17"/>
    </row>
    <row r="1762" spans="13:13" x14ac:dyDescent="0.2">
      <c r="M1762" s="17"/>
    </row>
    <row r="1763" spans="13:13" x14ac:dyDescent="0.2">
      <c r="M1763" s="17"/>
    </row>
    <row r="1764" spans="13:13" x14ac:dyDescent="0.2">
      <c r="M1764" s="17"/>
    </row>
    <row r="1765" spans="13:13" x14ac:dyDescent="0.2">
      <c r="M1765" s="17"/>
    </row>
    <row r="1766" spans="13:13" x14ac:dyDescent="0.2">
      <c r="M1766" s="17"/>
    </row>
    <row r="1767" spans="13:13" x14ac:dyDescent="0.2">
      <c r="M1767" s="17"/>
    </row>
    <row r="1768" spans="13:13" x14ac:dyDescent="0.2">
      <c r="M1768" s="17"/>
    </row>
    <row r="1769" spans="13:13" x14ac:dyDescent="0.2">
      <c r="M1769" s="17"/>
    </row>
    <row r="1770" spans="13:13" x14ac:dyDescent="0.2">
      <c r="M1770" s="17"/>
    </row>
    <row r="1771" spans="13:13" x14ac:dyDescent="0.2">
      <c r="M1771" s="17"/>
    </row>
    <row r="1772" spans="13:13" x14ac:dyDescent="0.2">
      <c r="M1772" s="17"/>
    </row>
    <row r="1773" spans="13:13" x14ac:dyDescent="0.2">
      <c r="M1773" s="17"/>
    </row>
    <row r="1774" spans="13:13" x14ac:dyDescent="0.2">
      <c r="M1774" s="17"/>
    </row>
    <row r="1775" spans="13:13" x14ac:dyDescent="0.2">
      <c r="M1775" s="17"/>
    </row>
    <row r="1776" spans="13:13" x14ac:dyDescent="0.2">
      <c r="M1776" s="17"/>
    </row>
    <row r="1777" spans="13:13" x14ac:dyDescent="0.2">
      <c r="M1777" s="17"/>
    </row>
    <row r="1778" spans="13:13" x14ac:dyDescent="0.2">
      <c r="M1778" s="17"/>
    </row>
    <row r="1779" spans="13:13" x14ac:dyDescent="0.2">
      <c r="M1779" s="17"/>
    </row>
    <row r="1780" spans="13:13" x14ac:dyDescent="0.2">
      <c r="M1780" s="17"/>
    </row>
    <row r="1781" spans="13:13" x14ac:dyDescent="0.2">
      <c r="M1781" s="17"/>
    </row>
    <row r="1782" spans="13:13" x14ac:dyDescent="0.2">
      <c r="M1782" s="17"/>
    </row>
    <row r="1783" spans="13:13" x14ac:dyDescent="0.2">
      <c r="M1783" s="17"/>
    </row>
    <row r="1784" spans="13:13" x14ac:dyDescent="0.2">
      <c r="M1784" s="17"/>
    </row>
    <row r="1785" spans="13:13" x14ac:dyDescent="0.2">
      <c r="M1785" s="17"/>
    </row>
    <row r="1786" spans="13:13" x14ac:dyDescent="0.2">
      <c r="M1786" s="17"/>
    </row>
    <row r="1787" spans="13:13" x14ac:dyDescent="0.2">
      <c r="M1787" s="17"/>
    </row>
    <row r="1788" spans="13:13" x14ac:dyDescent="0.2">
      <c r="M1788" s="17"/>
    </row>
    <row r="1789" spans="13:13" x14ac:dyDescent="0.2">
      <c r="M1789" s="17"/>
    </row>
    <row r="1790" spans="13:13" x14ac:dyDescent="0.2">
      <c r="M1790" s="17"/>
    </row>
    <row r="1791" spans="13:13" x14ac:dyDescent="0.2">
      <c r="M1791" s="17"/>
    </row>
    <row r="1792" spans="13:13" x14ac:dyDescent="0.2">
      <c r="M1792" s="17"/>
    </row>
    <row r="1793" spans="13:13" x14ac:dyDescent="0.2">
      <c r="M1793" s="17"/>
    </row>
    <row r="1794" spans="13:13" x14ac:dyDescent="0.2">
      <c r="M1794" s="17"/>
    </row>
    <row r="1795" spans="13:13" x14ac:dyDescent="0.2">
      <c r="M1795" s="17"/>
    </row>
    <row r="1796" spans="13:13" x14ac:dyDescent="0.2">
      <c r="M1796" s="17"/>
    </row>
    <row r="1797" spans="13:13" x14ac:dyDescent="0.2">
      <c r="M1797" s="17"/>
    </row>
    <row r="1798" spans="13:13" x14ac:dyDescent="0.2">
      <c r="M1798" s="17"/>
    </row>
    <row r="1799" spans="13:13" x14ac:dyDescent="0.2">
      <c r="M1799" s="17"/>
    </row>
    <row r="1800" spans="13:13" x14ac:dyDescent="0.2">
      <c r="M1800" s="17"/>
    </row>
    <row r="1801" spans="13:13" x14ac:dyDescent="0.2">
      <c r="M1801" s="17"/>
    </row>
    <row r="1802" spans="13:13" x14ac:dyDescent="0.2">
      <c r="M1802" s="17"/>
    </row>
    <row r="1803" spans="13:13" x14ac:dyDescent="0.2">
      <c r="M1803" s="17"/>
    </row>
    <row r="1804" spans="13:13" x14ac:dyDescent="0.2">
      <c r="M1804" s="17"/>
    </row>
    <row r="1805" spans="13:13" x14ac:dyDescent="0.2">
      <c r="M1805" s="17"/>
    </row>
    <row r="1806" spans="13:13" x14ac:dyDescent="0.2">
      <c r="M1806" s="17"/>
    </row>
    <row r="1807" spans="13:13" x14ac:dyDescent="0.2">
      <c r="M1807" s="17"/>
    </row>
    <row r="1808" spans="13:13" x14ac:dyDescent="0.2">
      <c r="M1808" s="17"/>
    </row>
    <row r="1809" spans="13:13" x14ac:dyDescent="0.2">
      <c r="M1809" s="17"/>
    </row>
    <row r="1810" spans="13:13" x14ac:dyDescent="0.2">
      <c r="M1810" s="17"/>
    </row>
    <row r="1811" spans="13:13" x14ac:dyDescent="0.2">
      <c r="M1811" s="17"/>
    </row>
    <row r="1812" spans="13:13" x14ac:dyDescent="0.2">
      <c r="M1812" s="17"/>
    </row>
    <row r="1813" spans="13:13" x14ac:dyDescent="0.2">
      <c r="M1813" s="17"/>
    </row>
    <row r="1814" spans="13:13" x14ac:dyDescent="0.2">
      <c r="M1814" s="17"/>
    </row>
    <row r="1815" spans="13:13" x14ac:dyDescent="0.2">
      <c r="M1815" s="17"/>
    </row>
    <row r="1816" spans="13:13" x14ac:dyDescent="0.2">
      <c r="M1816" s="17"/>
    </row>
    <row r="1817" spans="13:13" x14ac:dyDescent="0.2">
      <c r="M1817" s="17"/>
    </row>
    <row r="1818" spans="13:13" x14ac:dyDescent="0.2">
      <c r="M1818" s="17"/>
    </row>
    <row r="1819" spans="13:13" x14ac:dyDescent="0.2">
      <c r="M1819" s="17"/>
    </row>
    <row r="1820" spans="13:13" x14ac:dyDescent="0.2">
      <c r="M1820" s="17"/>
    </row>
    <row r="1821" spans="13:13" x14ac:dyDescent="0.2">
      <c r="M1821" s="17"/>
    </row>
    <row r="1822" spans="13:13" x14ac:dyDescent="0.2">
      <c r="M1822" s="17"/>
    </row>
    <row r="1823" spans="13:13" x14ac:dyDescent="0.2">
      <c r="M1823" s="17"/>
    </row>
    <row r="1824" spans="13:13" x14ac:dyDescent="0.2">
      <c r="M1824" s="17"/>
    </row>
    <row r="1825" spans="13:13" x14ac:dyDescent="0.2">
      <c r="M1825" s="17"/>
    </row>
    <row r="1826" spans="13:13" x14ac:dyDescent="0.2">
      <c r="M1826" s="17"/>
    </row>
    <row r="1827" spans="13:13" x14ac:dyDescent="0.2">
      <c r="M1827" s="17"/>
    </row>
    <row r="1828" spans="13:13" x14ac:dyDescent="0.2">
      <c r="M1828" s="17"/>
    </row>
    <row r="1829" spans="13:13" x14ac:dyDescent="0.2">
      <c r="M1829" s="17"/>
    </row>
    <row r="1830" spans="13:13" x14ac:dyDescent="0.2">
      <c r="M1830" s="17"/>
    </row>
    <row r="1831" spans="13:13" x14ac:dyDescent="0.2">
      <c r="M1831" s="17"/>
    </row>
    <row r="1832" spans="13:13" x14ac:dyDescent="0.2">
      <c r="M1832" s="17"/>
    </row>
    <row r="1833" spans="13:13" x14ac:dyDescent="0.2">
      <c r="M1833" s="17"/>
    </row>
    <row r="1834" spans="13:13" x14ac:dyDescent="0.2">
      <c r="M1834" s="17"/>
    </row>
    <row r="1835" spans="13:13" x14ac:dyDescent="0.2">
      <c r="M1835" s="17"/>
    </row>
    <row r="1836" spans="13:13" x14ac:dyDescent="0.2">
      <c r="M1836" s="17"/>
    </row>
    <row r="1837" spans="13:13" x14ac:dyDescent="0.2">
      <c r="M1837" s="17"/>
    </row>
    <row r="1838" spans="13:13" x14ac:dyDescent="0.2">
      <c r="M1838" s="17"/>
    </row>
    <row r="1839" spans="13:13" x14ac:dyDescent="0.2">
      <c r="M1839" s="17"/>
    </row>
    <row r="1840" spans="13:13" x14ac:dyDescent="0.2">
      <c r="M1840" s="17"/>
    </row>
    <row r="1841" spans="13:13" x14ac:dyDescent="0.2">
      <c r="M1841" s="17"/>
    </row>
    <row r="1842" spans="13:13" x14ac:dyDescent="0.2">
      <c r="M1842" s="17"/>
    </row>
    <row r="1843" spans="13:13" x14ac:dyDescent="0.2">
      <c r="M1843" s="17"/>
    </row>
    <row r="1844" spans="13:13" x14ac:dyDescent="0.2">
      <c r="M1844" s="17"/>
    </row>
    <row r="1845" spans="13:13" x14ac:dyDescent="0.2">
      <c r="M1845" s="17"/>
    </row>
    <row r="1846" spans="13:13" x14ac:dyDescent="0.2">
      <c r="M1846" s="17"/>
    </row>
    <row r="1847" spans="13:13" x14ac:dyDescent="0.2">
      <c r="M1847" s="17"/>
    </row>
    <row r="1848" spans="13:13" x14ac:dyDescent="0.2">
      <c r="M1848" s="17"/>
    </row>
    <row r="1849" spans="13:13" x14ac:dyDescent="0.2">
      <c r="M1849" s="17"/>
    </row>
    <row r="1850" spans="13:13" x14ac:dyDescent="0.2">
      <c r="M1850" s="17"/>
    </row>
    <row r="1851" spans="13:13" x14ac:dyDescent="0.2">
      <c r="M1851" s="17"/>
    </row>
    <row r="1852" spans="13:13" x14ac:dyDescent="0.2">
      <c r="M1852" s="17"/>
    </row>
    <row r="1853" spans="13:13" x14ac:dyDescent="0.2">
      <c r="M1853" s="17"/>
    </row>
    <row r="1854" spans="13:13" x14ac:dyDescent="0.2">
      <c r="M1854" s="17"/>
    </row>
    <row r="1855" spans="13:13" x14ac:dyDescent="0.2">
      <c r="M1855" s="17"/>
    </row>
    <row r="1856" spans="13:13" x14ac:dyDescent="0.2">
      <c r="M1856" s="17"/>
    </row>
    <row r="1857" spans="13:13" x14ac:dyDescent="0.2">
      <c r="M1857" s="17"/>
    </row>
    <row r="1858" spans="13:13" x14ac:dyDescent="0.2">
      <c r="M1858" s="17"/>
    </row>
    <row r="1859" spans="13:13" x14ac:dyDescent="0.2">
      <c r="M1859" s="17"/>
    </row>
    <row r="1860" spans="13:13" x14ac:dyDescent="0.2">
      <c r="M1860" s="17"/>
    </row>
    <row r="1861" spans="13:13" x14ac:dyDescent="0.2">
      <c r="M1861" s="17"/>
    </row>
    <row r="1862" spans="13:13" x14ac:dyDescent="0.2">
      <c r="M1862" s="17"/>
    </row>
    <row r="1863" spans="13:13" x14ac:dyDescent="0.2">
      <c r="M1863" s="17"/>
    </row>
    <row r="1864" spans="13:13" x14ac:dyDescent="0.2">
      <c r="M1864" s="17"/>
    </row>
    <row r="1865" spans="13:13" x14ac:dyDescent="0.2">
      <c r="M1865" s="17"/>
    </row>
    <row r="1866" spans="13:13" x14ac:dyDescent="0.2">
      <c r="M1866" s="17"/>
    </row>
    <row r="1867" spans="13:13" x14ac:dyDescent="0.2">
      <c r="M1867" s="17"/>
    </row>
    <row r="1868" spans="13:13" x14ac:dyDescent="0.2">
      <c r="M1868" s="17"/>
    </row>
    <row r="1869" spans="13:13" x14ac:dyDescent="0.2">
      <c r="M1869" s="17"/>
    </row>
    <row r="1870" spans="13:13" x14ac:dyDescent="0.2">
      <c r="M1870" s="17"/>
    </row>
    <row r="1871" spans="13:13" x14ac:dyDescent="0.2">
      <c r="M1871" s="17"/>
    </row>
    <row r="1872" spans="13:13" x14ac:dyDescent="0.2">
      <c r="M1872" s="17"/>
    </row>
    <row r="1873" spans="13:13" x14ac:dyDescent="0.2">
      <c r="M1873" s="17"/>
    </row>
    <row r="1874" spans="13:13" x14ac:dyDescent="0.2">
      <c r="M1874" s="17"/>
    </row>
    <row r="1875" spans="13:13" x14ac:dyDescent="0.2">
      <c r="M1875" s="17"/>
    </row>
    <row r="1876" spans="13:13" x14ac:dyDescent="0.2">
      <c r="M1876" s="17"/>
    </row>
    <row r="1877" spans="13:13" x14ac:dyDescent="0.2">
      <c r="M1877" s="17"/>
    </row>
    <row r="1878" spans="13:13" x14ac:dyDescent="0.2">
      <c r="M1878" s="17"/>
    </row>
    <row r="1879" spans="13:13" x14ac:dyDescent="0.2">
      <c r="M1879" s="17"/>
    </row>
    <row r="1880" spans="13:13" x14ac:dyDescent="0.2">
      <c r="M1880" s="17"/>
    </row>
    <row r="1881" spans="13:13" x14ac:dyDescent="0.2">
      <c r="M1881" s="17"/>
    </row>
    <row r="1882" spans="13:13" x14ac:dyDescent="0.2">
      <c r="M1882" s="17"/>
    </row>
    <row r="1883" spans="13:13" x14ac:dyDescent="0.2">
      <c r="M1883" s="17"/>
    </row>
    <row r="1884" spans="13:13" x14ac:dyDescent="0.2">
      <c r="M1884" s="17"/>
    </row>
    <row r="1885" spans="13:13" x14ac:dyDescent="0.2">
      <c r="M1885" s="17"/>
    </row>
    <row r="1886" spans="13:13" x14ac:dyDescent="0.2">
      <c r="M1886" s="17"/>
    </row>
    <row r="1887" spans="13:13" x14ac:dyDescent="0.2">
      <c r="M1887" s="17"/>
    </row>
    <row r="1888" spans="13:13" x14ac:dyDescent="0.2">
      <c r="M1888" s="17"/>
    </row>
    <row r="1889" spans="13:13" x14ac:dyDescent="0.2">
      <c r="M1889" s="17"/>
    </row>
    <row r="1890" spans="13:13" x14ac:dyDescent="0.2">
      <c r="M1890" s="17"/>
    </row>
    <row r="1891" spans="13:13" x14ac:dyDescent="0.2">
      <c r="M1891" s="17"/>
    </row>
    <row r="1892" spans="13:13" x14ac:dyDescent="0.2">
      <c r="M1892" s="17"/>
    </row>
    <row r="1893" spans="13:13" x14ac:dyDescent="0.2">
      <c r="M1893" s="17"/>
    </row>
    <row r="1894" spans="13:13" x14ac:dyDescent="0.2">
      <c r="M1894" s="17"/>
    </row>
    <row r="1895" spans="13:13" x14ac:dyDescent="0.2">
      <c r="M1895" s="17"/>
    </row>
    <row r="1896" spans="13:13" x14ac:dyDescent="0.2">
      <c r="M1896" s="17"/>
    </row>
    <row r="1897" spans="13:13" x14ac:dyDescent="0.2">
      <c r="M1897" s="17"/>
    </row>
    <row r="1898" spans="13:13" x14ac:dyDescent="0.2">
      <c r="M1898" s="17"/>
    </row>
    <row r="1899" spans="13:13" x14ac:dyDescent="0.2">
      <c r="M1899" s="17"/>
    </row>
    <row r="1900" spans="13:13" x14ac:dyDescent="0.2">
      <c r="M1900" s="17"/>
    </row>
    <row r="1901" spans="13:13" x14ac:dyDescent="0.2">
      <c r="M1901" s="17"/>
    </row>
    <row r="1902" spans="13:13" x14ac:dyDescent="0.2">
      <c r="M1902" s="17"/>
    </row>
    <row r="1903" spans="13:13" x14ac:dyDescent="0.2">
      <c r="M1903" s="17"/>
    </row>
    <row r="1904" spans="13:13" x14ac:dyDescent="0.2">
      <c r="M1904" s="17"/>
    </row>
    <row r="1905" spans="13:13" x14ac:dyDescent="0.2">
      <c r="M1905" s="17"/>
    </row>
    <row r="1906" spans="13:13" x14ac:dyDescent="0.2">
      <c r="M1906" s="17"/>
    </row>
    <row r="1907" spans="13:13" x14ac:dyDescent="0.2">
      <c r="M1907" s="17"/>
    </row>
    <row r="1908" spans="13:13" x14ac:dyDescent="0.2">
      <c r="M1908" s="17"/>
    </row>
    <row r="1909" spans="13:13" x14ac:dyDescent="0.2">
      <c r="M1909" s="17"/>
    </row>
    <row r="1910" spans="13:13" x14ac:dyDescent="0.2">
      <c r="M1910" s="17"/>
    </row>
    <row r="1911" spans="13:13" x14ac:dyDescent="0.2">
      <c r="M1911" s="17"/>
    </row>
    <row r="1912" spans="13:13" x14ac:dyDescent="0.2">
      <c r="M1912" s="17"/>
    </row>
    <row r="1913" spans="13:13" x14ac:dyDescent="0.2">
      <c r="M1913" s="17"/>
    </row>
    <row r="1914" spans="13:13" x14ac:dyDescent="0.2">
      <c r="M1914" s="17"/>
    </row>
    <row r="1915" spans="13:13" x14ac:dyDescent="0.2">
      <c r="M1915" s="17"/>
    </row>
    <row r="1916" spans="13:13" x14ac:dyDescent="0.2">
      <c r="M1916" s="17"/>
    </row>
    <row r="1917" spans="13:13" x14ac:dyDescent="0.2">
      <c r="M1917" s="17"/>
    </row>
    <row r="1918" spans="13:13" x14ac:dyDescent="0.2">
      <c r="M1918" s="17"/>
    </row>
    <row r="1919" spans="13:13" x14ac:dyDescent="0.2">
      <c r="M1919" s="17"/>
    </row>
    <row r="1920" spans="13:13" x14ac:dyDescent="0.2">
      <c r="M1920" s="17"/>
    </row>
    <row r="1921" spans="13:13" x14ac:dyDescent="0.2">
      <c r="M1921" s="17"/>
    </row>
    <row r="1922" spans="13:13" x14ac:dyDescent="0.2">
      <c r="M1922" s="17"/>
    </row>
    <row r="1923" spans="13:13" x14ac:dyDescent="0.2">
      <c r="M1923" s="17"/>
    </row>
    <row r="1924" spans="13:13" x14ac:dyDescent="0.2">
      <c r="M1924" s="17"/>
    </row>
    <row r="1925" spans="13:13" x14ac:dyDescent="0.2">
      <c r="M1925" s="17"/>
    </row>
    <row r="1926" spans="13:13" x14ac:dyDescent="0.2">
      <c r="M1926" s="17"/>
    </row>
    <row r="1927" spans="13:13" x14ac:dyDescent="0.2">
      <c r="M1927" s="17"/>
    </row>
    <row r="1928" spans="13:13" x14ac:dyDescent="0.2">
      <c r="M1928" s="17"/>
    </row>
    <row r="1929" spans="13:13" x14ac:dyDescent="0.2">
      <c r="M1929" s="17"/>
    </row>
    <row r="1930" spans="13:13" x14ac:dyDescent="0.2">
      <c r="M1930" s="17"/>
    </row>
    <row r="1931" spans="13:13" x14ac:dyDescent="0.2">
      <c r="M1931" s="17"/>
    </row>
    <row r="1932" spans="13:13" x14ac:dyDescent="0.2">
      <c r="M1932" s="17"/>
    </row>
    <row r="1933" spans="13:13" x14ac:dyDescent="0.2">
      <c r="M1933" s="17"/>
    </row>
    <row r="1934" spans="13:13" x14ac:dyDescent="0.2">
      <c r="M1934" s="17"/>
    </row>
    <row r="1935" spans="13:13" x14ac:dyDescent="0.2">
      <c r="M1935" s="17"/>
    </row>
    <row r="1936" spans="13:13" x14ac:dyDescent="0.2">
      <c r="M1936" s="17"/>
    </row>
    <row r="1937" spans="13:13" x14ac:dyDescent="0.2">
      <c r="M1937" s="17"/>
    </row>
    <row r="1938" spans="13:13" x14ac:dyDescent="0.2">
      <c r="M1938" s="17"/>
    </row>
    <row r="1939" spans="13:13" x14ac:dyDescent="0.2">
      <c r="M1939" s="17"/>
    </row>
    <row r="1940" spans="13:13" x14ac:dyDescent="0.2">
      <c r="M1940" s="17"/>
    </row>
    <row r="1941" spans="13:13" x14ac:dyDescent="0.2">
      <c r="M1941" s="17"/>
    </row>
    <row r="1942" spans="13:13" x14ac:dyDescent="0.2">
      <c r="M1942" s="17"/>
    </row>
    <row r="1943" spans="13:13" x14ac:dyDescent="0.2">
      <c r="M1943" s="17"/>
    </row>
    <row r="1944" spans="13:13" x14ac:dyDescent="0.2">
      <c r="M1944" s="17"/>
    </row>
    <row r="1945" spans="13:13" x14ac:dyDescent="0.2">
      <c r="M1945" s="17"/>
    </row>
    <row r="1946" spans="13:13" x14ac:dyDescent="0.2">
      <c r="M1946" s="17"/>
    </row>
    <row r="1947" spans="13:13" x14ac:dyDescent="0.2">
      <c r="M1947" s="17"/>
    </row>
    <row r="1948" spans="13:13" x14ac:dyDescent="0.2">
      <c r="M1948" s="17"/>
    </row>
    <row r="1949" spans="13:13" x14ac:dyDescent="0.2">
      <c r="M1949" s="17"/>
    </row>
    <row r="1950" spans="13:13" x14ac:dyDescent="0.2">
      <c r="M1950" s="17"/>
    </row>
    <row r="1951" spans="13:13" x14ac:dyDescent="0.2">
      <c r="M1951" s="17"/>
    </row>
    <row r="1952" spans="13:13" x14ac:dyDescent="0.2">
      <c r="M1952" s="17"/>
    </row>
    <row r="1953" spans="13:13" x14ac:dyDescent="0.2">
      <c r="M1953" s="17"/>
    </row>
    <row r="1954" spans="13:13" x14ac:dyDescent="0.2">
      <c r="M1954" s="17"/>
    </row>
    <row r="1955" spans="13:13" x14ac:dyDescent="0.2">
      <c r="M1955" s="17"/>
    </row>
    <row r="1956" spans="13:13" x14ac:dyDescent="0.2">
      <c r="M1956" s="17"/>
    </row>
    <row r="1957" spans="13:13" x14ac:dyDescent="0.2">
      <c r="M1957" s="17"/>
    </row>
    <row r="1958" spans="13:13" x14ac:dyDescent="0.2">
      <c r="M1958" s="17"/>
    </row>
    <row r="1959" spans="13:13" x14ac:dyDescent="0.2">
      <c r="M1959" s="17"/>
    </row>
    <row r="1960" spans="13:13" x14ac:dyDescent="0.2">
      <c r="M1960" s="17"/>
    </row>
    <row r="1961" spans="13:13" x14ac:dyDescent="0.2">
      <c r="M1961" s="17"/>
    </row>
    <row r="1962" spans="13:13" x14ac:dyDescent="0.2">
      <c r="M1962" s="17"/>
    </row>
    <row r="1963" spans="13:13" x14ac:dyDescent="0.2">
      <c r="M1963" s="17"/>
    </row>
    <row r="1964" spans="13:13" x14ac:dyDescent="0.2">
      <c r="M1964" s="17"/>
    </row>
    <row r="1965" spans="13:13" x14ac:dyDescent="0.2">
      <c r="M1965" s="17"/>
    </row>
    <row r="1966" spans="13:13" x14ac:dyDescent="0.2">
      <c r="M1966" s="17"/>
    </row>
    <row r="1967" spans="13:13" x14ac:dyDescent="0.2">
      <c r="M1967" s="17"/>
    </row>
    <row r="1968" spans="13:13" x14ac:dyDescent="0.2">
      <c r="M1968" s="17"/>
    </row>
    <row r="1969" spans="13:13" x14ac:dyDescent="0.2">
      <c r="M1969" s="17"/>
    </row>
    <row r="1970" spans="13:13" x14ac:dyDescent="0.2">
      <c r="M1970" s="17"/>
    </row>
    <row r="1971" spans="13:13" x14ac:dyDescent="0.2">
      <c r="M1971" s="17"/>
    </row>
    <row r="1972" spans="13:13" x14ac:dyDescent="0.2">
      <c r="M1972" s="17"/>
    </row>
    <row r="1973" spans="13:13" x14ac:dyDescent="0.2">
      <c r="M1973" s="17"/>
    </row>
    <row r="1974" spans="13:13" x14ac:dyDescent="0.2">
      <c r="M1974" s="17"/>
    </row>
    <row r="1975" spans="13:13" x14ac:dyDescent="0.2">
      <c r="M1975" s="17"/>
    </row>
    <row r="1976" spans="13:13" x14ac:dyDescent="0.2">
      <c r="M1976" s="17"/>
    </row>
    <row r="1977" spans="13:13" x14ac:dyDescent="0.2">
      <c r="M1977" s="17"/>
    </row>
    <row r="1978" spans="13:13" x14ac:dyDescent="0.2">
      <c r="M1978" s="17"/>
    </row>
    <row r="1979" spans="13:13" x14ac:dyDescent="0.2">
      <c r="M1979" s="17"/>
    </row>
    <row r="1980" spans="13:13" x14ac:dyDescent="0.2">
      <c r="M1980" s="17"/>
    </row>
    <row r="1981" spans="13:13" x14ac:dyDescent="0.2">
      <c r="M1981" s="17"/>
    </row>
    <row r="1982" spans="13:13" x14ac:dyDescent="0.2">
      <c r="M1982" s="17"/>
    </row>
    <row r="1983" spans="13:13" x14ac:dyDescent="0.2">
      <c r="M1983" s="17"/>
    </row>
    <row r="1984" spans="13:13" x14ac:dyDescent="0.2">
      <c r="M1984" s="17"/>
    </row>
    <row r="1985" spans="13:13" x14ac:dyDescent="0.2">
      <c r="M1985" s="17"/>
    </row>
    <row r="1986" spans="13:13" x14ac:dyDescent="0.2">
      <c r="M1986" s="17"/>
    </row>
    <row r="1987" spans="13:13" x14ac:dyDescent="0.2">
      <c r="M1987" s="17"/>
    </row>
    <row r="1988" spans="13:13" x14ac:dyDescent="0.2">
      <c r="M1988" s="17"/>
    </row>
    <row r="1989" spans="13:13" x14ac:dyDescent="0.2">
      <c r="M1989" s="17"/>
    </row>
    <row r="1990" spans="13:13" x14ac:dyDescent="0.2">
      <c r="M1990" s="17"/>
    </row>
    <row r="1991" spans="13:13" x14ac:dyDescent="0.2">
      <c r="M1991" s="17"/>
    </row>
    <row r="1992" spans="13:13" x14ac:dyDescent="0.2">
      <c r="M1992" s="17"/>
    </row>
    <row r="1993" spans="13:13" x14ac:dyDescent="0.2">
      <c r="M1993" s="17"/>
    </row>
    <row r="1994" spans="13:13" x14ac:dyDescent="0.2">
      <c r="M1994" s="17"/>
    </row>
    <row r="1995" spans="13:13" x14ac:dyDescent="0.2">
      <c r="M1995" s="17"/>
    </row>
    <row r="1996" spans="13:13" x14ac:dyDescent="0.2">
      <c r="M1996" s="17"/>
    </row>
    <row r="1997" spans="13:13" x14ac:dyDescent="0.2">
      <c r="M1997" s="17"/>
    </row>
    <row r="1998" spans="13:13" x14ac:dyDescent="0.2">
      <c r="M1998" s="17"/>
    </row>
    <row r="1999" spans="13:13" x14ac:dyDescent="0.2">
      <c r="M1999" s="17"/>
    </row>
    <row r="2000" spans="13:13" x14ac:dyDescent="0.2">
      <c r="M2000" s="17"/>
    </row>
    <row r="2001" spans="13:13" x14ac:dyDescent="0.2">
      <c r="M2001" s="17"/>
    </row>
    <row r="2002" spans="13:13" x14ac:dyDescent="0.2">
      <c r="M2002" s="17"/>
    </row>
    <row r="2003" spans="13:13" x14ac:dyDescent="0.2">
      <c r="M2003" s="17"/>
    </row>
    <row r="2004" spans="13:13" x14ac:dyDescent="0.2">
      <c r="M2004" s="17"/>
    </row>
    <row r="2005" spans="13:13" x14ac:dyDescent="0.2">
      <c r="M2005" s="17"/>
    </row>
    <row r="2006" spans="13:13" x14ac:dyDescent="0.2">
      <c r="M2006" s="17"/>
    </row>
    <row r="2007" spans="13:13" x14ac:dyDescent="0.2">
      <c r="M2007" s="17"/>
    </row>
    <row r="2008" spans="13:13" x14ac:dyDescent="0.2">
      <c r="M2008" s="17"/>
    </row>
    <row r="2009" spans="13:13" x14ac:dyDescent="0.2">
      <c r="M2009" s="17"/>
    </row>
    <row r="2010" spans="13:13" x14ac:dyDescent="0.2">
      <c r="M2010" s="17"/>
    </row>
    <row r="2011" spans="13:13" x14ac:dyDescent="0.2">
      <c r="M2011" s="17"/>
    </row>
    <row r="2012" spans="13:13" x14ac:dyDescent="0.2">
      <c r="M2012" s="17"/>
    </row>
    <row r="2013" spans="13:13" x14ac:dyDescent="0.2">
      <c r="M2013" s="17"/>
    </row>
    <row r="2014" spans="13:13" x14ac:dyDescent="0.2">
      <c r="M2014" s="17"/>
    </row>
    <row r="2015" spans="13:13" x14ac:dyDescent="0.2">
      <c r="M2015" s="17"/>
    </row>
    <row r="2016" spans="13:13" x14ac:dyDescent="0.2">
      <c r="M2016" s="17"/>
    </row>
    <row r="2017" spans="13:13" x14ac:dyDescent="0.2">
      <c r="M2017" s="17"/>
    </row>
    <row r="2018" spans="13:13" x14ac:dyDescent="0.2">
      <c r="M2018" s="17"/>
    </row>
    <row r="2019" spans="13:13" x14ac:dyDescent="0.2">
      <c r="M2019" s="17"/>
    </row>
    <row r="2020" spans="13:13" x14ac:dyDescent="0.2">
      <c r="M2020" s="17"/>
    </row>
    <row r="2021" spans="13:13" x14ac:dyDescent="0.2">
      <c r="M2021" s="17"/>
    </row>
    <row r="2022" spans="13:13" x14ac:dyDescent="0.2">
      <c r="M2022" s="17"/>
    </row>
    <row r="2023" spans="13:13" x14ac:dyDescent="0.2">
      <c r="M2023" s="17"/>
    </row>
    <row r="2024" spans="13:13" x14ac:dyDescent="0.2">
      <c r="M2024" s="17"/>
    </row>
    <row r="2025" spans="13:13" x14ac:dyDescent="0.2">
      <c r="M2025" s="17"/>
    </row>
    <row r="2026" spans="13:13" x14ac:dyDescent="0.2">
      <c r="M2026" s="17"/>
    </row>
    <row r="2027" spans="13:13" x14ac:dyDescent="0.2">
      <c r="M2027" s="17"/>
    </row>
    <row r="2028" spans="13:13" x14ac:dyDescent="0.2">
      <c r="M2028" s="17"/>
    </row>
    <row r="2029" spans="13:13" x14ac:dyDescent="0.2">
      <c r="M2029" s="17"/>
    </row>
    <row r="2030" spans="13:13" x14ac:dyDescent="0.2">
      <c r="M2030" s="17"/>
    </row>
    <row r="2031" spans="13:13" x14ac:dyDescent="0.2">
      <c r="M2031" s="17"/>
    </row>
    <row r="2032" spans="13:13" x14ac:dyDescent="0.2">
      <c r="M2032" s="17"/>
    </row>
    <row r="2033" spans="13:13" x14ac:dyDescent="0.2">
      <c r="M2033" s="17"/>
    </row>
    <row r="2034" spans="13:13" x14ac:dyDescent="0.2">
      <c r="M2034" s="17"/>
    </row>
    <row r="2035" spans="13:13" x14ac:dyDescent="0.2">
      <c r="M2035" s="17"/>
    </row>
    <row r="2036" spans="13:13" x14ac:dyDescent="0.2">
      <c r="M2036" s="17"/>
    </row>
    <row r="2037" spans="13:13" x14ac:dyDescent="0.2">
      <c r="M2037" s="17"/>
    </row>
    <row r="2038" spans="13:13" x14ac:dyDescent="0.2">
      <c r="M2038" s="17"/>
    </row>
    <row r="2039" spans="13:13" x14ac:dyDescent="0.2">
      <c r="M2039" s="17"/>
    </row>
    <row r="2040" spans="13:13" x14ac:dyDescent="0.2">
      <c r="M2040" s="17"/>
    </row>
    <row r="2041" spans="13:13" x14ac:dyDescent="0.2">
      <c r="M2041" s="17"/>
    </row>
  </sheetData>
  <autoFilter ref="A1:U424"/>
  <pageMargins left="0" right="0" top="0" bottom="0" header="0" footer="0"/>
  <pageSetup scale="39" fitToHeight="3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Gas</vt:lpstr>
      <vt:lpstr>Data</vt:lpstr>
      <vt:lpstr>Chart</vt:lpstr>
      <vt:lpstr>ChartXY</vt:lpstr>
      <vt:lpstr>Data!Print_Area</vt:lpstr>
    </vt:vector>
  </TitlesOfParts>
  <Company>UtiliCorp United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UtiliCorp United</dc:creator>
  <cp:lastModifiedBy>Felienne</cp:lastModifiedBy>
  <cp:lastPrinted>2000-04-26T16:49:56Z</cp:lastPrinted>
  <dcterms:created xsi:type="dcterms:W3CDTF">2000-04-24T14:40:09Z</dcterms:created>
  <dcterms:modified xsi:type="dcterms:W3CDTF">2014-09-03T15:01:26Z</dcterms:modified>
</cp:coreProperties>
</file>