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4580" windowHeight="8175" tabRatio="704"/>
  </bookViews>
  <sheets>
    <sheet name="ECAR" sheetId="1" r:id="rId1"/>
    <sheet name="MAIN" sheetId="2" r:id="rId2"/>
    <sheet name="MAPP" sheetId="3" r:id="rId3"/>
  </sheets>
  <definedNames>
    <definedName name="_xlnm.Print_Area" localSheetId="0">ECAR!$A$1:$U$70</definedName>
    <definedName name="_xlnm.Print_Area" localSheetId="1">MAIN!$A$1:$U$70</definedName>
    <definedName name="_xlnm.Print_Area" localSheetId="2">MAPP!$A$1:$U$70</definedName>
  </definedNames>
  <calcPr calcId="152511"/>
</workbook>
</file>

<file path=xl/calcChain.xml><?xml version="1.0" encoding="utf-8"?>
<calcChain xmlns="http://schemas.openxmlformats.org/spreadsheetml/2006/main">
  <c r="K58" i="2" l="1"/>
  <c r="L58" i="2"/>
  <c r="B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B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B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B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H58" i="3"/>
  <c r="K58" i="3"/>
  <c r="K65" i="3" s="1"/>
  <c r="L58" i="3"/>
  <c r="B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B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B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B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F65" i="3"/>
  <c r="G65" i="3"/>
  <c r="H65" i="3"/>
  <c r="I65" i="3"/>
  <c r="J65" i="3"/>
  <c r="L65" i="3"/>
  <c r="M65" i="3"/>
  <c r="N65" i="3"/>
  <c r="O65" i="3"/>
  <c r="P65" i="3"/>
  <c r="Q65" i="3"/>
  <c r="R65" i="3"/>
  <c r="S65" i="3"/>
  <c r="T65" i="3"/>
  <c r="U65" i="3"/>
</calcChain>
</file>

<file path=xl/sharedStrings.xml><?xml version="1.0" encoding="utf-8"?>
<sst xmlns="http://schemas.openxmlformats.org/spreadsheetml/2006/main" count="126" uniqueCount="39">
  <si>
    <t>Outages</t>
  </si>
  <si>
    <t>Demand</t>
  </si>
  <si>
    <t>Peak</t>
  </si>
  <si>
    <t>24x7</t>
  </si>
  <si>
    <t>Megawatt Daily Pricing</t>
  </si>
  <si>
    <t>High</t>
  </si>
  <si>
    <t>Low</t>
  </si>
  <si>
    <t>Avg</t>
  </si>
  <si>
    <t>Heat Rates</t>
  </si>
  <si>
    <t>Gas</t>
  </si>
  <si>
    <t>Resid</t>
  </si>
  <si>
    <t>Fuel Prices</t>
  </si>
  <si>
    <t>Cincinatti, OH Weather</t>
  </si>
  <si>
    <t>Pitsburg, PA Weather</t>
  </si>
  <si>
    <t>5 Year Average</t>
  </si>
  <si>
    <t>16 Hour</t>
  </si>
  <si>
    <t>Cal 1997</t>
  </si>
  <si>
    <t>Cal 1998</t>
  </si>
  <si>
    <t>Cal 1999</t>
  </si>
  <si>
    <t>Cal 2000</t>
  </si>
  <si>
    <t>Variance from Norms</t>
  </si>
  <si>
    <t>HDDs</t>
  </si>
  <si>
    <t>CDDs</t>
  </si>
  <si>
    <t>Temperatures</t>
  </si>
  <si>
    <t>2001 YTD</t>
  </si>
  <si>
    <t>Cal 2002 (Curve)</t>
  </si>
  <si>
    <t>ECAR</t>
  </si>
  <si>
    <t>Chicgo CG</t>
  </si>
  <si>
    <t>MAIN</t>
  </si>
  <si>
    <t>Chicago, Ill Weather</t>
  </si>
  <si>
    <t>St. Louis MI Weather</t>
  </si>
  <si>
    <t>MAPP</t>
  </si>
  <si>
    <t>Minneapolis, MN Weather</t>
  </si>
  <si>
    <t>Ventura</t>
  </si>
  <si>
    <t>NY 1%</t>
  </si>
  <si>
    <t>Omaha, NE Weather</t>
  </si>
  <si>
    <t>2001 Sep-Dec</t>
  </si>
  <si>
    <t>Cal 2003 Curve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</si>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</sst>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mmm\ yyyy"/>
  </numFmts>
  <fonts count="7" x14ac:knownFonts="1">
    <font>
      <sz val="10"/>
      <name val="Arial"/>
    </font>
    <font>
      <sz val="10"/>
      <name val="Arial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20"/>
      <color indexed="9"/>
      <name val="Arial"/>
      <family val="2"/>
    </font>
    <font>
      <sz val="10"/>
      <color indexed="61"/>
      <name val="Arial"/>
      <family val="2"/>
    </font>
    <font>
      <b/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8">
    <xf numFmtId="0" fontId="0" fillId="0" borderId="0" xfId="0"/>
    <xf numFmtId="43" fontId="2" fillId="2" borderId="0" xfId="1" applyFont="1" applyFill="1" applyBorder="1" applyAlignment="1">
      <alignment horizontal="right"/>
    </xf>
    <xf numFmtId="166" fontId="0" fillId="0" borderId="0" xfId="0" applyNumberFormat="1" applyBorder="1"/>
    <xf numFmtId="165" fontId="2" fillId="2" borderId="1" xfId="1" applyNumberFormat="1" applyFont="1" applyFill="1" applyBorder="1" applyAlignment="1">
      <alignment horizontal="right"/>
    </xf>
    <xf numFmtId="43" fontId="2" fillId="2" borderId="1" xfId="1" applyFont="1" applyFill="1" applyBorder="1" applyAlignment="1">
      <alignment horizontal="right"/>
    </xf>
    <xf numFmtId="165" fontId="2" fillId="2" borderId="2" xfId="1" applyNumberFormat="1" applyFont="1" applyFill="1" applyBorder="1" applyAlignment="1">
      <alignment horizontal="right"/>
    </xf>
    <xf numFmtId="165" fontId="2" fillId="2" borderId="3" xfId="1" applyNumberFormat="1" applyFont="1" applyFill="1" applyBorder="1" applyAlignment="1">
      <alignment horizontal="right"/>
    </xf>
    <xf numFmtId="43" fontId="2" fillId="2" borderId="3" xfId="1" applyFont="1" applyFill="1" applyBorder="1" applyAlignment="1">
      <alignment horizontal="right"/>
    </xf>
    <xf numFmtId="43" fontId="2" fillId="2" borderId="2" xfId="1" applyFont="1" applyFill="1" applyBorder="1" applyAlignment="1">
      <alignment horizontal="right"/>
    </xf>
    <xf numFmtId="165" fontId="2" fillId="2" borderId="4" xfId="1" applyNumberFormat="1" applyFont="1" applyFill="1" applyBorder="1" applyAlignment="1">
      <alignment horizontal="right"/>
    </xf>
    <xf numFmtId="165" fontId="2" fillId="2" borderId="5" xfId="1" applyNumberFormat="1" applyFont="1" applyFill="1" applyBorder="1" applyAlignment="1">
      <alignment horizontal="center"/>
    </xf>
    <xf numFmtId="166" fontId="3" fillId="3" borderId="6" xfId="0" applyNumberFormat="1" applyFont="1" applyFill="1" applyBorder="1"/>
    <xf numFmtId="166" fontId="3" fillId="4" borderId="7" xfId="0" applyNumberFormat="1" applyFont="1" applyFill="1" applyBorder="1"/>
    <xf numFmtId="166" fontId="3" fillId="3" borderId="7" xfId="0" applyNumberFormat="1" applyFont="1" applyFill="1" applyBorder="1"/>
    <xf numFmtId="166" fontId="3" fillId="4" borderId="3" xfId="0" applyNumberFormat="1" applyFont="1" applyFill="1" applyBorder="1"/>
    <xf numFmtId="166" fontId="3" fillId="5" borderId="6" xfId="0" applyNumberFormat="1" applyFont="1" applyFill="1" applyBorder="1"/>
    <xf numFmtId="166" fontId="3" fillId="6" borderId="7" xfId="0" applyNumberFormat="1" applyFont="1" applyFill="1" applyBorder="1"/>
    <xf numFmtId="166" fontId="3" fillId="5" borderId="7" xfId="0" applyNumberFormat="1" applyFont="1" applyFill="1" applyBorder="1"/>
    <xf numFmtId="166" fontId="3" fillId="6" borderId="3" xfId="0" applyNumberFormat="1" applyFont="1" applyFill="1" applyBorder="1"/>
    <xf numFmtId="166" fontId="3" fillId="3" borderId="3" xfId="0" applyNumberFormat="1" applyFont="1" applyFill="1" applyBorder="1"/>
    <xf numFmtId="166" fontId="3" fillId="0" borderId="0" xfId="0" applyNumberFormat="1" applyFont="1" applyBorder="1"/>
    <xf numFmtId="166" fontId="3" fillId="5" borderId="5" xfId="0" applyNumberFormat="1" applyFont="1" applyFill="1" applyBorder="1" applyAlignment="1">
      <alignment horizontal="right"/>
    </xf>
    <xf numFmtId="166" fontId="3" fillId="6" borderId="8" xfId="0" applyNumberFormat="1" applyFont="1" applyFill="1" applyBorder="1" applyAlignment="1">
      <alignment horizontal="right"/>
    </xf>
    <xf numFmtId="166" fontId="3" fillId="5" borderId="8" xfId="0" applyNumberFormat="1" applyFont="1" applyFill="1" applyBorder="1" applyAlignment="1">
      <alignment horizontal="right"/>
    </xf>
    <xf numFmtId="166" fontId="3" fillId="5" borderId="4" xfId="0" applyNumberFormat="1" applyFont="1" applyFill="1" applyBorder="1" applyAlignment="1">
      <alignment horizontal="right"/>
    </xf>
    <xf numFmtId="166" fontId="3" fillId="0" borderId="0" xfId="0" applyNumberFormat="1" applyFont="1" applyBorder="1" applyAlignment="1">
      <alignment horizontal="right"/>
    </xf>
    <xf numFmtId="166" fontId="3" fillId="6" borderId="9" xfId="0" applyNumberFormat="1" applyFont="1" applyFill="1" applyBorder="1" applyAlignment="1">
      <alignment horizontal="right"/>
    </xf>
    <xf numFmtId="165" fontId="2" fillId="2" borderId="10" xfId="1" applyNumberFormat="1" applyFont="1" applyFill="1" applyBorder="1" applyAlignment="1">
      <alignment horizontal="center"/>
    </xf>
    <xf numFmtId="43" fontId="2" fillId="2" borderId="7" xfId="1" applyFont="1" applyFill="1" applyBorder="1" applyAlignment="1">
      <alignment horizontal="center"/>
    </xf>
    <xf numFmtId="165" fontId="1" fillId="3" borderId="6" xfId="1" applyNumberFormat="1" applyFill="1" applyBorder="1"/>
    <xf numFmtId="165" fontId="1" fillId="3" borderId="11" xfId="1" applyNumberFormat="1" applyFill="1" applyBorder="1"/>
    <xf numFmtId="165" fontId="1" fillId="3" borderId="12" xfId="1" applyNumberFormat="1" applyFill="1" applyBorder="1"/>
    <xf numFmtId="43" fontId="1" fillId="3" borderId="6" xfId="1" applyFill="1" applyBorder="1"/>
    <xf numFmtId="43" fontId="1" fillId="3" borderId="11" xfId="1" applyFill="1" applyBorder="1"/>
    <xf numFmtId="43" fontId="1" fillId="3" borderId="12" xfId="1" applyFill="1" applyBorder="1"/>
    <xf numFmtId="165" fontId="1" fillId="3" borderId="5" xfId="1" applyNumberFormat="1" applyFill="1" applyBorder="1"/>
    <xf numFmtId="165" fontId="1" fillId="4" borderId="7" xfId="1" applyNumberFormat="1" applyFill="1" applyBorder="1"/>
    <xf numFmtId="165" fontId="1" fillId="4" borderId="0" xfId="1" applyNumberFormat="1" applyFill="1" applyBorder="1"/>
    <xf numFmtId="165" fontId="1" fillId="4" borderId="10" xfId="1" applyNumberFormat="1" applyFill="1" applyBorder="1"/>
    <xf numFmtId="43" fontId="1" fillId="4" borderId="7" xfId="1" applyFill="1" applyBorder="1"/>
    <xf numFmtId="43" fontId="1" fillId="4" borderId="0" xfId="1" applyFill="1" applyBorder="1"/>
    <xf numFmtId="43" fontId="1" fillId="4" borderId="10" xfId="1" applyFill="1" applyBorder="1"/>
    <xf numFmtId="165" fontId="1" fillId="4" borderId="8" xfId="1" applyNumberFormat="1" applyFill="1" applyBorder="1"/>
    <xf numFmtId="165" fontId="1" fillId="3" borderId="7" xfId="1" applyNumberFormat="1" applyFill="1" applyBorder="1"/>
    <xf numFmtId="165" fontId="1" fillId="3" borderId="0" xfId="1" applyNumberFormat="1" applyFill="1" applyBorder="1"/>
    <xf numFmtId="165" fontId="1" fillId="3" borderId="10" xfId="1" applyNumberFormat="1" applyFill="1" applyBorder="1"/>
    <xf numFmtId="43" fontId="1" fillId="3" borderId="7" xfId="1" applyFill="1" applyBorder="1"/>
    <xf numFmtId="43" fontId="1" fillId="3" borderId="0" xfId="1" applyFill="1" applyBorder="1"/>
    <xf numFmtId="43" fontId="1" fillId="3" borderId="10" xfId="1" applyFill="1" applyBorder="1"/>
    <xf numFmtId="165" fontId="1" fillId="3" borderId="8" xfId="1" applyNumberFormat="1" applyFill="1" applyBorder="1"/>
    <xf numFmtId="165" fontId="1" fillId="4" borderId="3" xfId="1" applyNumberFormat="1" applyFill="1" applyBorder="1"/>
    <xf numFmtId="165" fontId="1" fillId="4" borderId="1" xfId="1" applyNumberFormat="1" applyFill="1" applyBorder="1"/>
    <xf numFmtId="165" fontId="1" fillId="4" borderId="2" xfId="1" applyNumberFormat="1" applyFill="1" applyBorder="1"/>
    <xf numFmtId="43" fontId="1" fillId="4" borderId="3" xfId="1" applyFill="1" applyBorder="1"/>
    <xf numFmtId="43" fontId="1" fillId="4" borderId="1" xfId="1" applyFill="1" applyBorder="1"/>
    <xf numFmtId="43" fontId="1" fillId="4" borderId="2" xfId="1" applyFill="1" applyBorder="1"/>
    <xf numFmtId="165" fontId="1" fillId="4" borderId="4" xfId="1" applyNumberFormat="1" applyFill="1" applyBorder="1"/>
    <xf numFmtId="165" fontId="1" fillId="5" borderId="6" xfId="1" applyNumberFormat="1" applyFill="1" applyBorder="1"/>
    <xf numFmtId="165" fontId="1" fillId="5" borderId="11" xfId="1" applyNumberFormat="1" applyFill="1" applyBorder="1"/>
    <xf numFmtId="165" fontId="1" fillId="5" borderId="12" xfId="1" applyNumberFormat="1" applyFill="1" applyBorder="1"/>
    <xf numFmtId="43" fontId="1" fillId="5" borderId="6" xfId="1" applyFill="1" applyBorder="1"/>
    <xf numFmtId="43" fontId="1" fillId="5" borderId="11" xfId="1" applyFill="1" applyBorder="1"/>
    <xf numFmtId="43" fontId="1" fillId="5" borderId="12" xfId="1" applyFill="1" applyBorder="1"/>
    <xf numFmtId="165" fontId="1" fillId="5" borderId="5" xfId="1" applyNumberFormat="1" applyFill="1" applyBorder="1"/>
    <xf numFmtId="165" fontId="1" fillId="6" borderId="7" xfId="1" applyNumberFormat="1" applyFill="1" applyBorder="1"/>
    <xf numFmtId="165" fontId="1" fillId="6" borderId="0" xfId="1" applyNumberFormat="1" applyFill="1" applyBorder="1"/>
    <xf numFmtId="165" fontId="1" fillId="6" borderId="10" xfId="1" applyNumberFormat="1" applyFill="1" applyBorder="1"/>
    <xf numFmtId="43" fontId="1" fillId="6" borderId="7" xfId="1" applyFill="1" applyBorder="1"/>
    <xf numFmtId="43" fontId="1" fillId="6" borderId="0" xfId="1" applyFill="1" applyBorder="1"/>
    <xf numFmtId="43" fontId="1" fillId="6" borderId="10" xfId="1" applyFill="1" applyBorder="1"/>
    <xf numFmtId="165" fontId="1" fillId="6" borderId="8" xfId="1" applyNumberFormat="1" applyFill="1" applyBorder="1"/>
    <xf numFmtId="165" fontId="1" fillId="5" borderId="7" xfId="1" applyNumberFormat="1" applyFill="1" applyBorder="1"/>
    <xf numFmtId="165" fontId="1" fillId="5" borderId="0" xfId="1" applyNumberFormat="1" applyFill="1" applyBorder="1"/>
    <xf numFmtId="165" fontId="1" fillId="5" borderId="10" xfId="1" applyNumberFormat="1" applyFill="1" applyBorder="1"/>
    <xf numFmtId="43" fontId="1" fillId="5" borderId="7" xfId="1" applyFill="1" applyBorder="1"/>
    <xf numFmtId="43" fontId="1" fillId="5" borderId="0" xfId="1" applyFill="1" applyBorder="1"/>
    <xf numFmtId="43" fontId="1" fillId="5" borderId="10" xfId="1" applyFill="1" applyBorder="1"/>
    <xf numFmtId="165" fontId="1" fillId="5" borderId="8" xfId="1" applyNumberFormat="1" applyFill="1" applyBorder="1"/>
    <xf numFmtId="165" fontId="1" fillId="6" borderId="3" xfId="1" applyNumberFormat="1" applyFill="1" applyBorder="1"/>
    <xf numFmtId="165" fontId="1" fillId="6" borderId="1" xfId="1" applyNumberFormat="1" applyFill="1" applyBorder="1"/>
    <xf numFmtId="165" fontId="1" fillId="6" borderId="2" xfId="1" applyNumberFormat="1" applyFill="1" applyBorder="1"/>
    <xf numFmtId="43" fontId="1" fillId="6" borderId="3" xfId="1" applyFill="1" applyBorder="1"/>
    <xf numFmtId="43" fontId="1" fillId="6" borderId="1" xfId="1" applyFill="1" applyBorder="1"/>
    <xf numFmtId="43" fontId="1" fillId="6" borderId="2" xfId="1" applyFill="1" applyBorder="1"/>
    <xf numFmtId="165" fontId="1" fillId="6" borderId="4" xfId="1" applyNumberFormat="1" applyFill="1" applyBorder="1"/>
    <xf numFmtId="165" fontId="1" fillId="0" borderId="0" xfId="1" applyNumberFormat="1" applyBorder="1"/>
    <xf numFmtId="43" fontId="1" fillId="0" borderId="0" xfId="1" applyBorder="1"/>
    <xf numFmtId="165" fontId="1" fillId="5" borderId="3" xfId="1" applyNumberFormat="1" applyFill="1" applyBorder="1"/>
    <xf numFmtId="165" fontId="1" fillId="5" borderId="1" xfId="1" applyNumberFormat="1" applyFill="1" applyBorder="1"/>
    <xf numFmtId="165" fontId="1" fillId="5" borderId="2" xfId="1" applyNumberFormat="1" applyFill="1" applyBorder="1"/>
    <xf numFmtId="43" fontId="1" fillId="5" borderId="3" xfId="1" applyFill="1" applyBorder="1"/>
    <xf numFmtId="43" fontId="1" fillId="5" borderId="1" xfId="1" applyFill="1" applyBorder="1"/>
    <xf numFmtId="43" fontId="1" fillId="5" borderId="2" xfId="1" applyFill="1" applyBorder="1"/>
    <xf numFmtId="165" fontId="1" fillId="6" borderId="9" xfId="1" applyNumberFormat="1" applyFill="1" applyBorder="1"/>
    <xf numFmtId="165" fontId="1" fillId="6" borderId="13" xfId="1" applyNumberFormat="1" applyFill="1" applyBorder="1"/>
    <xf numFmtId="165" fontId="1" fillId="6" borderId="14" xfId="1" applyNumberFormat="1" applyFill="1" applyBorder="1"/>
    <xf numFmtId="43" fontId="1" fillId="6" borderId="9" xfId="1" applyFill="1" applyBorder="1"/>
    <xf numFmtId="43" fontId="1" fillId="6" borderId="13" xfId="1" applyFill="1" applyBorder="1"/>
    <xf numFmtId="43" fontId="1" fillId="6" borderId="14" xfId="1" applyFill="1" applyBorder="1"/>
    <xf numFmtId="165" fontId="1" fillId="6" borderId="15" xfId="1" applyNumberFormat="1" applyFill="1" applyBorder="1"/>
    <xf numFmtId="0" fontId="0" fillId="0" borderId="0" xfId="0" applyFill="1"/>
    <xf numFmtId="166" fontId="3" fillId="0" borderId="13" xfId="0" applyNumberFormat="1" applyFont="1" applyFill="1" applyBorder="1" applyAlignment="1">
      <alignment horizontal="right"/>
    </xf>
    <xf numFmtId="165" fontId="1" fillId="0" borderId="13" xfId="1" applyNumberFormat="1" applyFill="1" applyBorder="1"/>
    <xf numFmtId="43" fontId="1" fillId="0" borderId="13" xfId="1" applyFill="1" applyBorder="1"/>
    <xf numFmtId="165" fontId="1" fillId="3" borderId="3" xfId="1" applyNumberFormat="1" applyFill="1" applyBorder="1"/>
    <xf numFmtId="165" fontId="1" fillId="3" borderId="1" xfId="1" applyNumberFormat="1" applyFill="1" applyBorder="1"/>
    <xf numFmtId="165" fontId="1" fillId="3" borderId="2" xfId="1" applyNumberFormat="1" applyFill="1" applyBorder="1"/>
    <xf numFmtId="43" fontId="1" fillId="3" borderId="3" xfId="1" applyFill="1" applyBorder="1"/>
    <xf numFmtId="43" fontId="1" fillId="3" borderId="1" xfId="1" applyFill="1" applyBorder="1"/>
    <xf numFmtId="43" fontId="1" fillId="3" borderId="2" xfId="1" applyFill="1" applyBorder="1"/>
    <xf numFmtId="165" fontId="1" fillId="3" borderId="4" xfId="1" applyNumberFormat="1" applyFill="1" applyBorder="1"/>
    <xf numFmtId="165" fontId="5" fillId="7" borderId="3" xfId="1" applyNumberFormat="1" applyFont="1" applyFill="1" applyBorder="1"/>
    <xf numFmtId="165" fontId="5" fillId="7" borderId="1" xfId="1" applyNumberFormat="1" applyFont="1" applyFill="1" applyBorder="1"/>
    <xf numFmtId="165" fontId="5" fillId="7" borderId="2" xfId="1" applyNumberFormat="1" applyFont="1" applyFill="1" applyBorder="1"/>
    <xf numFmtId="43" fontId="5" fillId="7" borderId="3" xfId="1" applyFont="1" applyFill="1" applyBorder="1"/>
    <xf numFmtId="43" fontId="5" fillId="7" borderId="1" xfId="1" applyFont="1" applyFill="1" applyBorder="1"/>
    <xf numFmtId="43" fontId="5" fillId="7" borderId="2" xfId="1" applyFont="1" applyFill="1" applyBorder="1"/>
    <xf numFmtId="165" fontId="5" fillId="7" borderId="4" xfId="1" applyNumberFormat="1" applyFont="1" applyFill="1" applyBorder="1"/>
    <xf numFmtId="166" fontId="6" fillId="7" borderId="3" xfId="0" applyNumberFormat="1" applyFont="1" applyFill="1" applyBorder="1" applyAlignment="1">
      <alignment horizontal="right"/>
    </xf>
    <xf numFmtId="43" fontId="1" fillId="7" borderId="11" xfId="1" applyFill="1" applyBorder="1"/>
    <xf numFmtId="43" fontId="1" fillId="7" borderId="12" xfId="1" applyFill="1" applyBorder="1"/>
    <xf numFmtId="166" fontId="3" fillId="7" borderId="5" xfId="0" applyNumberFormat="1" applyFont="1" applyFill="1" applyBorder="1" applyAlignment="1">
      <alignment horizontal="right"/>
    </xf>
    <xf numFmtId="165" fontId="1" fillId="7" borderId="6" xfId="1" applyNumberFormat="1" applyFill="1" applyBorder="1"/>
    <xf numFmtId="165" fontId="1" fillId="7" borderId="11" xfId="1" applyNumberFormat="1" applyFill="1" applyBorder="1"/>
    <xf numFmtId="165" fontId="1" fillId="7" borderId="12" xfId="1" applyNumberFormat="1" applyFill="1" applyBorder="1"/>
    <xf numFmtId="43" fontId="1" fillId="7" borderId="6" xfId="1" applyFill="1" applyBorder="1"/>
    <xf numFmtId="166" fontId="3" fillId="8" borderId="4" xfId="0" applyNumberFormat="1" applyFont="1" applyFill="1" applyBorder="1" applyAlignment="1">
      <alignment horizontal="right"/>
    </xf>
    <xf numFmtId="165" fontId="1" fillId="8" borderId="3" xfId="1" applyNumberFormat="1" applyFill="1" applyBorder="1"/>
    <xf numFmtId="165" fontId="1" fillId="8" borderId="1" xfId="1" applyNumberFormat="1" applyFill="1" applyBorder="1"/>
    <xf numFmtId="165" fontId="1" fillId="8" borderId="2" xfId="1" applyNumberFormat="1" applyFill="1" applyBorder="1"/>
    <xf numFmtId="43" fontId="1" fillId="8" borderId="3" xfId="1" applyFill="1" applyBorder="1"/>
    <xf numFmtId="43" fontId="1" fillId="8" borderId="1" xfId="1" applyFill="1" applyBorder="1"/>
    <xf numFmtId="43" fontId="1" fillId="8" borderId="2" xfId="1" applyFill="1" applyBorder="1"/>
    <xf numFmtId="165" fontId="2" fillId="2" borderId="0" xfId="1" applyNumberFormat="1" applyFont="1" applyFill="1" applyBorder="1" applyAlignment="1">
      <alignment horizontal="center"/>
    </xf>
    <xf numFmtId="165" fontId="2" fillId="2" borderId="10" xfId="1" applyNumberFormat="1" applyFont="1" applyFill="1" applyBorder="1" applyAlignment="1">
      <alignment horizontal="center"/>
    </xf>
    <xf numFmtId="165" fontId="2" fillId="2" borderId="7" xfId="1" applyNumberFormat="1" applyFont="1" applyFill="1" applyBorder="1" applyAlignment="1">
      <alignment horizontal="center"/>
    </xf>
    <xf numFmtId="43" fontId="2" fillId="2" borderId="7" xfId="1" applyFont="1" applyFill="1" applyBorder="1" applyAlignment="1">
      <alignment horizontal="center"/>
    </xf>
    <xf numFmtId="43" fontId="2" fillId="2" borderId="0" xfId="1" applyFont="1" applyFill="1" applyBorder="1" applyAlignment="1">
      <alignment horizontal="center"/>
    </xf>
    <xf numFmtId="43" fontId="2" fillId="2" borderId="10" xfId="1" applyFont="1" applyFill="1" applyBorder="1" applyAlignment="1">
      <alignment horizontal="center"/>
    </xf>
    <xf numFmtId="166" fontId="4" fillId="2" borderId="5" xfId="0" applyNumberFormat="1" applyFont="1" applyFill="1" applyBorder="1" applyAlignment="1">
      <alignment horizontal="center" vertical="center"/>
    </xf>
    <xf numFmtId="166" fontId="4" fillId="2" borderId="7" xfId="0" applyNumberFormat="1" applyFont="1" applyFill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  <xf numFmtId="43" fontId="2" fillId="2" borderId="6" xfId="1" applyFont="1" applyFill="1" applyBorder="1" applyAlignment="1">
      <alignment horizontal="center"/>
    </xf>
    <xf numFmtId="43" fontId="2" fillId="2" borderId="12" xfId="1" applyFont="1" applyFill="1" applyBorder="1" applyAlignment="1">
      <alignment horizontal="center"/>
    </xf>
    <xf numFmtId="165" fontId="2" fillId="2" borderId="6" xfId="1" applyNumberFormat="1" applyFont="1" applyFill="1" applyBorder="1" applyAlignment="1">
      <alignment horizontal="center"/>
    </xf>
    <xf numFmtId="165" fontId="2" fillId="2" borderId="12" xfId="1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43" fontId="2" fillId="2" borderId="11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D5D5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9E6FF"/>
      <rgbColor rgb="00FEFFCD"/>
      <rgbColor rgb="00EAEAEA"/>
      <rgbColor rgb="003366FF"/>
      <rgbColor rgb="0033CCCC"/>
      <rgbColor rgb="0099CC00"/>
      <rgbColor rgb="00DDDDDD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DFFAB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70"/>
  <sheetViews>
    <sheetView tabSelected="1" zoomScale="65" workbookViewId="0">
      <selection sqref="A1:A3"/>
    </sheetView>
  </sheetViews>
  <sheetFormatPr defaultColWidth="9" defaultRowHeight="12.75" x14ac:dyDescent="0.2"/>
  <cols>
    <col min="1" max="1" width="18.28515625" style="2" customWidth="1"/>
    <col min="2" max="2" width="10.42578125" style="85" customWidth="1"/>
    <col min="3" max="3" width="11.28515625" style="85" customWidth="1"/>
    <col min="4" max="5" width="10.42578125" style="85" customWidth="1"/>
    <col min="6" max="10" width="10.42578125" style="86" customWidth="1"/>
    <col min="11" max="21" width="10.42578125" style="85" customWidth="1"/>
  </cols>
  <sheetData>
    <row r="1" spans="1:21" x14ac:dyDescent="0.2">
      <c r="A1" s="139" t="s">
        <v>26</v>
      </c>
      <c r="B1" s="144"/>
      <c r="C1" s="146"/>
      <c r="D1" s="146"/>
      <c r="E1" s="145"/>
      <c r="F1" s="142"/>
      <c r="G1" s="147"/>
      <c r="H1" s="143"/>
      <c r="I1" s="142" t="s">
        <v>11</v>
      </c>
      <c r="J1" s="143"/>
      <c r="K1" s="144"/>
      <c r="L1" s="145"/>
      <c r="M1" s="144" t="s">
        <v>12</v>
      </c>
      <c r="N1" s="146"/>
      <c r="O1" s="146"/>
      <c r="P1" s="145"/>
      <c r="Q1" s="144" t="s">
        <v>13</v>
      </c>
      <c r="R1" s="146"/>
      <c r="S1" s="146"/>
      <c r="T1" s="145"/>
      <c r="U1" s="10"/>
    </row>
    <row r="2" spans="1:21" x14ac:dyDescent="0.2">
      <c r="A2" s="140"/>
      <c r="B2" s="135" t="s">
        <v>1</v>
      </c>
      <c r="C2" s="133"/>
      <c r="D2" s="133"/>
      <c r="E2" s="134"/>
      <c r="F2" s="136" t="s">
        <v>4</v>
      </c>
      <c r="G2" s="137"/>
      <c r="H2" s="138"/>
      <c r="I2" s="28" t="s">
        <v>27</v>
      </c>
      <c r="J2" s="1" t="s">
        <v>34</v>
      </c>
      <c r="K2" s="135" t="s">
        <v>8</v>
      </c>
      <c r="L2" s="134"/>
      <c r="M2" s="133" t="s">
        <v>23</v>
      </c>
      <c r="N2" s="133"/>
      <c r="O2" s="133" t="s">
        <v>20</v>
      </c>
      <c r="P2" s="134"/>
      <c r="Q2" s="135" t="s">
        <v>23</v>
      </c>
      <c r="R2" s="133"/>
      <c r="S2" s="133" t="s">
        <v>20</v>
      </c>
      <c r="T2" s="134"/>
      <c r="U2" s="27"/>
    </row>
    <row r="3" spans="1:21" x14ac:dyDescent="0.2">
      <c r="A3" s="141"/>
      <c r="B3" s="6" t="s">
        <v>2</v>
      </c>
      <c r="C3" s="3" t="s">
        <v>38</v>
      </c>
      <c r="D3" s="3" t="s">
        <v>15</v>
      </c>
      <c r="E3" s="5" t="s">
        <v>3</v>
      </c>
      <c r="F3" s="7" t="s">
        <v>5</v>
      </c>
      <c r="G3" s="4" t="s">
        <v>6</v>
      </c>
      <c r="H3" s="8" t="s">
        <v>7</v>
      </c>
      <c r="I3" s="7" t="s">
        <v>9</v>
      </c>
      <c r="J3" s="8" t="s">
        <v>10</v>
      </c>
      <c r="K3" s="6" t="s">
        <v>9</v>
      </c>
      <c r="L3" s="5" t="s">
        <v>10</v>
      </c>
      <c r="M3" s="6" t="s">
        <v>5</v>
      </c>
      <c r="N3" s="3" t="s">
        <v>6</v>
      </c>
      <c r="O3" s="3" t="s">
        <v>21</v>
      </c>
      <c r="P3" s="5" t="s">
        <v>22</v>
      </c>
      <c r="Q3" s="6" t="s">
        <v>5</v>
      </c>
      <c r="R3" s="3" t="s">
        <v>6</v>
      </c>
      <c r="S3" s="3" t="s">
        <v>21</v>
      </c>
      <c r="T3" s="5" t="s">
        <v>22</v>
      </c>
      <c r="U3" s="9" t="s">
        <v>0</v>
      </c>
    </row>
    <row r="4" spans="1:21" x14ac:dyDescent="0.2">
      <c r="A4" s="11">
        <v>35431</v>
      </c>
      <c r="B4" s="29">
        <v>71011</v>
      </c>
      <c r="C4" s="30">
        <v>57120</v>
      </c>
      <c r="D4" s="30">
        <v>67184</v>
      </c>
      <c r="E4" s="31">
        <v>63829</v>
      </c>
      <c r="F4" s="32"/>
      <c r="G4" s="33"/>
      <c r="H4" s="34"/>
      <c r="I4" s="32">
        <v>3.9781578947368423</v>
      </c>
      <c r="J4" s="34">
        <v>2.9204706184904201</v>
      </c>
      <c r="K4" s="29">
        <v>0</v>
      </c>
      <c r="L4" s="31">
        <v>0</v>
      </c>
      <c r="M4" s="29">
        <v>36.806451612903224</v>
      </c>
      <c r="N4" s="30">
        <v>19.483870967741936</v>
      </c>
      <c r="O4" s="30">
        <v>5</v>
      </c>
      <c r="P4" s="31">
        <v>0</v>
      </c>
      <c r="Q4" s="29">
        <v>36.806451612903224</v>
      </c>
      <c r="R4" s="30">
        <v>19.419354838709676</v>
      </c>
      <c r="S4" s="30">
        <v>-55</v>
      </c>
      <c r="T4" s="31">
        <v>36</v>
      </c>
      <c r="U4" s="35">
        <v>3194.8125</v>
      </c>
    </row>
    <row r="5" spans="1:21" x14ac:dyDescent="0.2">
      <c r="A5" s="12">
        <v>35462</v>
      </c>
      <c r="B5" s="36">
        <v>66609</v>
      </c>
      <c r="C5" s="37">
        <v>53482</v>
      </c>
      <c r="D5" s="37">
        <v>63386</v>
      </c>
      <c r="E5" s="38">
        <v>60085</v>
      </c>
      <c r="F5" s="39"/>
      <c r="G5" s="40"/>
      <c r="H5" s="41"/>
      <c r="I5" s="39">
        <v>2.2152777777777781</v>
      </c>
      <c r="J5" s="41">
        <v>2.6630106619684524</v>
      </c>
      <c r="K5" s="36">
        <v>0</v>
      </c>
      <c r="L5" s="38">
        <v>0</v>
      </c>
      <c r="M5" s="36">
        <v>46.214285714285715</v>
      </c>
      <c r="N5" s="37">
        <v>28.857142857142858</v>
      </c>
      <c r="O5" s="37">
        <v>-186</v>
      </c>
      <c r="P5" s="38">
        <v>0</v>
      </c>
      <c r="Q5" s="36">
        <v>43.321428571428569</v>
      </c>
      <c r="R5" s="37">
        <v>26.857142857142858</v>
      </c>
      <c r="S5" s="37">
        <v>-205</v>
      </c>
      <c r="T5" s="38">
        <v>-100</v>
      </c>
      <c r="U5" s="42">
        <v>4682</v>
      </c>
    </row>
    <row r="6" spans="1:21" x14ac:dyDescent="0.2">
      <c r="A6" s="13">
        <v>35490</v>
      </c>
      <c r="B6" s="43">
        <v>62572</v>
      </c>
      <c r="C6" s="44">
        <v>50188</v>
      </c>
      <c r="D6" s="44">
        <v>59229</v>
      </c>
      <c r="E6" s="45">
        <v>56215</v>
      </c>
      <c r="F6" s="46"/>
      <c r="G6" s="47"/>
      <c r="H6" s="48"/>
      <c r="I6" s="46">
        <v>1.9734999999999996</v>
      </c>
      <c r="J6" s="48">
        <v>2.4579600817224572</v>
      </c>
      <c r="K6" s="43">
        <v>0</v>
      </c>
      <c r="L6" s="45">
        <v>0</v>
      </c>
      <c r="M6" s="43">
        <v>54.193548387096776</v>
      </c>
      <c r="N6" s="44">
        <v>34.064516129032256</v>
      </c>
      <c r="O6" s="44">
        <v>-28</v>
      </c>
      <c r="P6" s="45">
        <v>0</v>
      </c>
      <c r="Q6" s="43">
        <v>50.032258064516128</v>
      </c>
      <c r="R6" s="44">
        <v>30.870967741935484</v>
      </c>
      <c r="S6" s="44">
        <v>-27</v>
      </c>
      <c r="T6" s="45">
        <v>-21</v>
      </c>
      <c r="U6" s="49">
        <v>6054.6</v>
      </c>
    </row>
    <row r="7" spans="1:21" x14ac:dyDescent="0.2">
      <c r="A7" s="12">
        <v>35521</v>
      </c>
      <c r="B7" s="36">
        <v>60526</v>
      </c>
      <c r="C7" s="37">
        <v>48684</v>
      </c>
      <c r="D7" s="37">
        <v>57386</v>
      </c>
      <c r="E7" s="38">
        <v>54485</v>
      </c>
      <c r="F7" s="39">
        <v>19.5</v>
      </c>
      <c r="G7" s="40">
        <v>17.5</v>
      </c>
      <c r="H7" s="41">
        <v>18.5</v>
      </c>
      <c r="I7" s="39">
        <v>2.102380952380952</v>
      </c>
      <c r="J7" s="41">
        <v>2.3523830954524025</v>
      </c>
      <c r="K7" s="36">
        <v>8799.5469988674977</v>
      </c>
      <c r="L7" s="38">
        <v>7864.3653050236444</v>
      </c>
      <c r="M7" s="36">
        <v>60.233333333333334</v>
      </c>
      <c r="N7" s="37">
        <v>36.033333333333331</v>
      </c>
      <c r="O7" s="37">
        <v>160</v>
      </c>
      <c r="P7" s="38">
        <v>0</v>
      </c>
      <c r="Q7" s="36">
        <v>57.966666666666669</v>
      </c>
      <c r="R7" s="37">
        <v>34.799999999999997</v>
      </c>
      <c r="S7" s="37">
        <v>104</v>
      </c>
      <c r="T7" s="38">
        <v>98</v>
      </c>
      <c r="U7" s="42">
        <v>6138.4666666666662</v>
      </c>
    </row>
    <row r="8" spans="1:21" x14ac:dyDescent="0.2">
      <c r="A8" s="13">
        <v>35551</v>
      </c>
      <c r="B8" s="43">
        <v>58100</v>
      </c>
      <c r="C8" s="44">
        <v>45920</v>
      </c>
      <c r="D8" s="44">
        <v>55499</v>
      </c>
      <c r="E8" s="45">
        <v>52306</v>
      </c>
      <c r="F8" s="46">
        <v>17.149999999999999</v>
      </c>
      <c r="G8" s="47">
        <v>15.98</v>
      </c>
      <c r="H8" s="48">
        <v>16.565000000000001</v>
      </c>
      <c r="I8" s="46">
        <v>2.2995238095238095</v>
      </c>
      <c r="J8" s="48">
        <v>2.4849763887953427</v>
      </c>
      <c r="K8" s="43">
        <v>7203.6653551459913</v>
      </c>
      <c r="L8" s="45">
        <v>6666.0593133564198</v>
      </c>
      <c r="M8" s="43">
        <v>67.225806451612897</v>
      </c>
      <c r="N8" s="44">
        <v>47.096774193548384</v>
      </c>
      <c r="O8" s="44">
        <v>113</v>
      </c>
      <c r="P8" s="45">
        <v>-70</v>
      </c>
      <c r="Q8" s="43">
        <v>64.58064516129032</v>
      </c>
      <c r="R8" s="44">
        <v>43.87096774193548</v>
      </c>
      <c r="S8" s="44">
        <v>133</v>
      </c>
      <c r="T8" s="45">
        <v>121</v>
      </c>
      <c r="U8" s="49">
        <v>5157.5</v>
      </c>
    </row>
    <row r="9" spans="1:21" x14ac:dyDescent="0.2">
      <c r="A9" s="12">
        <v>35582</v>
      </c>
      <c r="B9" s="36">
        <v>67640</v>
      </c>
      <c r="C9" s="37">
        <v>49707</v>
      </c>
      <c r="D9" s="37">
        <v>63319</v>
      </c>
      <c r="E9" s="38">
        <v>58781</v>
      </c>
      <c r="F9" s="39">
        <v>30.66</v>
      </c>
      <c r="G9" s="40">
        <v>23.51</v>
      </c>
      <c r="H9" s="41">
        <v>27.085000000000001</v>
      </c>
      <c r="I9" s="39">
        <v>2.2502380952380951</v>
      </c>
      <c r="J9" s="41">
        <v>2.5341819896275344</v>
      </c>
      <c r="K9" s="36">
        <v>12036.504073643002</v>
      </c>
      <c r="L9" s="38">
        <v>10687.866976744186</v>
      </c>
      <c r="M9" s="36">
        <v>77.566666666666663</v>
      </c>
      <c r="N9" s="37">
        <v>60.466666666666669</v>
      </c>
      <c r="O9" s="37">
        <v>28</v>
      </c>
      <c r="P9" s="38">
        <v>-28</v>
      </c>
      <c r="Q9" s="36">
        <v>78.166666666666671</v>
      </c>
      <c r="R9" s="37">
        <v>57.866666666666667</v>
      </c>
      <c r="S9" s="37">
        <v>4</v>
      </c>
      <c r="T9" s="38">
        <v>7</v>
      </c>
      <c r="U9" s="42">
        <v>1925</v>
      </c>
    </row>
    <row r="10" spans="1:21" x14ac:dyDescent="0.2">
      <c r="A10" s="13">
        <v>35612</v>
      </c>
      <c r="B10" s="43">
        <v>74459</v>
      </c>
      <c r="C10" s="44">
        <v>52854</v>
      </c>
      <c r="D10" s="44">
        <v>68411</v>
      </c>
      <c r="E10" s="45">
        <v>63225</v>
      </c>
      <c r="F10" s="46">
        <v>67.510000000000005</v>
      </c>
      <c r="G10" s="47">
        <v>38.17</v>
      </c>
      <c r="H10" s="48">
        <v>52.84</v>
      </c>
      <c r="I10" s="46">
        <v>2.2422727272727272</v>
      </c>
      <c r="J10" s="48">
        <v>2.63008443701513</v>
      </c>
      <c r="K10" s="43">
        <v>23565.376038921553</v>
      </c>
      <c r="L10" s="45">
        <v>20090.609737217361</v>
      </c>
      <c r="M10" s="43">
        <v>86.258064516129039</v>
      </c>
      <c r="N10" s="44">
        <v>63.903225806451616</v>
      </c>
      <c r="O10" s="44">
        <v>2</v>
      </c>
      <c r="P10" s="45">
        <v>7</v>
      </c>
      <c r="Q10" s="43">
        <v>82.290322580645167</v>
      </c>
      <c r="R10" s="44">
        <v>60.967741935483872</v>
      </c>
      <c r="S10" s="44">
        <v>3</v>
      </c>
      <c r="T10" s="45">
        <v>1</v>
      </c>
      <c r="U10" s="49">
        <v>1283.7333333333333</v>
      </c>
    </row>
    <row r="11" spans="1:21" x14ac:dyDescent="0.2">
      <c r="A11" s="12">
        <v>35643</v>
      </c>
      <c r="B11" s="36">
        <v>68612</v>
      </c>
      <c r="C11" s="37">
        <v>50338</v>
      </c>
      <c r="D11" s="37">
        <v>64115</v>
      </c>
      <c r="E11" s="38">
        <v>59523</v>
      </c>
      <c r="F11" s="39">
        <v>23.13</v>
      </c>
      <c r="G11" s="40">
        <v>19.13</v>
      </c>
      <c r="H11" s="41">
        <v>21.13</v>
      </c>
      <c r="I11" s="39">
        <v>2.5561904761904759</v>
      </c>
      <c r="J11" s="41">
        <v>2.552142969398981</v>
      </c>
      <c r="K11" s="36">
        <v>8266.2071535022369</v>
      </c>
      <c r="L11" s="38">
        <v>8279.3167363096527</v>
      </c>
      <c r="M11" s="36">
        <v>81.387096774193552</v>
      </c>
      <c r="N11" s="37">
        <v>61.774193548387096</v>
      </c>
      <c r="O11" s="37">
        <v>10</v>
      </c>
      <c r="P11" s="38">
        <v>-48</v>
      </c>
      <c r="Q11" s="36">
        <v>77.709677419354833</v>
      </c>
      <c r="R11" s="37">
        <v>58.70967741935484</v>
      </c>
      <c r="S11" s="37">
        <v>10</v>
      </c>
      <c r="T11" s="38">
        <v>-11</v>
      </c>
      <c r="U11" s="42">
        <v>2186.9375</v>
      </c>
    </row>
    <row r="12" spans="1:21" x14ac:dyDescent="0.2">
      <c r="A12" s="13">
        <v>35674</v>
      </c>
      <c r="B12" s="43">
        <v>63806</v>
      </c>
      <c r="C12" s="44">
        <v>47654</v>
      </c>
      <c r="D12" s="44">
        <v>60623</v>
      </c>
      <c r="E12" s="45">
        <v>56300</v>
      </c>
      <c r="F12" s="46">
        <v>19.829999999999998</v>
      </c>
      <c r="G12" s="47">
        <v>17.03</v>
      </c>
      <c r="H12" s="48">
        <v>18.43</v>
      </c>
      <c r="I12" s="46">
        <v>2.9702380952380958</v>
      </c>
      <c r="J12" s="48">
        <v>2.6131354632061838</v>
      </c>
      <c r="K12" s="43">
        <v>6204.8897795591174</v>
      </c>
      <c r="L12" s="45">
        <v>7052.8299276866919</v>
      </c>
      <c r="M12" s="43">
        <v>77.266666666666666</v>
      </c>
      <c r="N12" s="44">
        <v>53.866666666666667</v>
      </c>
      <c r="O12" s="44">
        <v>9</v>
      </c>
      <c r="P12" s="45">
        <v>-43</v>
      </c>
      <c r="Q12" s="43">
        <v>71.833333333333329</v>
      </c>
      <c r="R12" s="44">
        <v>52.266666666666666</v>
      </c>
      <c r="S12" s="44">
        <v>19</v>
      </c>
      <c r="T12" s="45">
        <v>-26</v>
      </c>
      <c r="U12" s="49">
        <v>9547.1333333333332</v>
      </c>
    </row>
    <row r="13" spans="1:21" x14ac:dyDescent="0.2">
      <c r="A13" s="12">
        <v>35704</v>
      </c>
      <c r="B13" s="36">
        <v>62787</v>
      </c>
      <c r="C13" s="37">
        <v>48361</v>
      </c>
      <c r="D13" s="37">
        <v>59748</v>
      </c>
      <c r="E13" s="38">
        <v>55952</v>
      </c>
      <c r="F13" s="39">
        <v>29.3</v>
      </c>
      <c r="G13" s="40">
        <v>23.62</v>
      </c>
      <c r="H13" s="41">
        <v>26.46</v>
      </c>
      <c r="I13" s="39">
        <v>3.2560869565217385</v>
      </c>
      <c r="J13" s="41">
        <v>3.0355520024052094</v>
      </c>
      <c r="K13" s="36">
        <v>8126.318600614235</v>
      </c>
      <c r="L13" s="38">
        <v>8716.7012718064161</v>
      </c>
      <c r="M13" s="36">
        <v>67.032258064516128</v>
      </c>
      <c r="N13" s="37">
        <v>43.774193548387096</v>
      </c>
      <c r="O13" s="37">
        <v>22</v>
      </c>
      <c r="P13" s="38">
        <v>48</v>
      </c>
      <c r="Q13" s="36">
        <v>63.387096774193552</v>
      </c>
      <c r="R13" s="37">
        <v>41.677419354838712</v>
      </c>
      <c r="S13" s="37">
        <v>17</v>
      </c>
      <c r="T13" s="38">
        <v>22</v>
      </c>
      <c r="U13" s="42">
        <v>13702.133333333333</v>
      </c>
    </row>
    <row r="14" spans="1:21" x14ac:dyDescent="0.2">
      <c r="A14" s="13">
        <v>35735</v>
      </c>
      <c r="B14" s="43">
        <v>64974</v>
      </c>
      <c r="C14" s="44">
        <v>51307</v>
      </c>
      <c r="D14" s="44">
        <v>61196</v>
      </c>
      <c r="E14" s="45">
        <v>57900</v>
      </c>
      <c r="F14" s="46">
        <v>26.1</v>
      </c>
      <c r="G14" s="47">
        <v>22.26</v>
      </c>
      <c r="H14" s="48">
        <v>24.18</v>
      </c>
      <c r="I14" s="46">
        <v>3.1894444444444452</v>
      </c>
      <c r="J14" s="48">
        <v>3.0632825187280641</v>
      </c>
      <c r="K14" s="43">
        <v>7581.2576206235826</v>
      </c>
      <c r="L14" s="45">
        <v>7893.493287729797</v>
      </c>
      <c r="M14" s="43">
        <v>48.7</v>
      </c>
      <c r="N14" s="44">
        <v>33.93333333333333</v>
      </c>
      <c r="O14" s="44">
        <v>97</v>
      </c>
      <c r="P14" s="45">
        <v>0</v>
      </c>
      <c r="Q14" s="43">
        <v>44.93333333333333</v>
      </c>
      <c r="R14" s="44">
        <v>33.06666666666667</v>
      </c>
      <c r="S14" s="44">
        <v>107</v>
      </c>
      <c r="T14" s="45">
        <v>122</v>
      </c>
      <c r="U14" s="49">
        <v>10623.066666666668</v>
      </c>
    </row>
    <row r="15" spans="1:21" x14ac:dyDescent="0.2">
      <c r="A15" s="14">
        <v>35765</v>
      </c>
      <c r="B15" s="50">
        <v>68290</v>
      </c>
      <c r="C15" s="51">
        <v>53864</v>
      </c>
      <c r="D15" s="51">
        <v>64118</v>
      </c>
      <c r="E15" s="52">
        <v>60700</v>
      </c>
      <c r="F15" s="53">
        <v>20.55</v>
      </c>
      <c r="G15" s="54">
        <v>17.97</v>
      </c>
      <c r="H15" s="55">
        <v>19.260000000000002</v>
      </c>
      <c r="I15" s="53">
        <v>2.3904761904761904</v>
      </c>
      <c r="J15" s="55">
        <v>2.4988213107024992</v>
      </c>
      <c r="K15" s="50">
        <v>8056.972111553785</v>
      </c>
      <c r="L15" s="52">
        <v>7707.633962264149</v>
      </c>
      <c r="M15" s="50">
        <v>42.354838709677416</v>
      </c>
      <c r="N15" s="51">
        <v>29.032258064516128</v>
      </c>
      <c r="O15" s="51">
        <v>-60</v>
      </c>
      <c r="P15" s="52">
        <v>0</v>
      </c>
      <c r="Q15" s="50">
        <v>39.032258064516128</v>
      </c>
      <c r="R15" s="51">
        <v>27.903225806451612</v>
      </c>
      <c r="S15" s="51">
        <v>-57</v>
      </c>
      <c r="T15" s="52">
        <v>-134</v>
      </c>
      <c r="U15" s="56">
        <v>5650.375</v>
      </c>
    </row>
    <row r="16" spans="1:21" x14ac:dyDescent="0.2">
      <c r="A16" s="15">
        <v>35796</v>
      </c>
      <c r="B16" s="57">
        <v>65911</v>
      </c>
      <c r="C16" s="58">
        <v>52253</v>
      </c>
      <c r="D16" s="58">
        <v>62660</v>
      </c>
      <c r="E16" s="59">
        <v>59191</v>
      </c>
      <c r="F16" s="60">
        <v>18.059999999999999</v>
      </c>
      <c r="G16" s="61">
        <v>16.11</v>
      </c>
      <c r="H16" s="62">
        <v>17.085000000000001</v>
      </c>
      <c r="I16" s="60">
        <v>2.1405263157894736</v>
      </c>
      <c r="J16" s="62">
        <v>2.1475719000471476</v>
      </c>
      <c r="K16" s="57">
        <v>7981.6818293582501</v>
      </c>
      <c r="L16" s="59">
        <v>7955.4961580680574</v>
      </c>
      <c r="M16" s="57">
        <v>45.258064516129032</v>
      </c>
      <c r="N16" s="58">
        <v>31.93548387096774</v>
      </c>
      <c r="O16" s="58">
        <v>-315</v>
      </c>
      <c r="P16" s="59">
        <v>0</v>
      </c>
      <c r="Q16" s="57">
        <v>43.29032258064516</v>
      </c>
      <c r="R16" s="58">
        <v>30.774193548387096</v>
      </c>
      <c r="S16" s="58">
        <v>-330</v>
      </c>
      <c r="T16" s="59">
        <v>-255</v>
      </c>
      <c r="U16" s="63">
        <v>4941.25</v>
      </c>
    </row>
    <row r="17" spans="1:21" x14ac:dyDescent="0.2">
      <c r="A17" s="16">
        <v>35827</v>
      </c>
      <c r="B17" s="64">
        <v>65127</v>
      </c>
      <c r="C17" s="65">
        <v>52054</v>
      </c>
      <c r="D17" s="65">
        <v>61909</v>
      </c>
      <c r="E17" s="66">
        <v>58624</v>
      </c>
      <c r="F17" s="67">
        <v>17.11</v>
      </c>
      <c r="G17" s="68">
        <v>15.47</v>
      </c>
      <c r="H17" s="69">
        <v>16.29</v>
      </c>
      <c r="I17" s="67">
        <v>2.2455263157894731</v>
      </c>
      <c r="J17" s="69">
        <v>1.8639833908202845</v>
      </c>
      <c r="K17" s="64">
        <v>7254.424000937538</v>
      </c>
      <c r="L17" s="66">
        <v>8739.3482582649231</v>
      </c>
      <c r="M17" s="64">
        <v>48.357142857142854</v>
      </c>
      <c r="N17" s="65">
        <v>32.607142857142854</v>
      </c>
      <c r="O17" s="65">
        <v>-265</v>
      </c>
      <c r="P17" s="66">
        <v>0</v>
      </c>
      <c r="Q17" s="64">
        <v>45.285714285714285</v>
      </c>
      <c r="R17" s="65">
        <v>31.678571428571427</v>
      </c>
      <c r="S17" s="65">
        <v>-299</v>
      </c>
      <c r="T17" s="66">
        <v>-356</v>
      </c>
      <c r="U17" s="70">
        <v>7236.6428571428569</v>
      </c>
    </row>
    <row r="18" spans="1:21" x14ac:dyDescent="0.2">
      <c r="A18" s="17">
        <v>35855</v>
      </c>
      <c r="B18" s="71">
        <v>64852</v>
      </c>
      <c r="C18" s="72">
        <v>51796</v>
      </c>
      <c r="D18" s="72">
        <v>61483</v>
      </c>
      <c r="E18" s="73">
        <v>58254</v>
      </c>
      <c r="F18" s="74">
        <v>25.65</v>
      </c>
      <c r="G18" s="75">
        <v>21.17</v>
      </c>
      <c r="H18" s="76">
        <v>23.41</v>
      </c>
      <c r="I18" s="74">
        <v>2.3259090909090911</v>
      </c>
      <c r="J18" s="76">
        <v>1.8417913219893416</v>
      </c>
      <c r="K18" s="71">
        <v>10064.881766660152</v>
      </c>
      <c r="L18" s="73">
        <v>12710.451895665667</v>
      </c>
      <c r="M18" s="71">
        <v>52.322580645161288</v>
      </c>
      <c r="N18" s="72">
        <v>34.935483870967744</v>
      </c>
      <c r="O18" s="72">
        <v>8</v>
      </c>
      <c r="P18" s="73">
        <v>23</v>
      </c>
      <c r="Q18" s="71">
        <v>50.70967741935484</v>
      </c>
      <c r="R18" s="72">
        <v>34.12903225806452</v>
      </c>
      <c r="S18" s="72">
        <v>-67</v>
      </c>
      <c r="T18" s="73">
        <v>-46</v>
      </c>
      <c r="U18" s="77">
        <v>13432.6</v>
      </c>
    </row>
    <row r="19" spans="1:21" x14ac:dyDescent="0.2">
      <c r="A19" s="16">
        <v>35886</v>
      </c>
      <c r="B19" s="64">
        <v>59068</v>
      </c>
      <c r="C19" s="65">
        <v>47039</v>
      </c>
      <c r="D19" s="65">
        <v>56569</v>
      </c>
      <c r="E19" s="66">
        <v>53393</v>
      </c>
      <c r="F19" s="67">
        <v>23.07</v>
      </c>
      <c r="G19" s="68">
        <v>19.059999999999999</v>
      </c>
      <c r="H19" s="69">
        <v>21.065000000000001</v>
      </c>
      <c r="I19" s="67">
        <v>2.492142857142857</v>
      </c>
      <c r="J19" s="69">
        <v>2.2140649439093565</v>
      </c>
      <c r="K19" s="64">
        <v>8452.5652049297805</v>
      </c>
      <c r="L19" s="66">
        <v>9514.1743958086881</v>
      </c>
      <c r="M19" s="64">
        <v>62.9</v>
      </c>
      <c r="N19" s="65">
        <v>43.033333333333331</v>
      </c>
      <c r="O19" s="65">
        <v>13</v>
      </c>
      <c r="P19" s="66">
        <v>0</v>
      </c>
      <c r="Q19" s="64">
        <v>61.766666666666666</v>
      </c>
      <c r="R19" s="65">
        <v>40.166666666666664</v>
      </c>
      <c r="S19" s="65">
        <v>-35</v>
      </c>
      <c r="T19" s="66">
        <v>-41</v>
      </c>
      <c r="U19" s="70">
        <v>16649.599999999999</v>
      </c>
    </row>
    <row r="20" spans="1:21" x14ac:dyDescent="0.2">
      <c r="A20" s="17">
        <v>35916</v>
      </c>
      <c r="B20" s="71">
        <v>64283</v>
      </c>
      <c r="C20" s="72">
        <v>47739</v>
      </c>
      <c r="D20" s="72">
        <v>60550</v>
      </c>
      <c r="E20" s="73">
        <v>56279</v>
      </c>
      <c r="F20" s="74">
        <v>57.57</v>
      </c>
      <c r="G20" s="75">
        <v>32.85</v>
      </c>
      <c r="H20" s="76">
        <v>45.21</v>
      </c>
      <c r="I20" s="74">
        <v>2.2555000000000001</v>
      </c>
      <c r="J20" s="76">
        <v>2.1359971711456858</v>
      </c>
      <c r="K20" s="71">
        <v>20044.336067390825</v>
      </c>
      <c r="L20" s="73">
        <v>21165.758368374005</v>
      </c>
      <c r="M20" s="71">
        <v>76.838709677419359</v>
      </c>
      <c r="N20" s="72">
        <v>56.258064516129032</v>
      </c>
      <c r="O20" s="72">
        <v>-94</v>
      </c>
      <c r="P20" s="73">
        <v>18</v>
      </c>
      <c r="Q20" s="71">
        <v>74.258064516129039</v>
      </c>
      <c r="R20" s="72">
        <v>54.483870967741936</v>
      </c>
      <c r="S20" s="72">
        <v>-126</v>
      </c>
      <c r="T20" s="73">
        <v>-141</v>
      </c>
      <c r="U20" s="77">
        <v>13253.9375</v>
      </c>
    </row>
    <row r="21" spans="1:21" x14ac:dyDescent="0.2">
      <c r="A21" s="16">
        <v>35947</v>
      </c>
      <c r="B21" s="64">
        <v>71026</v>
      </c>
      <c r="C21" s="65">
        <v>51877</v>
      </c>
      <c r="D21" s="65">
        <v>66300</v>
      </c>
      <c r="E21" s="66">
        <v>61493</v>
      </c>
      <c r="F21" s="67">
        <v>375.84</v>
      </c>
      <c r="G21" s="68">
        <v>114.55</v>
      </c>
      <c r="H21" s="69">
        <v>245.19499999999999</v>
      </c>
      <c r="I21" s="67">
        <v>2.2363636363636359</v>
      </c>
      <c r="J21" s="69">
        <v>2.0918163244895922</v>
      </c>
      <c r="K21" s="64">
        <v>109640.04065040652</v>
      </c>
      <c r="L21" s="66">
        <v>117216.31441987533</v>
      </c>
      <c r="M21" s="64">
        <v>80.36666666666666</v>
      </c>
      <c r="N21" s="65">
        <v>62.133333333333333</v>
      </c>
      <c r="O21" s="65">
        <v>38</v>
      </c>
      <c r="P21" s="66">
        <v>51</v>
      </c>
      <c r="Q21" s="64">
        <v>75.7</v>
      </c>
      <c r="R21" s="65">
        <v>58.533333333333331</v>
      </c>
      <c r="S21" s="65">
        <v>45</v>
      </c>
      <c r="T21" s="66">
        <v>23</v>
      </c>
      <c r="U21" s="70">
        <v>5032.333333333333</v>
      </c>
    </row>
    <row r="22" spans="1:21" x14ac:dyDescent="0.2">
      <c r="A22" s="17">
        <v>35977</v>
      </c>
      <c r="B22" s="71">
        <v>74058</v>
      </c>
      <c r="C22" s="72">
        <v>52547</v>
      </c>
      <c r="D22" s="72">
        <v>68102</v>
      </c>
      <c r="E22" s="73">
        <v>62917</v>
      </c>
      <c r="F22" s="74">
        <v>165.26</v>
      </c>
      <c r="G22" s="75">
        <v>70.430000000000007</v>
      </c>
      <c r="H22" s="76">
        <v>117.845</v>
      </c>
      <c r="I22" s="74">
        <v>2.2040909090909087</v>
      </c>
      <c r="J22" s="76">
        <v>2.0903876101895902</v>
      </c>
      <c r="K22" s="71">
        <v>53466.487935656842</v>
      </c>
      <c r="L22" s="73">
        <v>56374.712242631358</v>
      </c>
      <c r="M22" s="71">
        <v>83.41935483870968</v>
      </c>
      <c r="N22" s="72">
        <v>65.129032258064512</v>
      </c>
      <c r="O22" s="72">
        <v>0</v>
      </c>
      <c r="P22" s="73">
        <v>-14</v>
      </c>
      <c r="Q22" s="71">
        <v>80.967741935483872</v>
      </c>
      <c r="R22" s="72">
        <v>61.322580645161288</v>
      </c>
      <c r="S22" s="72">
        <v>1</v>
      </c>
      <c r="T22" s="73">
        <v>-8</v>
      </c>
      <c r="U22" s="77">
        <v>4122.3999999999996</v>
      </c>
    </row>
    <row r="23" spans="1:21" x14ac:dyDescent="0.2">
      <c r="A23" s="16">
        <v>36008</v>
      </c>
      <c r="B23" s="64">
        <v>76218</v>
      </c>
      <c r="C23" s="65">
        <v>53488</v>
      </c>
      <c r="D23" s="65">
        <v>69908</v>
      </c>
      <c r="E23" s="66">
        <v>64435</v>
      </c>
      <c r="F23" s="67">
        <v>44.5</v>
      </c>
      <c r="G23" s="68">
        <v>29.71</v>
      </c>
      <c r="H23" s="69">
        <v>37.104999999999997</v>
      </c>
      <c r="I23" s="67">
        <v>1.9083333333333332</v>
      </c>
      <c r="J23" s="69">
        <v>1.6984351496374128</v>
      </c>
      <c r="K23" s="64">
        <v>19443.668122270748</v>
      </c>
      <c r="L23" s="66">
        <v>21846.580370125579</v>
      </c>
      <c r="M23" s="64">
        <v>85.41935483870968</v>
      </c>
      <c r="N23" s="65">
        <v>64.774193548387103</v>
      </c>
      <c r="O23" s="65">
        <v>0</v>
      </c>
      <c r="P23" s="66">
        <v>53</v>
      </c>
      <c r="Q23" s="64">
        <v>83.483870967741936</v>
      </c>
      <c r="R23" s="65">
        <v>62.58064516129032</v>
      </c>
      <c r="S23" s="65">
        <v>-13</v>
      </c>
      <c r="T23" s="66">
        <v>-15</v>
      </c>
      <c r="U23" s="70">
        <v>3392.25</v>
      </c>
    </row>
    <row r="24" spans="1:21" x14ac:dyDescent="0.2">
      <c r="A24" s="17">
        <v>36039</v>
      </c>
      <c r="B24" s="71">
        <v>69344</v>
      </c>
      <c r="C24" s="72">
        <v>49865</v>
      </c>
      <c r="D24" s="72">
        <v>64656</v>
      </c>
      <c r="E24" s="73">
        <v>59726</v>
      </c>
      <c r="F24" s="74">
        <v>36.94</v>
      </c>
      <c r="G24" s="75">
        <v>26.21</v>
      </c>
      <c r="H24" s="76">
        <v>31.574999999999999</v>
      </c>
      <c r="I24" s="74">
        <v>2.043333333333333</v>
      </c>
      <c r="J24" s="76">
        <v>1.8129363956803839</v>
      </c>
      <c r="K24" s="71">
        <v>15452.691680261014</v>
      </c>
      <c r="L24" s="73">
        <v>17416.496284829725</v>
      </c>
      <c r="M24" s="71">
        <v>84.066666666666663</v>
      </c>
      <c r="N24" s="72">
        <v>59.06666666666667</v>
      </c>
      <c r="O24" s="72">
        <v>-31</v>
      </c>
      <c r="P24" s="73">
        <v>102</v>
      </c>
      <c r="Q24" s="71">
        <v>78.599999999999994</v>
      </c>
      <c r="R24" s="72">
        <v>55.833333333333336</v>
      </c>
      <c r="S24" s="72">
        <v>-43</v>
      </c>
      <c r="T24" s="73">
        <v>-71</v>
      </c>
      <c r="U24" s="77">
        <v>8872.4666666666672</v>
      </c>
    </row>
    <row r="25" spans="1:21" x14ac:dyDescent="0.2">
      <c r="A25" s="16">
        <v>36069</v>
      </c>
      <c r="B25" s="64">
        <v>59913</v>
      </c>
      <c r="C25" s="65">
        <v>46471</v>
      </c>
      <c r="D25" s="65">
        <v>57147</v>
      </c>
      <c r="E25" s="66">
        <v>53588</v>
      </c>
      <c r="F25" s="67">
        <v>21.46</v>
      </c>
      <c r="G25" s="68">
        <v>17.260000000000002</v>
      </c>
      <c r="H25" s="69">
        <v>19.36</v>
      </c>
      <c r="I25" s="67">
        <v>1.993095238095238</v>
      </c>
      <c r="J25" s="69">
        <v>1.9028688583144027</v>
      </c>
      <c r="K25" s="64">
        <v>9713.5348226018396</v>
      </c>
      <c r="L25" s="66">
        <v>10174.11153449085</v>
      </c>
      <c r="M25" s="64">
        <v>66.838709677419359</v>
      </c>
      <c r="N25" s="65">
        <v>45.451612903225808</v>
      </c>
      <c r="O25" s="65">
        <v>-32</v>
      </c>
      <c r="P25" s="66">
        <v>16</v>
      </c>
      <c r="Q25" s="64">
        <v>63.225806451612904</v>
      </c>
      <c r="R25" s="65">
        <v>42.903225806451616</v>
      </c>
      <c r="S25" s="65">
        <v>-19</v>
      </c>
      <c r="T25" s="66">
        <v>-84</v>
      </c>
      <c r="U25" s="70">
        <v>15065.266666666666</v>
      </c>
    </row>
    <row r="26" spans="1:21" x14ac:dyDescent="0.2">
      <c r="A26" s="17">
        <v>36100</v>
      </c>
      <c r="B26" s="71">
        <v>61498</v>
      </c>
      <c r="C26" s="72">
        <v>48478</v>
      </c>
      <c r="D26" s="72">
        <v>57858</v>
      </c>
      <c r="E26" s="73">
        <v>54732</v>
      </c>
      <c r="F26" s="74">
        <v>21.43</v>
      </c>
      <c r="G26" s="75">
        <v>18.07</v>
      </c>
      <c r="H26" s="76">
        <v>19.75</v>
      </c>
      <c r="I26" s="74">
        <v>2.2176315789473682</v>
      </c>
      <c r="J26" s="76">
        <v>1.7405311959767402</v>
      </c>
      <c r="K26" s="71">
        <v>8905.8977097424959</v>
      </c>
      <c r="L26" s="73">
        <v>11347.110609480815</v>
      </c>
      <c r="M26" s="71">
        <v>55.43333333333333</v>
      </c>
      <c r="N26" s="72">
        <v>35.633333333333333</v>
      </c>
      <c r="O26" s="72">
        <v>-29</v>
      </c>
      <c r="P26" s="73">
        <v>0</v>
      </c>
      <c r="Q26" s="71">
        <v>53.1</v>
      </c>
      <c r="R26" s="72">
        <v>35.633333333333333</v>
      </c>
      <c r="S26" s="72">
        <v>-59</v>
      </c>
      <c r="T26" s="73">
        <v>-132</v>
      </c>
      <c r="U26" s="77">
        <v>12007.933333333332</v>
      </c>
    </row>
    <row r="27" spans="1:21" x14ac:dyDescent="0.2">
      <c r="A27" s="18">
        <v>36130</v>
      </c>
      <c r="B27" s="78">
        <v>66126</v>
      </c>
      <c r="C27" s="79">
        <v>52130</v>
      </c>
      <c r="D27" s="79">
        <v>61750</v>
      </c>
      <c r="E27" s="80">
        <v>58543</v>
      </c>
      <c r="F27" s="81">
        <v>20.5</v>
      </c>
      <c r="G27" s="82">
        <v>17.149999999999999</v>
      </c>
      <c r="H27" s="83">
        <v>18.824999999999999</v>
      </c>
      <c r="I27" s="81">
        <v>1.8040476190476189</v>
      </c>
      <c r="J27" s="83">
        <v>1.5862300515765859</v>
      </c>
      <c r="K27" s="78">
        <v>10434.868681536229</v>
      </c>
      <c r="L27" s="80">
        <v>11867.761540193651</v>
      </c>
      <c r="M27" s="78">
        <v>46.87096774193548</v>
      </c>
      <c r="N27" s="79">
        <v>29.64516129032258</v>
      </c>
      <c r="O27" s="79">
        <v>-137</v>
      </c>
      <c r="P27" s="80">
        <v>5</v>
      </c>
      <c r="Q27" s="78">
        <v>45.677419354838712</v>
      </c>
      <c r="R27" s="79">
        <v>29.903225806451612</v>
      </c>
      <c r="S27" s="79">
        <v>-189</v>
      </c>
      <c r="T27" s="80">
        <v>-236</v>
      </c>
      <c r="U27" s="84">
        <v>6458.25</v>
      </c>
    </row>
    <row r="28" spans="1:21" x14ac:dyDescent="0.2">
      <c r="A28" s="11">
        <v>36161</v>
      </c>
      <c r="B28" s="29">
        <v>70014</v>
      </c>
      <c r="C28" s="30">
        <v>56538</v>
      </c>
      <c r="D28" s="30">
        <v>66107</v>
      </c>
      <c r="E28" s="31">
        <v>62918</v>
      </c>
      <c r="F28" s="32">
        <v>23.76</v>
      </c>
      <c r="G28" s="33">
        <v>19.46</v>
      </c>
      <c r="H28" s="34">
        <v>21.61</v>
      </c>
      <c r="I28" s="32">
        <v>1.9773684210526317</v>
      </c>
      <c r="J28" s="34">
        <v>1.7262628518490946</v>
      </c>
      <c r="K28" s="29">
        <v>10928.666489220122</v>
      </c>
      <c r="L28" s="31">
        <v>12518.371681839963</v>
      </c>
      <c r="M28" s="29">
        <v>41.387096774193552</v>
      </c>
      <c r="N28" s="30">
        <v>23.258064516129032</v>
      </c>
      <c r="O28" s="30">
        <v>-125</v>
      </c>
      <c r="P28" s="31">
        <v>0</v>
      </c>
      <c r="Q28" s="29">
        <v>39.322580645161288</v>
      </c>
      <c r="R28" s="30">
        <v>20.806451612903224</v>
      </c>
      <c r="S28" s="30">
        <v>-115</v>
      </c>
      <c r="T28" s="31">
        <v>-42</v>
      </c>
      <c r="U28" s="35">
        <v>7641.8125</v>
      </c>
    </row>
    <row r="29" spans="1:21" x14ac:dyDescent="0.2">
      <c r="A29" s="12">
        <v>36192</v>
      </c>
      <c r="B29" s="36">
        <v>67454</v>
      </c>
      <c r="C29" s="37">
        <v>54376</v>
      </c>
      <c r="D29" s="37">
        <v>63913</v>
      </c>
      <c r="E29" s="38">
        <v>60734</v>
      </c>
      <c r="F29" s="39">
        <v>18.63</v>
      </c>
      <c r="G29" s="40">
        <v>16.27</v>
      </c>
      <c r="H29" s="41">
        <v>17.45</v>
      </c>
      <c r="I29" s="39">
        <v>1.7923684210526318</v>
      </c>
      <c r="J29" s="41">
        <v>1.371208549426371</v>
      </c>
      <c r="K29" s="36">
        <v>9735.7216267802069</v>
      </c>
      <c r="L29" s="38">
        <v>12726</v>
      </c>
      <c r="M29" s="36">
        <v>47.321428571428569</v>
      </c>
      <c r="N29" s="37">
        <v>28.357142857142858</v>
      </c>
      <c r="O29" s="37">
        <v>-192</v>
      </c>
      <c r="P29" s="38">
        <v>0</v>
      </c>
      <c r="Q29" s="36">
        <v>42.607142857142854</v>
      </c>
      <c r="R29" s="37">
        <v>25.25</v>
      </c>
      <c r="S29" s="37">
        <v>-169</v>
      </c>
      <c r="T29" s="38">
        <v>-240</v>
      </c>
      <c r="U29" s="42">
        <v>10700</v>
      </c>
    </row>
    <row r="30" spans="1:21" x14ac:dyDescent="0.2">
      <c r="A30" s="13">
        <v>36220</v>
      </c>
      <c r="B30" s="43">
        <v>66533</v>
      </c>
      <c r="C30" s="44">
        <v>54430</v>
      </c>
      <c r="D30" s="44">
        <v>62923</v>
      </c>
      <c r="E30" s="45">
        <v>60092</v>
      </c>
      <c r="F30" s="46">
        <v>21.43</v>
      </c>
      <c r="G30" s="47">
        <v>18.66</v>
      </c>
      <c r="H30" s="48">
        <v>20.045000000000002</v>
      </c>
      <c r="I30" s="46">
        <v>1.8026086956521743</v>
      </c>
      <c r="J30" s="48">
        <v>1.7600051930658904</v>
      </c>
      <c r="K30" s="43">
        <v>11119.995176073322</v>
      </c>
      <c r="L30" s="45">
        <v>11389.170940502767</v>
      </c>
      <c r="M30" s="43">
        <v>48.548387096774192</v>
      </c>
      <c r="N30" s="44">
        <v>27.967741935483872</v>
      </c>
      <c r="O30" s="44">
        <v>156</v>
      </c>
      <c r="P30" s="45">
        <v>0</v>
      </c>
      <c r="Q30" s="43">
        <v>45.096774193548384</v>
      </c>
      <c r="R30" s="44">
        <v>25.096774193548388</v>
      </c>
      <c r="S30" s="44">
        <v>143</v>
      </c>
      <c r="T30" s="45">
        <v>51</v>
      </c>
      <c r="U30" s="49">
        <v>15497.466666666667</v>
      </c>
    </row>
    <row r="31" spans="1:21" x14ac:dyDescent="0.2">
      <c r="A31" s="12">
        <v>36251</v>
      </c>
      <c r="B31" s="36">
        <v>60123</v>
      </c>
      <c r="C31" s="37">
        <v>47869</v>
      </c>
      <c r="D31" s="37">
        <v>57546</v>
      </c>
      <c r="E31" s="38">
        <v>54320</v>
      </c>
      <c r="F31" s="39">
        <v>27.04</v>
      </c>
      <c r="G31" s="40">
        <v>22.85</v>
      </c>
      <c r="H31" s="41">
        <v>24.945</v>
      </c>
      <c r="I31" s="39">
        <v>2.1711904761904757</v>
      </c>
      <c r="J31" s="41">
        <v>2.0518548453484802</v>
      </c>
      <c r="K31" s="36">
        <v>11489.088715867971</v>
      </c>
      <c r="L31" s="38">
        <v>12157.292732743688</v>
      </c>
      <c r="M31" s="36">
        <v>64.86666666666666</v>
      </c>
      <c r="N31" s="37">
        <v>45.06666666666667</v>
      </c>
      <c r="O31" s="37">
        <v>-40</v>
      </c>
      <c r="P31" s="38">
        <v>6</v>
      </c>
      <c r="Q31" s="36">
        <v>62.733333333333334</v>
      </c>
      <c r="R31" s="37">
        <v>40.866666666666667</v>
      </c>
      <c r="S31" s="37">
        <v>-57</v>
      </c>
      <c r="T31" s="38">
        <v>-35</v>
      </c>
      <c r="U31" s="42">
        <v>22792</v>
      </c>
    </row>
    <row r="32" spans="1:21" x14ac:dyDescent="0.2">
      <c r="A32" s="13">
        <v>36281</v>
      </c>
      <c r="B32" s="43">
        <v>62096</v>
      </c>
      <c r="C32" s="44">
        <v>47380</v>
      </c>
      <c r="D32" s="44">
        <v>59127</v>
      </c>
      <c r="E32" s="45">
        <v>55211</v>
      </c>
      <c r="F32" s="46">
        <v>24.31</v>
      </c>
      <c r="G32" s="47">
        <v>21.01</v>
      </c>
      <c r="H32" s="48">
        <v>22.66</v>
      </c>
      <c r="I32" s="46">
        <v>2.3059999999999996</v>
      </c>
      <c r="J32" s="48">
        <v>2.1723243752946719</v>
      </c>
      <c r="K32" s="43">
        <v>9826.5394622723343</v>
      </c>
      <c r="L32" s="45">
        <v>10431.223005968532</v>
      </c>
      <c r="M32" s="43">
        <v>75.741935483870961</v>
      </c>
      <c r="N32" s="44">
        <v>51.387096774193552</v>
      </c>
      <c r="O32" s="44">
        <v>-54</v>
      </c>
      <c r="P32" s="45">
        <v>-34</v>
      </c>
      <c r="Q32" s="43">
        <v>73.193548387096769</v>
      </c>
      <c r="R32" s="44">
        <v>48.774193548387096</v>
      </c>
      <c r="S32" s="44">
        <v>-62</v>
      </c>
      <c r="T32" s="45">
        <v>-79</v>
      </c>
      <c r="U32" s="49">
        <v>15163.4375</v>
      </c>
    </row>
    <row r="33" spans="1:21" x14ac:dyDescent="0.2">
      <c r="A33" s="12">
        <v>36312</v>
      </c>
      <c r="B33" s="36">
        <v>74750</v>
      </c>
      <c r="C33" s="37">
        <v>53363</v>
      </c>
      <c r="D33" s="37">
        <v>69526</v>
      </c>
      <c r="E33" s="38">
        <v>64138</v>
      </c>
      <c r="F33" s="39">
        <v>61.92</v>
      </c>
      <c r="G33" s="40">
        <v>40.380000000000003</v>
      </c>
      <c r="H33" s="41">
        <v>51.15</v>
      </c>
      <c r="I33" s="39">
        <v>2.3281818181818181</v>
      </c>
      <c r="J33" s="41">
        <v>2.2961224693897964</v>
      </c>
      <c r="K33" s="36">
        <v>21969.933619679814</v>
      </c>
      <c r="L33" s="38">
        <v>22276.686318736876</v>
      </c>
      <c r="M33" s="36">
        <v>83.566666666666663</v>
      </c>
      <c r="N33" s="37">
        <v>62.43333333333333</v>
      </c>
      <c r="O33" s="37">
        <v>-5</v>
      </c>
      <c r="P33" s="38">
        <v>62</v>
      </c>
      <c r="Q33" s="36">
        <v>80.566666666666663</v>
      </c>
      <c r="R33" s="37">
        <v>58.233333333333334</v>
      </c>
      <c r="S33" s="37">
        <v>7</v>
      </c>
      <c r="T33" s="38">
        <v>-15</v>
      </c>
      <c r="U33" s="42">
        <v>4180.666666666667</v>
      </c>
    </row>
    <row r="34" spans="1:21" x14ac:dyDescent="0.2">
      <c r="A34" s="13">
        <v>36342</v>
      </c>
      <c r="B34" s="43">
        <v>83722</v>
      </c>
      <c r="C34" s="44">
        <v>58683</v>
      </c>
      <c r="D34" s="44">
        <v>76690</v>
      </c>
      <c r="E34" s="45">
        <v>70688</v>
      </c>
      <c r="F34" s="46">
        <v>302.95</v>
      </c>
      <c r="G34" s="47">
        <v>179.57</v>
      </c>
      <c r="H34" s="48">
        <v>241.26</v>
      </c>
      <c r="I34" s="46">
        <v>2.3485714285714288</v>
      </c>
      <c r="J34" s="48">
        <v>2.575155474731146</v>
      </c>
      <c r="K34" s="43">
        <v>102726.27737226276</v>
      </c>
      <c r="L34" s="45">
        <v>93687.547166521384</v>
      </c>
      <c r="M34" s="43">
        <v>89.870967741935488</v>
      </c>
      <c r="N34" s="44">
        <v>68</v>
      </c>
      <c r="O34" s="44">
        <v>0</v>
      </c>
      <c r="P34" s="45">
        <v>127</v>
      </c>
      <c r="Q34" s="43">
        <v>87.032258064516128</v>
      </c>
      <c r="R34" s="44">
        <v>65.032258064516128</v>
      </c>
      <c r="S34" s="44">
        <v>2</v>
      </c>
      <c r="T34" s="45">
        <v>-7</v>
      </c>
      <c r="U34" s="49">
        <v>4000.4</v>
      </c>
    </row>
    <row r="35" spans="1:21" x14ac:dyDescent="0.2">
      <c r="A35" s="12">
        <v>36373</v>
      </c>
      <c r="B35" s="36">
        <v>73876</v>
      </c>
      <c r="C35" s="37">
        <v>53004</v>
      </c>
      <c r="D35" s="37">
        <v>68460</v>
      </c>
      <c r="E35" s="38">
        <v>63308</v>
      </c>
      <c r="F35" s="39">
        <v>82.01</v>
      </c>
      <c r="G35" s="40">
        <v>54.39</v>
      </c>
      <c r="H35" s="41">
        <v>68.2</v>
      </c>
      <c r="I35" s="39">
        <v>2.8372727272727274</v>
      </c>
      <c r="J35" s="41">
        <v>2.9261854756904269</v>
      </c>
      <c r="K35" s="36">
        <v>24037.167574495354</v>
      </c>
      <c r="L35" s="38">
        <v>23306.793286542565</v>
      </c>
      <c r="M35" s="36">
        <v>83.870967741935488</v>
      </c>
      <c r="N35" s="37">
        <v>61.516129032258064</v>
      </c>
      <c r="O35" s="37">
        <v>0</v>
      </c>
      <c r="P35" s="38">
        <v>-19</v>
      </c>
      <c r="Q35" s="36">
        <v>79</v>
      </c>
      <c r="R35" s="37">
        <v>58.967741935483872</v>
      </c>
      <c r="S35" s="37">
        <v>-6</v>
      </c>
      <c r="T35" s="38">
        <v>-11</v>
      </c>
      <c r="U35" s="42">
        <v>3139.75</v>
      </c>
    </row>
    <row r="36" spans="1:21" x14ac:dyDescent="0.2">
      <c r="A36" s="13">
        <v>36404</v>
      </c>
      <c r="B36" s="43">
        <v>67520</v>
      </c>
      <c r="C36" s="44">
        <v>49292</v>
      </c>
      <c r="D36" s="44">
        <v>63354</v>
      </c>
      <c r="E36" s="45">
        <v>58667</v>
      </c>
      <c r="F36" s="46">
        <v>21.85</v>
      </c>
      <c r="G36" s="47">
        <v>17.71</v>
      </c>
      <c r="H36" s="48">
        <v>19.78</v>
      </c>
      <c r="I36" s="46">
        <v>2.6376190476190473</v>
      </c>
      <c r="J36" s="48">
        <v>3.0614115833352042</v>
      </c>
      <c r="K36" s="43">
        <v>7499.1875789853775</v>
      </c>
      <c r="L36" s="45">
        <v>6461.0717839027075</v>
      </c>
      <c r="M36" s="43">
        <v>83.666666666666671</v>
      </c>
      <c r="N36" s="44">
        <v>50.8</v>
      </c>
      <c r="O36" s="44">
        <v>3</v>
      </c>
      <c r="P36" s="45">
        <v>2</v>
      </c>
      <c r="Q36" s="43">
        <v>75.966666666666669</v>
      </c>
      <c r="R36" s="44">
        <v>52.4</v>
      </c>
      <c r="S36" s="44">
        <v>8</v>
      </c>
      <c r="T36" s="45">
        <v>6</v>
      </c>
      <c r="U36" s="49">
        <v>7412.2666666666664</v>
      </c>
    </row>
    <row r="37" spans="1:21" x14ac:dyDescent="0.2">
      <c r="A37" s="12">
        <v>36434</v>
      </c>
      <c r="B37" s="36">
        <v>61655</v>
      </c>
      <c r="C37" s="37">
        <v>48520</v>
      </c>
      <c r="D37" s="37">
        <v>58855</v>
      </c>
      <c r="E37" s="38">
        <v>55410</v>
      </c>
      <c r="F37" s="39">
        <v>22.71</v>
      </c>
      <c r="G37" s="40">
        <v>19.43</v>
      </c>
      <c r="H37" s="41">
        <v>21.07</v>
      </c>
      <c r="I37" s="39">
        <v>2.8304761904761913</v>
      </c>
      <c r="J37" s="41">
        <v>3.0554245900780548</v>
      </c>
      <c r="K37" s="36">
        <v>7443.9771197846549</v>
      </c>
      <c r="L37" s="38">
        <v>6895.9319331333063</v>
      </c>
      <c r="M37" s="36">
        <v>67</v>
      </c>
      <c r="N37" s="37">
        <v>43.58064516129032</v>
      </c>
      <c r="O37" s="37">
        <v>-16</v>
      </c>
      <c r="P37" s="38">
        <v>2</v>
      </c>
      <c r="Q37" s="36">
        <v>63.29032258064516</v>
      </c>
      <c r="R37" s="37">
        <v>41.29032258064516</v>
      </c>
      <c r="S37" s="37">
        <v>2</v>
      </c>
      <c r="T37" s="38">
        <v>-5</v>
      </c>
      <c r="U37" s="42">
        <v>14206.6</v>
      </c>
    </row>
    <row r="38" spans="1:21" x14ac:dyDescent="0.2">
      <c r="A38" s="13">
        <v>36465</v>
      </c>
      <c r="B38" s="43">
        <v>64521</v>
      </c>
      <c r="C38" s="44">
        <v>50377</v>
      </c>
      <c r="D38" s="44">
        <v>60439</v>
      </c>
      <c r="E38" s="45">
        <v>57085</v>
      </c>
      <c r="F38" s="46">
        <v>20.92</v>
      </c>
      <c r="G38" s="47">
        <v>18.190000000000001</v>
      </c>
      <c r="H38" s="48">
        <v>19.555</v>
      </c>
      <c r="I38" s="46">
        <v>2.4137499999999998</v>
      </c>
      <c r="J38" s="48">
        <v>3.0679317931793175</v>
      </c>
      <c r="K38" s="43">
        <v>8101.5018125323677</v>
      </c>
      <c r="L38" s="45">
        <v>6374.0008964589879</v>
      </c>
      <c r="M38" s="43">
        <v>59.266666666666666</v>
      </c>
      <c r="N38" s="44">
        <v>37.666666666666664</v>
      </c>
      <c r="O38" s="44">
        <v>-118</v>
      </c>
      <c r="P38" s="45">
        <v>0</v>
      </c>
      <c r="Q38" s="43">
        <v>55.766666666666666</v>
      </c>
      <c r="R38" s="44">
        <v>37.35</v>
      </c>
      <c r="S38" s="44">
        <v>-121</v>
      </c>
      <c r="T38" s="45">
        <v>-136</v>
      </c>
      <c r="U38" s="49">
        <v>12254.733333333334</v>
      </c>
    </row>
    <row r="39" spans="1:21" x14ac:dyDescent="0.2">
      <c r="A39" s="12">
        <v>36495</v>
      </c>
      <c r="B39" s="36">
        <v>69866</v>
      </c>
      <c r="C39" s="37">
        <v>55831</v>
      </c>
      <c r="D39" s="37">
        <v>65329</v>
      </c>
      <c r="E39" s="38">
        <v>62163</v>
      </c>
      <c r="F39" s="39">
        <v>21.24</v>
      </c>
      <c r="G39" s="40">
        <v>18.079999999999998</v>
      </c>
      <c r="H39" s="41">
        <v>19.66</v>
      </c>
      <c r="I39" s="39">
        <v>2.4023809523809527</v>
      </c>
      <c r="J39" s="41">
        <v>3.0187542563780188</v>
      </c>
      <c r="K39" s="36">
        <v>8183.5480673934562</v>
      </c>
      <c r="L39" s="38">
        <v>6512.6202169197386</v>
      </c>
      <c r="M39" s="36">
        <v>43.677419354838712</v>
      </c>
      <c r="N39" s="37">
        <v>25.903225806451612</v>
      </c>
      <c r="O39" s="37">
        <v>-35</v>
      </c>
      <c r="P39" s="38">
        <v>0</v>
      </c>
      <c r="Q39" s="36">
        <v>42.032258064516128</v>
      </c>
      <c r="R39" s="37">
        <v>27.06451612903226</v>
      </c>
      <c r="S39" s="37">
        <v>-86</v>
      </c>
      <c r="T39" s="38">
        <v>-84</v>
      </c>
      <c r="U39" s="42">
        <v>8006.4375</v>
      </c>
    </row>
    <row r="40" spans="1:21" x14ac:dyDescent="0.2">
      <c r="A40" s="15">
        <v>36526</v>
      </c>
      <c r="B40" s="57">
        <v>71412</v>
      </c>
      <c r="C40" s="58">
        <v>58163</v>
      </c>
      <c r="D40" s="58">
        <v>67595</v>
      </c>
      <c r="E40" s="59">
        <v>64451</v>
      </c>
      <c r="F40" s="60">
        <v>28.92</v>
      </c>
      <c r="G40" s="61">
        <v>24.17</v>
      </c>
      <c r="H40" s="62">
        <v>26.545000000000002</v>
      </c>
      <c r="I40" s="60">
        <v>2.4682499999999994</v>
      </c>
      <c r="J40" s="62">
        <v>3.4204736263099988</v>
      </c>
      <c r="K40" s="57">
        <v>10754.583206725416</v>
      </c>
      <c r="L40" s="59">
        <v>7760.621159542955</v>
      </c>
      <c r="M40" s="57">
        <v>37.70967741935484</v>
      </c>
      <c r="N40" s="58">
        <v>19.548387096774192</v>
      </c>
      <c r="O40" s="58">
        <v>-8</v>
      </c>
      <c r="P40" s="59">
        <v>0</v>
      </c>
      <c r="Q40" s="57">
        <v>35.548387096774192</v>
      </c>
      <c r="R40" s="58">
        <v>19.838709677419356</v>
      </c>
      <c r="S40" s="58">
        <v>-41</v>
      </c>
      <c r="T40" s="59">
        <v>-137</v>
      </c>
      <c r="U40" s="63">
        <v>2859.125</v>
      </c>
    </row>
    <row r="41" spans="1:21" x14ac:dyDescent="0.2">
      <c r="A41" s="16">
        <v>36557</v>
      </c>
      <c r="B41" s="64">
        <v>69129</v>
      </c>
      <c r="C41" s="65">
        <v>56340</v>
      </c>
      <c r="D41" s="65">
        <v>66158</v>
      </c>
      <c r="E41" s="66">
        <v>62885</v>
      </c>
      <c r="F41" s="67">
        <v>24.77</v>
      </c>
      <c r="G41" s="68">
        <v>21.34</v>
      </c>
      <c r="H41" s="69">
        <v>23.055</v>
      </c>
      <c r="I41" s="67">
        <v>2.6760000000000002</v>
      </c>
      <c r="J41" s="69">
        <v>3.5993242181360992</v>
      </c>
      <c r="K41" s="64">
        <v>8615.4708520179374</v>
      </c>
      <c r="L41" s="66">
        <v>6405.369064512608</v>
      </c>
      <c r="M41" s="64">
        <v>50</v>
      </c>
      <c r="N41" s="65">
        <v>30.655172413793103</v>
      </c>
      <c r="O41" s="65">
        <v>-237</v>
      </c>
      <c r="P41" s="66">
        <v>0</v>
      </c>
      <c r="Q41" s="64">
        <v>44.344827586206897</v>
      </c>
      <c r="R41" s="65">
        <v>27.655172413793103</v>
      </c>
      <c r="S41" s="65">
        <v>-199</v>
      </c>
      <c r="T41" s="66">
        <v>-212</v>
      </c>
      <c r="U41" s="70">
        <v>6693.2857142857147</v>
      </c>
    </row>
    <row r="42" spans="1:21" x14ac:dyDescent="0.2">
      <c r="A42" s="17">
        <v>36586</v>
      </c>
      <c r="B42" s="71">
        <v>64741</v>
      </c>
      <c r="C42" s="72">
        <v>52185</v>
      </c>
      <c r="D42" s="72">
        <v>61933</v>
      </c>
      <c r="E42" s="73">
        <v>58684</v>
      </c>
      <c r="F42" s="74">
        <v>25.29</v>
      </c>
      <c r="G42" s="75">
        <v>22.16</v>
      </c>
      <c r="H42" s="76">
        <v>23.725000000000001</v>
      </c>
      <c r="I42" s="74">
        <v>2.8419565217391307</v>
      </c>
      <c r="J42" s="76">
        <v>3.309896207012005</v>
      </c>
      <c r="K42" s="71">
        <v>8348.1220836839293</v>
      </c>
      <c r="L42" s="73">
        <v>7167.8984826589613</v>
      </c>
      <c r="M42" s="71">
        <v>57.903225806451616</v>
      </c>
      <c r="N42" s="72">
        <v>35.58064516129032</v>
      </c>
      <c r="O42" s="72">
        <v>-110</v>
      </c>
      <c r="P42" s="73">
        <v>0</v>
      </c>
      <c r="Q42" s="71">
        <v>55.451612903225808</v>
      </c>
      <c r="R42" s="72">
        <v>35.483870967741936</v>
      </c>
      <c r="S42" s="72">
        <v>-178</v>
      </c>
      <c r="T42" s="73">
        <v>-216</v>
      </c>
      <c r="U42" s="77">
        <v>11018.75</v>
      </c>
    </row>
    <row r="43" spans="1:21" x14ac:dyDescent="0.2">
      <c r="A43" s="16">
        <v>36617</v>
      </c>
      <c r="B43" s="64">
        <v>61809</v>
      </c>
      <c r="C43" s="65">
        <v>50038</v>
      </c>
      <c r="D43" s="65">
        <v>59071</v>
      </c>
      <c r="E43" s="66">
        <v>56060</v>
      </c>
      <c r="F43" s="67">
        <v>29.09</v>
      </c>
      <c r="G43" s="68">
        <v>25.51</v>
      </c>
      <c r="H43" s="69">
        <v>27.3</v>
      </c>
      <c r="I43" s="67">
        <v>3.0742105263157895</v>
      </c>
      <c r="J43" s="69">
        <v>3.2972282190625077</v>
      </c>
      <c r="K43" s="64">
        <v>8880.328710837186</v>
      </c>
      <c r="L43" s="66">
        <v>8279.6816556914382</v>
      </c>
      <c r="M43" s="64">
        <v>63.366666666666667</v>
      </c>
      <c r="N43" s="65">
        <v>41.133333333333333</v>
      </c>
      <c r="O43" s="65">
        <v>38</v>
      </c>
      <c r="P43" s="66">
        <v>2</v>
      </c>
      <c r="Q43" s="64">
        <v>60.7</v>
      </c>
      <c r="R43" s="65">
        <v>39.6</v>
      </c>
      <c r="S43" s="65">
        <v>-9</v>
      </c>
      <c r="T43" s="66">
        <v>34</v>
      </c>
      <c r="U43" s="70">
        <v>16159.866666666667</v>
      </c>
    </row>
    <row r="44" spans="1:21" x14ac:dyDescent="0.2">
      <c r="A44" s="17">
        <v>36647</v>
      </c>
      <c r="B44" s="71">
        <v>64478</v>
      </c>
      <c r="C44" s="72">
        <v>49730</v>
      </c>
      <c r="D44" s="72">
        <v>61807</v>
      </c>
      <c r="E44" s="73">
        <v>57781</v>
      </c>
      <c r="F44" s="74">
        <v>47.94</v>
      </c>
      <c r="G44" s="75">
        <v>33.89</v>
      </c>
      <c r="H44" s="76">
        <v>40.914999999999999</v>
      </c>
      <c r="I44" s="74">
        <v>3.6354545454545448</v>
      </c>
      <c r="J44" s="76">
        <v>3.8639578243538635</v>
      </c>
      <c r="K44" s="71">
        <v>11254.438609652414</v>
      </c>
      <c r="L44" s="73">
        <v>10588.883693843594</v>
      </c>
      <c r="M44" s="71">
        <v>75.645161290322577</v>
      </c>
      <c r="N44" s="72">
        <v>55.12903225806452</v>
      </c>
      <c r="O44" s="72">
        <v>-75</v>
      </c>
      <c r="P44" s="73">
        <v>3</v>
      </c>
      <c r="Q44" s="71">
        <v>73.193548387096769</v>
      </c>
      <c r="R44" s="72">
        <v>51.838709677419352</v>
      </c>
      <c r="S44" s="72">
        <v>-70</v>
      </c>
      <c r="T44" s="73">
        <v>-79</v>
      </c>
      <c r="U44" s="77">
        <v>10278.466666666667</v>
      </c>
    </row>
    <row r="45" spans="1:21" x14ac:dyDescent="0.2">
      <c r="A45" s="16">
        <v>36678</v>
      </c>
      <c r="B45" s="64">
        <v>73000</v>
      </c>
      <c r="C45" s="65">
        <v>53336</v>
      </c>
      <c r="D45" s="65">
        <v>68478</v>
      </c>
      <c r="E45" s="66">
        <v>63430</v>
      </c>
      <c r="F45" s="67">
        <v>43.34</v>
      </c>
      <c r="G45" s="68">
        <v>31.76</v>
      </c>
      <c r="H45" s="69">
        <v>37.549999999999997</v>
      </c>
      <c r="I45" s="67">
        <v>4.3654545454545461</v>
      </c>
      <c r="J45" s="69">
        <v>4.2598902747417595</v>
      </c>
      <c r="K45" s="64">
        <v>8601.6243231986664</v>
      </c>
      <c r="L45" s="66">
        <v>8814.7810338322233</v>
      </c>
      <c r="M45" s="64">
        <v>81.166666666666671</v>
      </c>
      <c r="N45" s="65">
        <v>61.5</v>
      </c>
      <c r="O45" s="65">
        <v>5</v>
      </c>
      <c r="P45" s="66">
        <v>21</v>
      </c>
      <c r="Q45" s="64">
        <v>78.666666666666671</v>
      </c>
      <c r="R45" s="65">
        <v>60.233333333333334</v>
      </c>
      <c r="S45" s="65">
        <v>8</v>
      </c>
      <c r="T45" s="66">
        <v>11</v>
      </c>
      <c r="U45" s="70">
        <v>1225.5999999999999</v>
      </c>
    </row>
    <row r="46" spans="1:21" x14ac:dyDescent="0.2">
      <c r="A46" s="17">
        <v>36708</v>
      </c>
      <c r="B46" s="71">
        <v>72294</v>
      </c>
      <c r="C46" s="72">
        <v>52963</v>
      </c>
      <c r="D46" s="72">
        <v>67713</v>
      </c>
      <c r="E46" s="73">
        <v>62796</v>
      </c>
      <c r="F46" s="74">
        <v>44.4</v>
      </c>
      <c r="G46" s="75">
        <v>32.1</v>
      </c>
      <c r="H46" s="76">
        <v>38.25</v>
      </c>
      <c r="I46" s="74">
        <v>4.0160526315789467</v>
      </c>
      <c r="J46" s="76">
        <v>3.8402524462972609</v>
      </c>
      <c r="K46" s="71">
        <v>9524.2775702771778</v>
      </c>
      <c r="L46" s="73">
        <v>9960.2826988315137</v>
      </c>
      <c r="M46" s="71">
        <v>81.870967741935488</v>
      </c>
      <c r="N46" s="72">
        <v>63.258064516129032</v>
      </c>
      <c r="O46" s="72">
        <v>0</v>
      </c>
      <c r="P46" s="73">
        <v>-73</v>
      </c>
      <c r="Q46" s="71">
        <v>78.290322580645167</v>
      </c>
      <c r="R46" s="72">
        <v>59.193548387096776</v>
      </c>
      <c r="S46" s="72">
        <v>11</v>
      </c>
      <c r="T46" s="73">
        <v>1</v>
      </c>
      <c r="U46" s="77">
        <v>140</v>
      </c>
    </row>
    <row r="47" spans="1:21" x14ac:dyDescent="0.2">
      <c r="A47" s="16">
        <v>36739</v>
      </c>
      <c r="B47" s="64">
        <v>73572</v>
      </c>
      <c r="C47" s="65">
        <v>53646</v>
      </c>
      <c r="D47" s="65">
        <v>69046</v>
      </c>
      <c r="E47" s="66">
        <v>63913</v>
      </c>
      <c r="F47" s="67">
        <v>50.09</v>
      </c>
      <c r="G47" s="68">
        <v>39.299999999999997</v>
      </c>
      <c r="H47" s="69">
        <v>44.695</v>
      </c>
      <c r="I47" s="67">
        <v>4.4938636363636357</v>
      </c>
      <c r="J47" s="69">
        <v>3.8500433894321104</v>
      </c>
      <c r="K47" s="64">
        <v>9945.7846558438287</v>
      </c>
      <c r="L47" s="66">
        <v>11608.960076315558</v>
      </c>
      <c r="M47" s="64">
        <v>81.741935483870961</v>
      </c>
      <c r="N47" s="65">
        <v>62.903225806451616</v>
      </c>
      <c r="O47" s="65">
        <v>0</v>
      </c>
      <c r="P47" s="66">
        <v>-31</v>
      </c>
      <c r="Q47" s="64">
        <v>77.677419354838705</v>
      </c>
      <c r="R47" s="65">
        <v>60.354838709677416</v>
      </c>
      <c r="S47" s="65">
        <v>3</v>
      </c>
      <c r="T47" s="66">
        <v>-12</v>
      </c>
      <c r="U47" s="70">
        <v>190.66666666666666</v>
      </c>
    </row>
    <row r="48" spans="1:21" x14ac:dyDescent="0.2">
      <c r="A48" s="17">
        <v>36770</v>
      </c>
      <c r="B48" s="71">
        <v>66492</v>
      </c>
      <c r="C48" s="72">
        <v>50483</v>
      </c>
      <c r="D48" s="72">
        <v>63267</v>
      </c>
      <c r="E48" s="73">
        <v>59006</v>
      </c>
      <c r="F48" s="74">
        <v>26.35</v>
      </c>
      <c r="G48" s="75">
        <v>20.14</v>
      </c>
      <c r="H48" s="76">
        <v>23.245000000000001</v>
      </c>
      <c r="I48" s="74">
        <v>5.207105263157894</v>
      </c>
      <c r="J48" s="76">
        <v>4.6238016658808716</v>
      </c>
      <c r="K48" s="71">
        <v>4464.0925860413408</v>
      </c>
      <c r="L48" s="73">
        <v>5027.248502357992</v>
      </c>
      <c r="M48" s="71">
        <v>74.86666666666666</v>
      </c>
      <c r="N48" s="72">
        <v>54.666666666666664</v>
      </c>
      <c r="O48" s="72">
        <v>61</v>
      </c>
      <c r="P48" s="73">
        <v>-13</v>
      </c>
      <c r="Q48" s="71">
        <v>72.400000000000006</v>
      </c>
      <c r="R48" s="72">
        <v>52.06666666666667</v>
      </c>
      <c r="S48" s="72">
        <v>66</v>
      </c>
      <c r="T48" s="73">
        <v>12</v>
      </c>
      <c r="U48" s="77">
        <v>2764.2</v>
      </c>
    </row>
    <row r="49" spans="1:21" x14ac:dyDescent="0.2">
      <c r="A49" s="16">
        <v>36800</v>
      </c>
      <c r="B49" s="64">
        <v>63337</v>
      </c>
      <c r="C49" s="65">
        <v>49738</v>
      </c>
      <c r="D49" s="65">
        <v>60697</v>
      </c>
      <c r="E49" s="66">
        <v>57044</v>
      </c>
      <c r="F49" s="67">
        <v>33.94</v>
      </c>
      <c r="G49" s="68">
        <v>27.93</v>
      </c>
      <c r="H49" s="69">
        <v>30.934999999999999</v>
      </c>
      <c r="I49" s="67">
        <v>5.1652272727272726</v>
      </c>
      <c r="J49" s="69">
        <v>4.6297486891546304</v>
      </c>
      <c r="K49" s="64">
        <v>5989.0878690544287</v>
      </c>
      <c r="L49" s="66">
        <v>6681.7881654065723</v>
      </c>
      <c r="M49" s="64">
        <v>69.322580645161295</v>
      </c>
      <c r="N49" s="65">
        <v>46.161290322580648</v>
      </c>
      <c r="O49" s="65">
        <v>-69</v>
      </c>
      <c r="P49" s="66">
        <v>30</v>
      </c>
      <c r="Q49" s="64">
        <v>65.451612903225808</v>
      </c>
      <c r="R49" s="65">
        <v>43.903225806451616</v>
      </c>
      <c r="S49" s="65">
        <v>-66</v>
      </c>
      <c r="T49" s="66">
        <v>-89</v>
      </c>
      <c r="U49" s="70">
        <v>12106.5</v>
      </c>
    </row>
    <row r="50" spans="1:21" x14ac:dyDescent="0.2">
      <c r="A50" s="17">
        <v>36831</v>
      </c>
      <c r="B50" s="71">
        <v>67151</v>
      </c>
      <c r="C50" s="72">
        <v>53860</v>
      </c>
      <c r="D50" s="72">
        <v>63610</v>
      </c>
      <c r="E50" s="73">
        <v>60360</v>
      </c>
      <c r="F50" s="74">
        <v>43.2</v>
      </c>
      <c r="G50" s="75">
        <v>35.72</v>
      </c>
      <c r="H50" s="76">
        <v>39.46</v>
      </c>
      <c r="I50" s="74">
        <v>5.6512500000000001</v>
      </c>
      <c r="J50" s="76">
        <v>4.4778406412069778</v>
      </c>
      <c r="K50" s="71">
        <v>6982.5259898252598</v>
      </c>
      <c r="L50" s="73">
        <v>8812.2832324295869</v>
      </c>
      <c r="M50" s="71">
        <v>49.766666666666666</v>
      </c>
      <c r="N50" s="72">
        <v>33.533333333333331</v>
      </c>
      <c r="O50" s="72">
        <v>87</v>
      </c>
      <c r="P50" s="73">
        <v>0</v>
      </c>
      <c r="Q50" s="71">
        <v>46.666666666666664</v>
      </c>
      <c r="R50" s="72">
        <v>32.233333333333334</v>
      </c>
      <c r="S50" s="72">
        <v>91</v>
      </c>
      <c r="T50" s="73">
        <v>102</v>
      </c>
      <c r="U50" s="77">
        <v>7990.4</v>
      </c>
    </row>
    <row r="51" spans="1:21" x14ac:dyDescent="0.2">
      <c r="A51" s="18">
        <v>36861</v>
      </c>
      <c r="B51" s="78">
        <v>73138</v>
      </c>
      <c r="C51" s="79">
        <v>60208</v>
      </c>
      <c r="D51" s="79">
        <v>69021</v>
      </c>
      <c r="E51" s="80">
        <v>66083</v>
      </c>
      <c r="F51" s="81">
        <v>67.97</v>
      </c>
      <c r="G51" s="82">
        <v>54.66</v>
      </c>
      <c r="H51" s="83">
        <v>61.314999999999998</v>
      </c>
      <c r="I51" s="81">
        <v>10.107249999999999</v>
      </c>
      <c r="J51" s="83">
        <v>4.0161873330190163</v>
      </c>
      <c r="K51" s="78">
        <v>6066.4374582601604</v>
      </c>
      <c r="L51" s="80">
        <v>15266.967129720211</v>
      </c>
      <c r="M51" s="78">
        <v>30.870967741935484</v>
      </c>
      <c r="N51" s="79">
        <v>15.483870967741936</v>
      </c>
      <c r="O51" s="79">
        <v>327</v>
      </c>
      <c r="P51" s="80">
        <v>0</v>
      </c>
      <c r="Q51" s="78">
        <v>30.35483870967742</v>
      </c>
      <c r="R51" s="79">
        <v>15.838709677419354</v>
      </c>
      <c r="S51" s="79">
        <v>268</v>
      </c>
      <c r="T51" s="80">
        <v>340</v>
      </c>
      <c r="U51" s="84">
        <v>5501.6</v>
      </c>
    </row>
    <row r="52" spans="1:21" x14ac:dyDescent="0.2">
      <c r="A52" s="13">
        <v>36892</v>
      </c>
      <c r="B52" s="43"/>
      <c r="C52" s="44"/>
      <c r="D52" s="44"/>
      <c r="E52" s="45"/>
      <c r="F52" s="46">
        <v>49.79</v>
      </c>
      <c r="G52" s="47">
        <v>43.31</v>
      </c>
      <c r="H52" s="48">
        <v>46.55</v>
      </c>
      <c r="I52" s="46">
        <v>8.2414285714285729</v>
      </c>
      <c r="J52" s="48">
        <v>3.9742409615111169</v>
      </c>
      <c r="K52" s="43">
        <v>5648.2925983706</v>
      </c>
      <c r="L52" s="45">
        <v>11712.928443649373</v>
      </c>
      <c r="M52" s="43">
        <v>37.548387096774192</v>
      </c>
      <c r="N52" s="44">
        <v>21.806451612903224</v>
      </c>
      <c r="O52" s="44">
        <v>-38</v>
      </c>
      <c r="P52" s="45">
        <v>0</v>
      </c>
      <c r="Q52" s="43">
        <v>34.741935483870968</v>
      </c>
      <c r="R52" s="44">
        <v>22.129032258064516</v>
      </c>
      <c r="S52" s="44">
        <v>-62</v>
      </c>
      <c r="T52" s="45">
        <v>-99</v>
      </c>
      <c r="U52" s="49">
        <v>5115.4375</v>
      </c>
    </row>
    <row r="53" spans="1:21" x14ac:dyDescent="0.2">
      <c r="A53" s="12">
        <v>36923</v>
      </c>
      <c r="B53" s="36"/>
      <c r="C53" s="37"/>
      <c r="D53" s="37"/>
      <c r="E53" s="38"/>
      <c r="F53" s="39">
        <v>37.82</v>
      </c>
      <c r="G53" s="40">
        <v>32.57</v>
      </c>
      <c r="H53" s="41">
        <v>35.195</v>
      </c>
      <c r="I53" s="39">
        <v>5.8236842105263147</v>
      </c>
      <c r="J53" s="41">
        <v>3.6669644408049815</v>
      </c>
      <c r="K53" s="36">
        <v>6043.4252146407607</v>
      </c>
      <c r="L53" s="38">
        <v>9597.8569108441916</v>
      </c>
      <c r="M53" s="36">
        <v>45.392857142857146</v>
      </c>
      <c r="N53" s="37">
        <v>28.464285714285715</v>
      </c>
      <c r="O53" s="37">
        <v>-165</v>
      </c>
      <c r="P53" s="38">
        <v>0</v>
      </c>
      <c r="Q53" s="36">
        <v>43.071428571428569</v>
      </c>
      <c r="R53" s="37">
        <v>27.035714285714285</v>
      </c>
      <c r="S53" s="37">
        <v>-205</v>
      </c>
      <c r="T53" s="38">
        <v>-20</v>
      </c>
      <c r="U53" s="42">
        <v>8099</v>
      </c>
    </row>
    <row r="54" spans="1:21" x14ac:dyDescent="0.2">
      <c r="A54" s="13">
        <v>36951</v>
      </c>
      <c r="B54" s="43"/>
      <c r="C54" s="44"/>
      <c r="D54" s="44"/>
      <c r="E54" s="45"/>
      <c r="F54" s="46">
        <v>39.68</v>
      </c>
      <c r="G54" s="47">
        <v>35.15</v>
      </c>
      <c r="H54" s="48">
        <v>37.414999999999999</v>
      </c>
      <c r="I54" s="46">
        <v>5.3740476190476194</v>
      </c>
      <c r="J54" s="48">
        <v>3.6685811438286682</v>
      </c>
      <c r="K54" s="43">
        <v>6962.1638385538963</v>
      </c>
      <c r="L54" s="45">
        <v>10198.765826112356</v>
      </c>
      <c r="M54" s="43">
        <v>48.774193548387096</v>
      </c>
      <c r="N54" s="44">
        <v>30.612903225806452</v>
      </c>
      <c r="O54" s="44">
        <v>110</v>
      </c>
      <c r="P54" s="45">
        <v>0</v>
      </c>
      <c r="Q54" s="43">
        <v>43.12903225806452</v>
      </c>
      <c r="R54" s="44">
        <v>27.387096774193548</v>
      </c>
      <c r="S54" s="44">
        <v>138</v>
      </c>
      <c r="T54" s="45">
        <v>95</v>
      </c>
      <c r="U54" s="49">
        <v>13447.666666666666</v>
      </c>
    </row>
    <row r="55" spans="1:21" x14ac:dyDescent="0.2">
      <c r="A55" s="12">
        <v>36982</v>
      </c>
      <c r="B55" s="36"/>
      <c r="C55" s="37"/>
      <c r="D55" s="37"/>
      <c r="E55" s="38"/>
      <c r="F55" s="39">
        <v>47.28</v>
      </c>
      <c r="G55" s="40">
        <v>41.99</v>
      </c>
      <c r="H55" s="41">
        <v>44.634999999999998</v>
      </c>
      <c r="I55" s="39">
        <v>5.28925</v>
      </c>
      <c r="J55" s="41">
        <v>3.5816438786735807</v>
      </c>
      <c r="K55" s="36">
        <v>8438.8145767358328</v>
      </c>
      <c r="L55" s="38">
        <v>12462.154673102243</v>
      </c>
      <c r="M55" s="36">
        <v>69.5</v>
      </c>
      <c r="N55" s="37">
        <v>46.06666666666667</v>
      </c>
      <c r="O55" s="37">
        <v>-75</v>
      </c>
      <c r="P55" s="38">
        <v>59</v>
      </c>
      <c r="Q55" s="36">
        <v>66.033333333333331</v>
      </c>
      <c r="R55" s="37">
        <v>42.56666666666667</v>
      </c>
      <c r="S55" s="37">
        <v>-104</v>
      </c>
      <c r="T55" s="38">
        <v>-114</v>
      </c>
      <c r="U55" s="42">
        <v>14878</v>
      </c>
    </row>
    <row r="56" spans="1:21" x14ac:dyDescent="0.2">
      <c r="A56" s="13">
        <v>37012</v>
      </c>
      <c r="B56" s="43"/>
      <c r="C56" s="44"/>
      <c r="D56" s="44"/>
      <c r="E56" s="45"/>
      <c r="F56" s="46">
        <v>35.36</v>
      </c>
      <c r="G56" s="47">
        <v>29.94</v>
      </c>
      <c r="H56" s="48">
        <v>32.65</v>
      </c>
      <c r="I56" s="46">
        <v>4.2672727272727276</v>
      </c>
      <c r="J56" s="48">
        <v>3.6410783935536402</v>
      </c>
      <c r="K56" s="43">
        <v>7651.2569237324242</v>
      </c>
      <c r="L56" s="45">
        <v>8967.1236021188961</v>
      </c>
      <c r="M56" s="43">
        <v>75.064516129032256</v>
      </c>
      <c r="N56" s="44">
        <v>53.225806451612904</v>
      </c>
      <c r="O56" s="44">
        <v>-47</v>
      </c>
      <c r="P56" s="45">
        <v>-8</v>
      </c>
      <c r="Q56" s="43">
        <v>70.806451612903231</v>
      </c>
      <c r="R56" s="44">
        <v>49.225806451612904</v>
      </c>
      <c r="S56" s="44">
        <v>-36</v>
      </c>
      <c r="T56" s="45">
        <v>-182</v>
      </c>
      <c r="U56" s="49">
        <v>7381.6875</v>
      </c>
    </row>
    <row r="57" spans="1:21" x14ac:dyDescent="0.2">
      <c r="A57" s="12">
        <v>37043</v>
      </c>
      <c r="B57" s="36"/>
      <c r="C57" s="37"/>
      <c r="D57" s="37"/>
      <c r="E57" s="38"/>
      <c r="F57" s="39">
        <v>35.04</v>
      </c>
      <c r="G57" s="40">
        <v>29.98</v>
      </c>
      <c r="H57" s="41">
        <v>32.51</v>
      </c>
      <c r="I57" s="39">
        <v>3.726666666666667</v>
      </c>
      <c r="J57" s="41">
        <v>3.2054736085853484</v>
      </c>
      <c r="K57" s="36">
        <v>8723.6135957066163</v>
      </c>
      <c r="L57" s="38">
        <v>10142.027035545438</v>
      </c>
      <c r="M57" s="36">
        <v>80.13333333333334</v>
      </c>
      <c r="N57" s="37">
        <v>59.233333333333334</v>
      </c>
      <c r="O57" s="37">
        <v>19</v>
      </c>
      <c r="P57" s="38">
        <v>-17</v>
      </c>
      <c r="Q57" s="36">
        <v>78.666666666666671</v>
      </c>
      <c r="R57" s="37">
        <v>58.033333333333331</v>
      </c>
      <c r="S57" s="37">
        <v>13</v>
      </c>
      <c r="T57" s="38">
        <v>37</v>
      </c>
      <c r="U57" s="42">
        <v>1317.4</v>
      </c>
    </row>
    <row r="58" spans="1:21" x14ac:dyDescent="0.2">
      <c r="A58" s="19">
        <v>37073</v>
      </c>
      <c r="B58" s="104"/>
      <c r="C58" s="105"/>
      <c r="D58" s="105"/>
      <c r="E58" s="106"/>
      <c r="F58" s="107">
        <v>41.64</v>
      </c>
      <c r="G58" s="108">
        <v>36.21</v>
      </c>
      <c r="H58" s="109">
        <v>38.924999999999997</v>
      </c>
      <c r="I58" s="107">
        <v>3.1</v>
      </c>
      <c r="J58" s="109">
        <v>3.02</v>
      </c>
      <c r="K58" s="104">
        <v>19354.83870967742</v>
      </c>
      <c r="L58" s="106">
        <v>5629.1390728476817</v>
      </c>
      <c r="M58" s="104">
        <v>83</v>
      </c>
      <c r="N58" s="105">
        <v>64</v>
      </c>
      <c r="O58" s="105">
        <v>1</v>
      </c>
      <c r="P58" s="106">
        <v>-17</v>
      </c>
      <c r="Q58" s="104">
        <v>81</v>
      </c>
      <c r="R58" s="105">
        <v>60</v>
      </c>
      <c r="S58" s="105">
        <v>17</v>
      </c>
      <c r="T58" s="106">
        <v>-43</v>
      </c>
      <c r="U58" s="110">
        <v>2483</v>
      </c>
    </row>
    <row r="59" spans="1:21" x14ac:dyDescent="0.2">
      <c r="A59" s="118" t="s">
        <v>36</v>
      </c>
      <c r="B59" s="111"/>
      <c r="C59" s="112"/>
      <c r="D59" s="112"/>
      <c r="E59" s="113"/>
      <c r="F59" s="111"/>
      <c r="G59" s="112"/>
      <c r="H59" s="113"/>
      <c r="I59" s="115"/>
      <c r="J59" s="115"/>
      <c r="K59" s="114"/>
      <c r="L59" s="116"/>
      <c r="M59" s="111"/>
      <c r="N59" s="112"/>
      <c r="O59" s="112"/>
      <c r="P59" s="113"/>
      <c r="Q59" s="111"/>
      <c r="R59" s="112"/>
      <c r="S59" s="112"/>
      <c r="T59" s="113"/>
      <c r="U59" s="117"/>
    </row>
    <row r="60" spans="1:21" x14ac:dyDescent="0.2">
      <c r="A60" s="20"/>
    </row>
    <row r="61" spans="1:21" x14ac:dyDescent="0.2">
      <c r="A61" s="21" t="s">
        <v>16</v>
      </c>
      <c r="B61" s="57">
        <v>65782.090029505882</v>
      </c>
      <c r="C61" s="58"/>
      <c r="D61" s="58">
        <v>62017.768033126107</v>
      </c>
      <c r="E61" s="59">
        <v>51795.562209461415</v>
      </c>
      <c r="F61" s="60">
        <v>28.19222222222222</v>
      </c>
      <c r="G61" s="61">
        <v>21.685555555555553</v>
      </c>
      <c r="H61" s="62">
        <v>24.93888888888889</v>
      </c>
      <c r="I61" s="60">
        <v>2.6186489516500955</v>
      </c>
      <c r="J61" s="62">
        <v>2.650500128126057</v>
      </c>
      <c r="K61" s="57">
        <v>7486.7281443692509</v>
      </c>
      <c r="L61" s="59">
        <v>7079.906376511527</v>
      </c>
      <c r="M61" s="57">
        <v>62.103251408090124</v>
      </c>
      <c r="N61" s="58">
        <v>42.690514592933944</v>
      </c>
      <c r="O61" s="58">
        <v>172</v>
      </c>
      <c r="P61" s="59">
        <v>-134</v>
      </c>
      <c r="Q61" s="57">
        <v>59.171678187403984</v>
      </c>
      <c r="R61" s="58">
        <v>40.689708141321042</v>
      </c>
      <c r="S61" s="58">
        <v>53</v>
      </c>
      <c r="T61" s="59">
        <v>115</v>
      </c>
      <c r="U61" s="59">
        <v>5845.4798611111109</v>
      </c>
    </row>
    <row r="62" spans="1:21" x14ac:dyDescent="0.2">
      <c r="A62" s="22" t="s">
        <v>17</v>
      </c>
      <c r="B62" s="64">
        <v>66451.896117338722</v>
      </c>
      <c r="C62" s="65"/>
      <c r="D62" s="65">
        <v>62407.733696449781</v>
      </c>
      <c r="E62" s="66">
        <v>51565.337735508663</v>
      </c>
      <c r="F62" s="67">
        <v>68.94916666666667</v>
      </c>
      <c r="G62" s="68">
        <v>33.17</v>
      </c>
      <c r="H62" s="69">
        <v>51.059583333333343</v>
      </c>
      <c r="I62" s="67">
        <v>2.1555416856535277</v>
      </c>
      <c r="J62" s="69">
        <v>1.9272178594813767</v>
      </c>
      <c r="K62" s="64">
        <v>23404.589872646018</v>
      </c>
      <c r="L62" s="66">
        <v>25527.359673150717</v>
      </c>
      <c r="M62" s="64">
        <v>65.674295954941115</v>
      </c>
      <c r="N62" s="65">
        <v>46.716903481822833</v>
      </c>
      <c r="O62" s="65">
        <v>-844</v>
      </c>
      <c r="P62" s="66">
        <v>254</v>
      </c>
      <c r="Q62" s="64">
        <v>63.005440348182283</v>
      </c>
      <c r="R62" s="65">
        <v>44.828501024065531</v>
      </c>
      <c r="S62" s="65">
        <v>-1134</v>
      </c>
      <c r="T62" s="66">
        <v>-1362</v>
      </c>
      <c r="U62" s="66">
        <v>9205.4108630952378</v>
      </c>
    </row>
    <row r="63" spans="1:21" x14ac:dyDescent="0.2">
      <c r="A63" s="23" t="s">
        <v>18</v>
      </c>
      <c r="B63" s="71">
        <v>68510.929345878132</v>
      </c>
      <c r="C63" s="72"/>
      <c r="D63" s="72">
        <v>64355.725523233479</v>
      </c>
      <c r="E63" s="73">
        <v>53618.637379992324</v>
      </c>
      <c r="F63" s="74">
        <v>54.064166666666665</v>
      </c>
      <c r="G63" s="75">
        <v>37.166666666666664</v>
      </c>
      <c r="H63" s="76">
        <v>45.615416666666668</v>
      </c>
      <c r="I63" s="74">
        <v>2.3206490148708396</v>
      </c>
      <c r="J63" s="76">
        <v>2.4235534548138724</v>
      </c>
      <c r="K63" s="71">
        <v>19421.80038461231</v>
      </c>
      <c r="L63" s="73">
        <v>18728.059163605878</v>
      </c>
      <c r="M63" s="71">
        <v>65.732072452636956</v>
      </c>
      <c r="N63" s="72">
        <v>43.828059395801326</v>
      </c>
      <c r="O63" s="72">
        <v>-426</v>
      </c>
      <c r="P63" s="73">
        <v>146</v>
      </c>
      <c r="Q63" s="71">
        <v>62.217351510496663</v>
      </c>
      <c r="R63" s="72">
        <v>41.761021505376355</v>
      </c>
      <c r="S63" s="72">
        <v>-454</v>
      </c>
      <c r="T63" s="73">
        <v>-597</v>
      </c>
      <c r="U63" s="73">
        <v>10416.297569444445</v>
      </c>
    </row>
    <row r="64" spans="1:21" x14ac:dyDescent="0.2">
      <c r="A64" s="22" t="s">
        <v>19</v>
      </c>
      <c r="B64" s="64">
        <v>68379.377172044493</v>
      </c>
      <c r="C64" s="65"/>
      <c r="D64" s="65">
        <v>64866.289131236212</v>
      </c>
      <c r="E64" s="66">
        <v>54424.867952046741</v>
      </c>
      <c r="F64" s="67">
        <v>38.774999999999999</v>
      </c>
      <c r="G64" s="68">
        <v>30.723333333333329</v>
      </c>
      <c r="H64" s="69">
        <v>34.749166666666667</v>
      </c>
      <c r="I64" s="67">
        <v>4.4751729118993131</v>
      </c>
      <c r="J64" s="69">
        <v>3.9323870445505924</v>
      </c>
      <c r="K64" s="64">
        <v>8285.5644929514801</v>
      </c>
      <c r="L64" s="66">
        <v>8864.5637412619344</v>
      </c>
      <c r="M64" s="64">
        <v>62.852598566308245</v>
      </c>
      <c r="N64" s="65">
        <v>43.296085156346557</v>
      </c>
      <c r="O64" s="65">
        <v>19</v>
      </c>
      <c r="P64" s="66">
        <v>-61</v>
      </c>
      <c r="Q64" s="64">
        <v>59.895491904585349</v>
      </c>
      <c r="R64" s="65">
        <v>41.520009887529355</v>
      </c>
      <c r="S64" s="65">
        <v>-116</v>
      </c>
      <c r="T64" s="66">
        <v>-245</v>
      </c>
      <c r="U64" s="66">
        <v>6410.7050595238097</v>
      </c>
    </row>
    <row r="65" spans="1:21" s="100" customFormat="1" x14ac:dyDescent="0.2">
      <c r="A65" s="24" t="s">
        <v>24</v>
      </c>
      <c r="B65" s="87"/>
      <c r="C65" s="88"/>
      <c r="D65" s="88"/>
      <c r="E65" s="89"/>
      <c r="F65" s="90">
        <v>40.944285714285719</v>
      </c>
      <c r="G65" s="91">
        <v>35.592857142857142</v>
      </c>
      <c r="H65" s="92">
        <v>38.268571428571427</v>
      </c>
      <c r="I65" s="90">
        <v>5.117478542134557</v>
      </c>
      <c r="J65" s="92">
        <v>3.5368546324224761</v>
      </c>
      <c r="K65" s="87">
        <v>8974.6293510596497</v>
      </c>
      <c r="L65" s="89">
        <v>9815.7136520314543</v>
      </c>
      <c r="M65" s="87">
        <v>62.773326750054864</v>
      </c>
      <c r="N65" s="88">
        <v>43.344206714944043</v>
      </c>
      <c r="O65" s="88">
        <v>-195</v>
      </c>
      <c r="P65" s="89">
        <v>17</v>
      </c>
      <c r="Q65" s="87">
        <v>59.635549703752474</v>
      </c>
      <c r="R65" s="88">
        <v>40.911092824226458</v>
      </c>
      <c r="S65" s="88">
        <v>-239</v>
      </c>
      <c r="T65" s="89">
        <v>-326</v>
      </c>
      <c r="U65" s="89">
        <v>8373.1986111111109</v>
      </c>
    </row>
    <row r="66" spans="1:21" s="100" customFormat="1" x14ac:dyDescent="0.2">
      <c r="A66" s="101"/>
      <c r="B66" s="102"/>
      <c r="C66" s="102"/>
      <c r="D66" s="102"/>
      <c r="E66" s="102"/>
      <c r="F66" s="103"/>
      <c r="G66" s="103"/>
      <c r="H66" s="103"/>
      <c r="I66" s="103"/>
      <c r="J66" s="103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 x14ac:dyDescent="0.2">
      <c r="A67" s="121" t="s">
        <v>25</v>
      </c>
      <c r="B67" s="122"/>
      <c r="C67" s="123"/>
      <c r="D67" s="123"/>
      <c r="E67" s="124"/>
      <c r="F67" s="125"/>
      <c r="G67" s="119"/>
      <c r="H67" s="120"/>
      <c r="I67" s="119"/>
      <c r="J67" s="119"/>
      <c r="K67" s="125"/>
      <c r="L67" s="120"/>
      <c r="M67" s="122"/>
      <c r="N67" s="123"/>
      <c r="O67" s="123"/>
      <c r="P67" s="124"/>
      <c r="Q67" s="122"/>
      <c r="R67" s="123"/>
      <c r="S67" s="123"/>
      <c r="T67" s="124"/>
      <c r="U67" s="124"/>
    </row>
    <row r="68" spans="1:21" x14ac:dyDescent="0.2">
      <c r="A68" s="126" t="s">
        <v>37</v>
      </c>
      <c r="B68" s="127"/>
      <c r="C68" s="128"/>
      <c r="D68" s="128"/>
      <c r="E68" s="129"/>
      <c r="F68" s="130"/>
      <c r="G68" s="131"/>
      <c r="H68" s="132"/>
      <c r="I68" s="131"/>
      <c r="J68" s="131"/>
      <c r="K68" s="130"/>
      <c r="L68" s="132"/>
      <c r="M68" s="127"/>
      <c r="N68" s="128"/>
      <c r="O68" s="128"/>
      <c r="P68" s="129"/>
      <c r="Q68" s="127"/>
      <c r="R68" s="128"/>
      <c r="S68" s="128"/>
      <c r="T68" s="129"/>
      <c r="U68" s="129"/>
    </row>
    <row r="69" spans="1:21" x14ac:dyDescent="0.2">
      <c r="A69" s="25"/>
    </row>
    <row r="70" spans="1:21" x14ac:dyDescent="0.2">
      <c r="A70" s="26" t="s">
        <v>14</v>
      </c>
      <c r="B70" s="93" t="e">
        <v>#DIV/0!</v>
      </c>
      <c r="C70" s="94"/>
      <c r="D70" s="94" t="e">
        <v>#DIV/0!</v>
      </c>
      <c r="E70" s="95" t="e">
        <v>#DIV/0!</v>
      </c>
      <c r="F70" s="96">
        <v>46.18496825396825</v>
      </c>
      <c r="G70" s="97">
        <v>31.667682539682538</v>
      </c>
      <c r="H70" s="98">
        <v>38.926325396825398</v>
      </c>
      <c r="I70" s="96">
        <v>3.337498221241666</v>
      </c>
      <c r="J70" s="98">
        <v>2.894102623878875</v>
      </c>
      <c r="K70" s="93">
        <v>13514.662449127742</v>
      </c>
      <c r="L70" s="95">
        <v>14003.120521312303</v>
      </c>
      <c r="M70" s="93">
        <v>63.827109026406262</v>
      </c>
      <c r="N70" s="94">
        <v>43.975153868369738</v>
      </c>
      <c r="O70" s="94">
        <v>-254.8</v>
      </c>
      <c r="P70" s="95">
        <v>44.4</v>
      </c>
      <c r="Q70" s="93">
        <v>60.78510233088415</v>
      </c>
      <c r="R70" s="94">
        <v>41.94206667650375</v>
      </c>
      <c r="S70" s="94">
        <v>-378</v>
      </c>
      <c r="T70" s="95">
        <v>-483</v>
      </c>
      <c r="U70" s="99">
        <v>8050.218392857144</v>
      </c>
    </row>
  </sheetData>
  <mergeCells count="14">
    <mergeCell ref="B1:E1"/>
    <mergeCell ref="F1:H1"/>
    <mergeCell ref="M1:P1"/>
    <mergeCell ref="Q1:T1"/>
    <mergeCell ref="S2:T2"/>
    <mergeCell ref="B2:E2"/>
    <mergeCell ref="F2:H2"/>
    <mergeCell ref="K2:L2"/>
    <mergeCell ref="A1:A3"/>
    <mergeCell ref="O2:P2"/>
    <mergeCell ref="M2:N2"/>
    <mergeCell ref="Q2:R2"/>
    <mergeCell ref="I1:J1"/>
    <mergeCell ref="K1:L1"/>
  </mergeCells>
  <phoneticPr fontId="0" type="noConversion"/>
  <pageMargins left="0.25" right="0.25" top="0.5" bottom="0.33" header="0.25" footer="0.25"/>
  <pageSetup scale="61" orientation="landscape" r:id="rId1"/>
  <headerFooter alignWithMargins="0">
    <oddHeader>&amp;C&amp;"Arial,Bold"&amp;12ECAR Historical Data
&amp;10 1997-2001</oddHeader>
    <oddFooter>&amp;C&amp;"Arial,Bold"&amp;8© 2001 East Power Trading. 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U70"/>
  <sheetViews>
    <sheetView zoomScale="65" workbookViewId="0">
      <selection activeCell="A53" sqref="A53"/>
    </sheetView>
  </sheetViews>
  <sheetFormatPr defaultColWidth="9" defaultRowHeight="12.75" x14ac:dyDescent="0.2"/>
  <cols>
    <col min="1" max="1" width="18.28515625" style="2" customWidth="1"/>
    <col min="2" max="2" width="10.42578125" style="85" customWidth="1"/>
    <col min="3" max="3" width="11.28515625" style="85" customWidth="1"/>
    <col min="4" max="5" width="10.42578125" style="85" customWidth="1"/>
    <col min="6" max="8" width="10.42578125" style="86" customWidth="1"/>
    <col min="9" max="9" width="12.85546875" style="86" customWidth="1"/>
    <col min="10" max="10" width="10.42578125" style="86" customWidth="1"/>
    <col min="11" max="15" width="10.42578125" style="85" customWidth="1"/>
    <col min="16" max="16" width="15.7109375" style="85" customWidth="1"/>
    <col min="17" max="19" width="10.42578125" style="85" customWidth="1"/>
    <col min="20" max="20" width="14.85546875" style="85" customWidth="1"/>
    <col min="21" max="21" width="10.42578125" style="85" customWidth="1"/>
  </cols>
  <sheetData>
    <row r="1" spans="1:21" x14ac:dyDescent="0.2">
      <c r="A1" s="139" t="s">
        <v>28</v>
      </c>
      <c r="B1" s="144"/>
      <c r="C1" s="146"/>
      <c r="D1" s="146"/>
      <c r="E1" s="145"/>
      <c r="F1" s="142"/>
      <c r="G1" s="147"/>
      <c r="H1" s="143"/>
      <c r="I1" s="142" t="s">
        <v>11</v>
      </c>
      <c r="J1" s="143"/>
      <c r="K1" s="144"/>
      <c r="L1" s="145"/>
      <c r="M1" s="144" t="s">
        <v>29</v>
      </c>
      <c r="N1" s="146"/>
      <c r="O1" s="146"/>
      <c r="P1" s="145"/>
      <c r="Q1" s="144" t="s">
        <v>30</v>
      </c>
      <c r="R1" s="146"/>
      <c r="S1" s="146"/>
      <c r="T1" s="145"/>
      <c r="U1" s="10"/>
    </row>
    <row r="2" spans="1:21" x14ac:dyDescent="0.2">
      <c r="A2" s="140"/>
      <c r="B2" s="135" t="s">
        <v>1</v>
      </c>
      <c r="C2" s="133"/>
      <c r="D2" s="133"/>
      <c r="E2" s="134"/>
      <c r="F2" s="136" t="s">
        <v>4</v>
      </c>
      <c r="G2" s="137"/>
      <c r="H2" s="138"/>
      <c r="I2" s="28" t="s">
        <v>27</v>
      </c>
      <c r="J2" s="1" t="s">
        <v>34</v>
      </c>
      <c r="K2" s="135" t="s">
        <v>8</v>
      </c>
      <c r="L2" s="134"/>
      <c r="M2" s="133" t="s">
        <v>23</v>
      </c>
      <c r="N2" s="133"/>
      <c r="O2" s="133" t="s">
        <v>20</v>
      </c>
      <c r="P2" s="134"/>
      <c r="Q2" s="135" t="s">
        <v>23</v>
      </c>
      <c r="R2" s="133"/>
      <c r="S2" s="133" t="s">
        <v>20</v>
      </c>
      <c r="T2" s="134"/>
      <c r="U2" s="27"/>
    </row>
    <row r="3" spans="1:21" x14ac:dyDescent="0.2">
      <c r="A3" s="141"/>
      <c r="B3" s="6" t="s">
        <v>2</v>
      </c>
      <c r="C3" s="3" t="s">
        <v>38</v>
      </c>
      <c r="D3" s="3" t="s">
        <v>15</v>
      </c>
      <c r="E3" s="5" t="s">
        <v>3</v>
      </c>
      <c r="F3" s="7" t="s">
        <v>5</v>
      </c>
      <c r="G3" s="4" t="s">
        <v>6</v>
      </c>
      <c r="H3" s="8" t="s">
        <v>7</v>
      </c>
      <c r="I3" s="7" t="s">
        <v>9</v>
      </c>
      <c r="J3" s="8" t="s">
        <v>10</v>
      </c>
      <c r="K3" s="6" t="s">
        <v>9</v>
      </c>
      <c r="L3" s="5" t="s">
        <v>10</v>
      </c>
      <c r="M3" s="6" t="s">
        <v>5</v>
      </c>
      <c r="N3" s="3" t="s">
        <v>6</v>
      </c>
      <c r="O3" s="3" t="s">
        <v>21</v>
      </c>
      <c r="P3" s="5" t="s">
        <v>22</v>
      </c>
      <c r="Q3" s="6" t="s">
        <v>5</v>
      </c>
      <c r="R3" s="3" t="s">
        <v>6</v>
      </c>
      <c r="S3" s="3" t="s">
        <v>21</v>
      </c>
      <c r="T3" s="5" t="s">
        <v>22</v>
      </c>
      <c r="U3" s="9" t="s">
        <v>0</v>
      </c>
    </row>
    <row r="4" spans="1:21" x14ac:dyDescent="0.2">
      <c r="A4" s="11">
        <v>35431</v>
      </c>
      <c r="B4" s="29">
        <v>32127</v>
      </c>
      <c r="C4" s="30">
        <v>25339</v>
      </c>
      <c r="D4" s="30">
        <v>30313</v>
      </c>
      <c r="E4" s="31">
        <v>28655</v>
      </c>
      <c r="F4" s="32"/>
      <c r="G4" s="33"/>
      <c r="H4" s="34"/>
      <c r="I4" s="32">
        <v>3.9781578947368423</v>
      </c>
      <c r="J4" s="34">
        <v>2.9204706184904201</v>
      </c>
      <c r="K4" s="29"/>
      <c r="L4" s="31"/>
      <c r="M4" s="29">
        <v>29</v>
      </c>
      <c r="N4" s="30">
        <v>11.258064516129032</v>
      </c>
      <c r="O4" s="30">
        <v>36</v>
      </c>
      <c r="P4" s="31">
        <v>0</v>
      </c>
      <c r="Q4" s="29">
        <v>35.483870967741936</v>
      </c>
      <c r="R4" s="30">
        <v>17.870967741935484</v>
      </c>
      <c r="S4" s="30">
        <v>89</v>
      </c>
      <c r="T4" s="31">
        <v>0</v>
      </c>
      <c r="U4" s="35">
        <v>3410.0625</v>
      </c>
    </row>
    <row r="5" spans="1:21" x14ac:dyDescent="0.2">
      <c r="A5" s="12">
        <v>35462</v>
      </c>
      <c r="B5" s="36">
        <v>30383</v>
      </c>
      <c r="C5" s="37">
        <v>23804</v>
      </c>
      <c r="D5" s="37">
        <v>28796</v>
      </c>
      <c r="E5" s="38">
        <v>27132</v>
      </c>
      <c r="F5" s="39"/>
      <c r="G5" s="40"/>
      <c r="H5" s="41"/>
      <c r="I5" s="39">
        <v>2.2152777777777781</v>
      </c>
      <c r="J5" s="41">
        <v>2.6630106619684524</v>
      </c>
      <c r="K5" s="36"/>
      <c r="L5" s="38"/>
      <c r="M5" s="36">
        <v>35.107142857142854</v>
      </c>
      <c r="N5" s="37">
        <v>22.821428571428573</v>
      </c>
      <c r="O5" s="37">
        <v>-100</v>
      </c>
      <c r="P5" s="38">
        <v>0</v>
      </c>
      <c r="Q5" s="36">
        <v>45.142857142857146</v>
      </c>
      <c r="R5" s="37">
        <v>31.142857142857142</v>
      </c>
      <c r="S5" s="37">
        <v>-113</v>
      </c>
      <c r="T5" s="38">
        <v>0</v>
      </c>
      <c r="U5" s="42">
        <v>3634.5</v>
      </c>
    </row>
    <row r="6" spans="1:21" x14ac:dyDescent="0.2">
      <c r="A6" s="13">
        <v>35490</v>
      </c>
      <c r="B6" s="43">
        <v>28295</v>
      </c>
      <c r="C6" s="44">
        <v>22316</v>
      </c>
      <c r="D6" s="44">
        <v>26881</v>
      </c>
      <c r="E6" s="45">
        <v>25359</v>
      </c>
      <c r="F6" s="46"/>
      <c r="G6" s="47"/>
      <c r="H6" s="48"/>
      <c r="I6" s="46">
        <v>1.9734999999999996</v>
      </c>
      <c r="J6" s="48">
        <v>2.4579600817224572</v>
      </c>
      <c r="K6" s="43"/>
      <c r="L6" s="45"/>
      <c r="M6" s="43">
        <v>46.225806451612904</v>
      </c>
      <c r="N6" s="44">
        <v>29.516129032258064</v>
      </c>
      <c r="O6" s="44">
        <v>-21</v>
      </c>
      <c r="P6" s="45">
        <v>-1</v>
      </c>
      <c r="Q6" s="43">
        <v>58.806451612903224</v>
      </c>
      <c r="R6" s="44">
        <v>36.41935483870968</v>
      </c>
      <c r="S6" s="44">
        <v>-67</v>
      </c>
      <c r="T6" s="45">
        <v>1</v>
      </c>
      <c r="U6" s="49">
        <v>4004.2666666666669</v>
      </c>
    </row>
    <row r="7" spans="1:21" x14ac:dyDescent="0.2">
      <c r="A7" s="12">
        <v>35521</v>
      </c>
      <c r="B7" s="36">
        <v>27646</v>
      </c>
      <c r="C7" s="37">
        <v>21573</v>
      </c>
      <c r="D7" s="37">
        <v>26257</v>
      </c>
      <c r="E7" s="38">
        <v>24696</v>
      </c>
      <c r="F7" s="39"/>
      <c r="G7" s="40"/>
      <c r="H7" s="41"/>
      <c r="I7" s="39">
        <v>2.102380952380952</v>
      </c>
      <c r="J7" s="41">
        <v>2.3523830954524025</v>
      </c>
      <c r="K7" s="36"/>
      <c r="L7" s="38"/>
      <c r="M7" s="36">
        <v>55.466666666666669</v>
      </c>
      <c r="N7" s="37">
        <v>34.866666666666667</v>
      </c>
      <c r="O7" s="37">
        <v>98</v>
      </c>
      <c r="P7" s="38">
        <v>-10</v>
      </c>
      <c r="Q7" s="36">
        <v>61.06666666666667</v>
      </c>
      <c r="R7" s="37">
        <v>40.633333333333333</v>
      </c>
      <c r="S7" s="37">
        <v>167</v>
      </c>
      <c r="T7" s="38">
        <v>-16</v>
      </c>
      <c r="U7" s="42">
        <v>4656.7333333333336</v>
      </c>
    </row>
    <row r="8" spans="1:21" x14ac:dyDescent="0.2">
      <c r="A8" s="13">
        <v>35551</v>
      </c>
      <c r="B8" s="43">
        <v>26886</v>
      </c>
      <c r="C8" s="44">
        <v>20797</v>
      </c>
      <c r="D8" s="44">
        <v>25663</v>
      </c>
      <c r="E8" s="45">
        <v>24041</v>
      </c>
      <c r="F8" s="46">
        <v>21.01</v>
      </c>
      <c r="G8" s="47">
        <v>19.73</v>
      </c>
      <c r="H8" s="48">
        <v>20.37</v>
      </c>
      <c r="I8" s="46">
        <v>2.2995238095238095</v>
      </c>
      <c r="J8" s="48">
        <v>2.4849763887953427</v>
      </c>
      <c r="K8" s="43">
        <v>8858.3557672395946</v>
      </c>
      <c r="L8" s="45">
        <v>8197.2609847914446</v>
      </c>
      <c r="M8" s="43">
        <v>63.903225806451616</v>
      </c>
      <c r="N8" s="44">
        <v>43.612903225806448</v>
      </c>
      <c r="O8" s="44">
        <v>121</v>
      </c>
      <c r="P8" s="45">
        <v>-44</v>
      </c>
      <c r="Q8" s="43">
        <v>71.774193548387103</v>
      </c>
      <c r="R8" s="44">
        <v>51.483870967741936</v>
      </c>
      <c r="S8" s="44">
        <v>39</v>
      </c>
      <c r="T8" s="45">
        <v>-101</v>
      </c>
      <c r="U8" s="49">
        <v>4803.125</v>
      </c>
    </row>
    <row r="9" spans="1:21" x14ac:dyDescent="0.2">
      <c r="A9" s="12">
        <v>35582</v>
      </c>
      <c r="B9" s="36">
        <v>32336</v>
      </c>
      <c r="C9" s="37">
        <v>23221</v>
      </c>
      <c r="D9" s="37">
        <v>30261</v>
      </c>
      <c r="E9" s="38">
        <v>27915</v>
      </c>
      <c r="F9" s="39">
        <v>27.29</v>
      </c>
      <c r="G9" s="40">
        <v>23.9</v>
      </c>
      <c r="H9" s="41">
        <v>25.594999999999999</v>
      </c>
      <c r="I9" s="39">
        <v>2.2502380952380951</v>
      </c>
      <c r="J9" s="41">
        <v>2.5341819896275344</v>
      </c>
      <c r="K9" s="36">
        <v>11374.3519204317</v>
      </c>
      <c r="L9" s="38">
        <v>10099.906046511627</v>
      </c>
      <c r="M9" s="36">
        <v>79.333333333333329</v>
      </c>
      <c r="N9" s="37">
        <v>57.3</v>
      </c>
      <c r="O9" s="37">
        <v>7</v>
      </c>
      <c r="P9" s="38">
        <v>6</v>
      </c>
      <c r="Q9" s="36">
        <v>81.733333333333334</v>
      </c>
      <c r="R9" s="37">
        <v>65.433333333333337</v>
      </c>
      <c r="S9" s="37">
        <v>6</v>
      </c>
      <c r="T9" s="38">
        <v>-44</v>
      </c>
      <c r="U9" s="42">
        <v>4252.9333333333334</v>
      </c>
    </row>
    <row r="10" spans="1:21" x14ac:dyDescent="0.2">
      <c r="A10" s="13">
        <v>35612</v>
      </c>
      <c r="B10" s="43">
        <v>35969</v>
      </c>
      <c r="C10" s="44">
        <v>24964</v>
      </c>
      <c r="D10" s="44">
        <v>33071</v>
      </c>
      <c r="E10" s="45">
        <v>30369</v>
      </c>
      <c r="F10" s="46">
        <v>53.88</v>
      </c>
      <c r="G10" s="47">
        <v>40.58</v>
      </c>
      <c r="H10" s="48">
        <v>47.23</v>
      </c>
      <c r="I10" s="46">
        <v>2.2422727272727272</v>
      </c>
      <c r="J10" s="48">
        <v>2.63008443701513</v>
      </c>
      <c r="K10" s="43">
        <v>21063.450233123862</v>
      </c>
      <c r="L10" s="45">
        <v>17957.598370340194</v>
      </c>
      <c r="M10" s="43">
        <v>83.064516129032256</v>
      </c>
      <c r="N10" s="44">
        <v>63.258064516129032</v>
      </c>
      <c r="O10" s="44">
        <v>1</v>
      </c>
      <c r="P10" s="45">
        <v>4</v>
      </c>
      <c r="Q10" s="43">
        <v>90.096774193548384</v>
      </c>
      <c r="R10" s="44">
        <v>70.161290322580641</v>
      </c>
      <c r="S10" s="44">
        <v>0</v>
      </c>
      <c r="T10" s="45">
        <v>18</v>
      </c>
      <c r="U10" s="49">
        <v>4164.3999999999996</v>
      </c>
    </row>
    <row r="11" spans="1:21" x14ac:dyDescent="0.2">
      <c r="A11" s="12">
        <v>35643</v>
      </c>
      <c r="B11" s="36">
        <v>32308</v>
      </c>
      <c r="C11" s="37">
        <v>23271</v>
      </c>
      <c r="D11" s="37">
        <v>30217</v>
      </c>
      <c r="E11" s="38">
        <v>27901</v>
      </c>
      <c r="F11" s="39">
        <v>20.73</v>
      </c>
      <c r="G11" s="40">
        <v>17.98</v>
      </c>
      <c r="H11" s="41">
        <v>19.355</v>
      </c>
      <c r="I11" s="39">
        <v>2.5561904761904759</v>
      </c>
      <c r="J11" s="41">
        <v>2.552142969398981</v>
      </c>
      <c r="K11" s="36">
        <v>7571.8144560357687</v>
      </c>
      <c r="L11" s="38">
        <v>7583.8227842533533</v>
      </c>
      <c r="M11" s="36">
        <v>78.225806451612897</v>
      </c>
      <c r="N11" s="37">
        <v>60.838709677419352</v>
      </c>
      <c r="O11" s="37">
        <v>-11</v>
      </c>
      <c r="P11" s="38">
        <v>-68</v>
      </c>
      <c r="Q11" s="36">
        <v>84.645161290322577</v>
      </c>
      <c r="R11" s="37">
        <v>67.387096774193552</v>
      </c>
      <c r="S11" s="37">
        <v>0</v>
      </c>
      <c r="T11" s="38">
        <v>-42</v>
      </c>
      <c r="U11" s="42">
        <v>3853.0625</v>
      </c>
    </row>
    <row r="12" spans="1:21" x14ac:dyDescent="0.2">
      <c r="A12" s="13">
        <v>35674</v>
      </c>
      <c r="B12" s="43">
        <v>30209</v>
      </c>
      <c r="C12" s="44">
        <v>22081</v>
      </c>
      <c r="D12" s="44">
        <v>28582</v>
      </c>
      <c r="E12" s="45">
        <v>26415</v>
      </c>
      <c r="F12" s="46">
        <v>18.84</v>
      </c>
      <c r="G12" s="47">
        <v>16.940000000000001</v>
      </c>
      <c r="H12" s="48">
        <v>17.89</v>
      </c>
      <c r="I12" s="46">
        <v>2.9702380952380958</v>
      </c>
      <c r="J12" s="48">
        <v>2.6131354632061838</v>
      </c>
      <c r="K12" s="43">
        <v>6023.0861723446878</v>
      </c>
      <c r="L12" s="45">
        <v>6846.181628123436</v>
      </c>
      <c r="M12" s="43">
        <v>74.233333333333334</v>
      </c>
      <c r="N12" s="44">
        <v>54.133333333333333</v>
      </c>
      <c r="O12" s="44">
        <v>-26</v>
      </c>
      <c r="P12" s="45">
        <v>-32</v>
      </c>
      <c r="Q12" s="43">
        <v>79.966666666666669</v>
      </c>
      <c r="R12" s="44">
        <v>60.333333333333336</v>
      </c>
      <c r="S12" s="44">
        <v>-6</v>
      </c>
      <c r="T12" s="45">
        <v>-4</v>
      </c>
      <c r="U12" s="49">
        <v>7268.7333333333336</v>
      </c>
    </row>
    <row r="13" spans="1:21" x14ac:dyDescent="0.2">
      <c r="A13" s="12">
        <v>35704</v>
      </c>
      <c r="B13" s="36">
        <v>29335</v>
      </c>
      <c r="C13" s="37">
        <v>22091</v>
      </c>
      <c r="D13" s="37">
        <v>27857</v>
      </c>
      <c r="E13" s="38">
        <v>25935</v>
      </c>
      <c r="F13" s="39">
        <v>28.91</v>
      </c>
      <c r="G13" s="40">
        <v>24.86</v>
      </c>
      <c r="H13" s="41">
        <v>26.885000000000002</v>
      </c>
      <c r="I13" s="39">
        <v>3.2560869565217385</v>
      </c>
      <c r="J13" s="41">
        <v>3.0355520024052094</v>
      </c>
      <c r="K13" s="36">
        <v>8256.8433702764069</v>
      </c>
      <c r="L13" s="38">
        <v>8856.7087563308942</v>
      </c>
      <c r="M13" s="36">
        <v>63.774193548387096</v>
      </c>
      <c r="N13" s="37">
        <v>42.483870967741936</v>
      </c>
      <c r="O13" s="37">
        <v>22</v>
      </c>
      <c r="P13" s="38">
        <v>31</v>
      </c>
      <c r="Q13" s="36">
        <v>68.806451612903231</v>
      </c>
      <c r="R13" s="37">
        <v>49.387096774193552</v>
      </c>
      <c r="S13" s="37">
        <v>48</v>
      </c>
      <c r="T13" s="38">
        <v>66</v>
      </c>
      <c r="U13" s="42">
        <v>11289.466666666667</v>
      </c>
    </row>
    <row r="14" spans="1:21" x14ac:dyDescent="0.2">
      <c r="A14" s="13">
        <v>35735</v>
      </c>
      <c r="B14" s="43">
        <v>29708</v>
      </c>
      <c r="C14" s="44">
        <v>22654</v>
      </c>
      <c r="D14" s="44">
        <v>27731</v>
      </c>
      <c r="E14" s="45">
        <v>26039</v>
      </c>
      <c r="F14" s="46">
        <v>29.46</v>
      </c>
      <c r="G14" s="47">
        <v>26.28</v>
      </c>
      <c r="H14" s="48">
        <v>27.87</v>
      </c>
      <c r="I14" s="46">
        <v>3.1894444444444452</v>
      </c>
      <c r="J14" s="48">
        <v>3.0632825187280641</v>
      </c>
      <c r="K14" s="43">
        <v>8738.1989200487697</v>
      </c>
      <c r="L14" s="45">
        <v>9098.08345446772</v>
      </c>
      <c r="M14" s="43">
        <v>42.466666666666669</v>
      </c>
      <c r="N14" s="44">
        <v>30.233333333333334</v>
      </c>
      <c r="O14" s="44">
        <v>122</v>
      </c>
      <c r="P14" s="45">
        <v>0</v>
      </c>
      <c r="Q14" s="43">
        <v>48.666666666666664</v>
      </c>
      <c r="R14" s="44">
        <v>35.233333333333334</v>
      </c>
      <c r="S14" s="44">
        <v>135</v>
      </c>
      <c r="T14" s="45">
        <v>0</v>
      </c>
      <c r="U14" s="49">
        <v>9631.6666666666661</v>
      </c>
    </row>
    <row r="15" spans="1:21" x14ac:dyDescent="0.2">
      <c r="A15" s="14">
        <v>35765</v>
      </c>
      <c r="B15" s="50">
        <v>31308</v>
      </c>
      <c r="C15" s="51">
        <v>23646</v>
      </c>
      <c r="D15" s="51">
        <v>29012</v>
      </c>
      <c r="E15" s="52">
        <v>27223</v>
      </c>
      <c r="F15" s="53">
        <v>24.07</v>
      </c>
      <c r="G15" s="54">
        <v>22.33</v>
      </c>
      <c r="H15" s="55">
        <v>23.2</v>
      </c>
      <c r="I15" s="53">
        <v>2.3904761904761904</v>
      </c>
      <c r="J15" s="55">
        <v>2.4988213107024992</v>
      </c>
      <c r="K15" s="50">
        <v>9705.1792828685266</v>
      </c>
      <c r="L15" s="52">
        <v>9284.3773584905648</v>
      </c>
      <c r="M15" s="50">
        <v>36.096774193548384</v>
      </c>
      <c r="N15" s="51">
        <v>26.806451612903224</v>
      </c>
      <c r="O15" s="51">
        <v>-134</v>
      </c>
      <c r="P15" s="52">
        <v>0</v>
      </c>
      <c r="Q15" s="50">
        <v>40.677419354838712</v>
      </c>
      <c r="R15" s="51">
        <v>29.35483870967742</v>
      </c>
      <c r="S15" s="51">
        <v>-27</v>
      </c>
      <c r="T15" s="52">
        <v>0</v>
      </c>
      <c r="U15" s="56">
        <v>8678.625</v>
      </c>
    </row>
    <row r="16" spans="1:21" x14ac:dyDescent="0.2">
      <c r="A16" s="15">
        <v>35796</v>
      </c>
      <c r="B16" s="57">
        <v>29892</v>
      </c>
      <c r="C16" s="58">
        <v>22994</v>
      </c>
      <c r="D16" s="58">
        <v>28140</v>
      </c>
      <c r="E16" s="59">
        <v>26424</v>
      </c>
      <c r="F16" s="60">
        <v>20.420000000000002</v>
      </c>
      <c r="G16" s="61">
        <v>18.600000000000001</v>
      </c>
      <c r="H16" s="62">
        <v>19.510000000000002</v>
      </c>
      <c r="I16" s="60">
        <v>2.1405263157894736</v>
      </c>
      <c r="J16" s="62">
        <v>2.1475719000471476</v>
      </c>
      <c r="K16" s="57">
        <v>9114.580772067864</v>
      </c>
      <c r="L16" s="59">
        <v>9084.6783754116368</v>
      </c>
      <c r="M16" s="57">
        <v>35.193548387096776</v>
      </c>
      <c r="N16" s="58">
        <v>23.806451612903224</v>
      </c>
      <c r="O16" s="58">
        <v>-255</v>
      </c>
      <c r="P16" s="59">
        <v>0</v>
      </c>
      <c r="Q16" s="57">
        <v>42.741935483870968</v>
      </c>
      <c r="R16" s="58">
        <v>30</v>
      </c>
      <c r="S16" s="58">
        <v>-212</v>
      </c>
      <c r="T16" s="59">
        <v>0</v>
      </c>
      <c r="U16" s="63">
        <v>8800.125</v>
      </c>
    </row>
    <row r="17" spans="1:21" x14ac:dyDescent="0.2">
      <c r="A17" s="16">
        <v>35827</v>
      </c>
      <c r="B17" s="64">
        <v>28758</v>
      </c>
      <c r="C17" s="65">
        <v>22216</v>
      </c>
      <c r="D17" s="65">
        <v>27215</v>
      </c>
      <c r="E17" s="66">
        <v>25549</v>
      </c>
      <c r="F17" s="67">
        <v>18.059999999999999</v>
      </c>
      <c r="G17" s="68">
        <v>16.850000000000001</v>
      </c>
      <c r="H17" s="69">
        <v>17.454999999999998</v>
      </c>
      <c r="I17" s="67">
        <v>2.2455263157894731</v>
      </c>
      <c r="J17" s="69">
        <v>1.8639833908202845</v>
      </c>
      <c r="K17" s="64">
        <v>7773.233329426932</v>
      </c>
      <c r="L17" s="66">
        <v>9364.353827379633</v>
      </c>
      <c r="M17" s="64">
        <v>44.964285714285715</v>
      </c>
      <c r="N17" s="65">
        <v>31.214285714285715</v>
      </c>
      <c r="O17" s="65">
        <v>-356</v>
      </c>
      <c r="P17" s="66">
        <v>0</v>
      </c>
      <c r="Q17" s="64">
        <v>49.857142857142854</v>
      </c>
      <c r="R17" s="65">
        <v>35.285714285714285</v>
      </c>
      <c r="S17" s="65">
        <v>-236</v>
      </c>
      <c r="T17" s="66">
        <v>0</v>
      </c>
      <c r="U17" s="70">
        <v>10285.5</v>
      </c>
    </row>
    <row r="18" spans="1:21" x14ac:dyDescent="0.2">
      <c r="A18" s="17">
        <v>35855</v>
      </c>
      <c r="B18" s="71">
        <v>28938</v>
      </c>
      <c r="C18" s="72">
        <v>22534</v>
      </c>
      <c r="D18" s="72">
        <v>27393</v>
      </c>
      <c r="E18" s="73">
        <v>25773</v>
      </c>
      <c r="F18" s="74">
        <v>25.41</v>
      </c>
      <c r="G18" s="75">
        <v>23.89</v>
      </c>
      <c r="H18" s="76">
        <v>24.65</v>
      </c>
      <c r="I18" s="74">
        <v>2.3259090909090911</v>
      </c>
      <c r="J18" s="76">
        <v>1.8417913219893416</v>
      </c>
      <c r="K18" s="71">
        <v>10598.006644518271</v>
      </c>
      <c r="L18" s="73">
        <v>13383.709492873073</v>
      </c>
      <c r="M18" s="71">
        <v>45.741935483870968</v>
      </c>
      <c r="N18" s="72">
        <v>32.258064516129032</v>
      </c>
      <c r="O18" s="72">
        <v>-46</v>
      </c>
      <c r="P18" s="73">
        <v>12</v>
      </c>
      <c r="Q18" s="71">
        <v>51.193548387096776</v>
      </c>
      <c r="R18" s="72">
        <v>35.225806451612904</v>
      </c>
      <c r="S18" s="72">
        <v>84</v>
      </c>
      <c r="T18" s="73">
        <v>21</v>
      </c>
      <c r="U18" s="77">
        <v>11949.466666666667</v>
      </c>
    </row>
    <row r="19" spans="1:21" x14ac:dyDescent="0.2">
      <c r="A19" s="16">
        <v>35886</v>
      </c>
      <c r="B19" s="64">
        <v>26506</v>
      </c>
      <c r="C19" s="65">
        <v>20563</v>
      </c>
      <c r="D19" s="65">
        <v>25374</v>
      </c>
      <c r="E19" s="66">
        <v>23770</v>
      </c>
      <c r="F19" s="67">
        <v>24.93</v>
      </c>
      <c r="G19" s="68">
        <v>22.48</v>
      </c>
      <c r="H19" s="69">
        <v>23.704999999999998</v>
      </c>
      <c r="I19" s="67">
        <v>2.492142857142857</v>
      </c>
      <c r="J19" s="69">
        <v>2.2140649439093565</v>
      </c>
      <c r="K19" s="64">
        <v>9511.8945256520492</v>
      </c>
      <c r="L19" s="66">
        <v>10706.551343586279</v>
      </c>
      <c r="M19" s="64">
        <v>58.733333333333334</v>
      </c>
      <c r="N19" s="65">
        <v>40.833333333333336</v>
      </c>
      <c r="O19" s="65">
        <v>-41</v>
      </c>
      <c r="P19" s="66">
        <v>-10</v>
      </c>
      <c r="Q19" s="64">
        <v>64.599999999999994</v>
      </c>
      <c r="R19" s="65">
        <v>46.1</v>
      </c>
      <c r="S19" s="65">
        <v>37</v>
      </c>
      <c r="T19" s="66">
        <v>-10</v>
      </c>
      <c r="U19" s="70">
        <v>13558.466666666667</v>
      </c>
    </row>
    <row r="20" spans="1:21" x14ac:dyDescent="0.2">
      <c r="A20" s="17">
        <v>35916</v>
      </c>
      <c r="B20" s="71">
        <v>29601</v>
      </c>
      <c r="C20" s="72">
        <v>21576</v>
      </c>
      <c r="D20" s="72">
        <v>27915</v>
      </c>
      <c r="E20" s="73">
        <v>25802</v>
      </c>
      <c r="F20" s="74">
        <v>31.6</v>
      </c>
      <c r="G20" s="75">
        <v>28.79</v>
      </c>
      <c r="H20" s="76">
        <v>30.195</v>
      </c>
      <c r="I20" s="74">
        <v>2.2555000000000001</v>
      </c>
      <c r="J20" s="76">
        <v>2.1359971711456858</v>
      </c>
      <c r="K20" s="71">
        <v>13387.275548658832</v>
      </c>
      <c r="L20" s="73">
        <v>14136.254676687749</v>
      </c>
      <c r="M20" s="71">
        <v>75.354838709677423</v>
      </c>
      <c r="N20" s="72">
        <v>54.12903225806452</v>
      </c>
      <c r="O20" s="72">
        <v>-141</v>
      </c>
      <c r="P20" s="73">
        <v>40</v>
      </c>
      <c r="Q20" s="71">
        <v>80</v>
      </c>
      <c r="R20" s="72">
        <v>62.451612903225808</v>
      </c>
      <c r="S20" s="72">
        <v>-90</v>
      </c>
      <c r="T20" s="73">
        <v>74</v>
      </c>
      <c r="U20" s="77">
        <v>9694.875</v>
      </c>
    </row>
    <row r="21" spans="1:21" x14ac:dyDescent="0.2">
      <c r="A21" s="16">
        <v>35947</v>
      </c>
      <c r="B21" s="64">
        <v>33799</v>
      </c>
      <c r="C21" s="65">
        <v>23783</v>
      </c>
      <c r="D21" s="65">
        <v>31473</v>
      </c>
      <c r="E21" s="66">
        <v>28910</v>
      </c>
      <c r="F21" s="67">
        <v>40.659999999999997</v>
      </c>
      <c r="G21" s="68">
        <v>39.409999999999997</v>
      </c>
      <c r="H21" s="69">
        <v>40.034999999999997</v>
      </c>
      <c r="I21" s="67">
        <v>2.2363636363636359</v>
      </c>
      <c r="J21" s="69">
        <v>2.0918163244895922</v>
      </c>
      <c r="K21" s="64">
        <v>17901.829268292688</v>
      </c>
      <c r="L21" s="66">
        <v>19138.869666182865</v>
      </c>
      <c r="M21" s="64">
        <v>79.5</v>
      </c>
      <c r="N21" s="65">
        <v>59</v>
      </c>
      <c r="O21" s="65">
        <v>23</v>
      </c>
      <c r="P21" s="66">
        <v>53</v>
      </c>
      <c r="Q21" s="64">
        <v>84.2</v>
      </c>
      <c r="R21" s="65">
        <v>66.833333333333329</v>
      </c>
      <c r="S21" s="65">
        <v>26</v>
      </c>
      <c r="T21" s="66">
        <v>35</v>
      </c>
      <c r="U21" s="70">
        <v>4341.8666666666668</v>
      </c>
    </row>
    <row r="22" spans="1:21" x14ac:dyDescent="0.2">
      <c r="A22" s="17">
        <v>35977</v>
      </c>
      <c r="B22" s="71">
        <v>36118</v>
      </c>
      <c r="C22" s="72">
        <v>25088</v>
      </c>
      <c r="D22" s="72">
        <v>33367</v>
      </c>
      <c r="E22" s="73">
        <v>30607</v>
      </c>
      <c r="F22" s="74">
        <v>41.33</v>
      </c>
      <c r="G22" s="75">
        <v>39.11</v>
      </c>
      <c r="H22" s="76">
        <v>40.22</v>
      </c>
      <c r="I22" s="74">
        <v>2.2040909090909087</v>
      </c>
      <c r="J22" s="76">
        <v>2.0903876101895902</v>
      </c>
      <c r="K22" s="71">
        <v>18247.886162095281</v>
      </c>
      <c r="L22" s="73">
        <v>19240.450815890646</v>
      </c>
      <c r="M22" s="71">
        <v>84.129032258064512</v>
      </c>
      <c r="N22" s="72">
        <v>64.838709677419359</v>
      </c>
      <c r="O22" s="72">
        <v>-8</v>
      </c>
      <c r="P22" s="73">
        <v>41</v>
      </c>
      <c r="Q22" s="71">
        <v>86.870967741935488</v>
      </c>
      <c r="R22" s="72">
        <v>70.903225806451616</v>
      </c>
      <c r="S22" s="72">
        <v>0</v>
      </c>
      <c r="T22" s="73">
        <v>-20</v>
      </c>
      <c r="U22" s="77">
        <v>3325</v>
      </c>
    </row>
    <row r="23" spans="1:21" x14ac:dyDescent="0.2">
      <c r="A23" s="16">
        <v>36008</v>
      </c>
      <c r="B23" s="64">
        <v>36432</v>
      </c>
      <c r="C23" s="65">
        <v>25259</v>
      </c>
      <c r="D23" s="65">
        <v>33626</v>
      </c>
      <c r="E23" s="66">
        <v>30837</v>
      </c>
      <c r="F23" s="67">
        <v>40.549999999999997</v>
      </c>
      <c r="G23" s="68">
        <v>36.43</v>
      </c>
      <c r="H23" s="69">
        <v>38.49</v>
      </c>
      <c r="I23" s="67">
        <v>1.9083333333333332</v>
      </c>
      <c r="J23" s="69">
        <v>1.6984351496374128</v>
      </c>
      <c r="K23" s="64">
        <v>20169.432314410478</v>
      </c>
      <c r="L23" s="66">
        <v>22662.03688037012</v>
      </c>
      <c r="M23" s="64">
        <v>82.483870967741936</v>
      </c>
      <c r="N23" s="65">
        <v>64.354838709677423</v>
      </c>
      <c r="O23" s="65">
        <v>-15</v>
      </c>
      <c r="P23" s="66">
        <v>45</v>
      </c>
      <c r="Q23" s="64">
        <v>87.870967741935488</v>
      </c>
      <c r="R23" s="65">
        <v>70.322580645161295</v>
      </c>
      <c r="S23" s="65">
        <v>0</v>
      </c>
      <c r="T23" s="66">
        <v>55</v>
      </c>
      <c r="U23" s="70">
        <v>2750.625</v>
      </c>
    </row>
    <row r="24" spans="1:21" x14ac:dyDescent="0.2">
      <c r="A24" s="17">
        <v>36039</v>
      </c>
      <c r="B24" s="71">
        <v>32872</v>
      </c>
      <c r="C24" s="72">
        <v>23347</v>
      </c>
      <c r="D24" s="72">
        <v>30769</v>
      </c>
      <c r="E24" s="73">
        <v>28295</v>
      </c>
      <c r="F24" s="74">
        <v>31.72</v>
      </c>
      <c r="G24" s="75">
        <v>28.55</v>
      </c>
      <c r="H24" s="76">
        <v>30.135000000000002</v>
      </c>
      <c r="I24" s="74">
        <v>2.043333333333333</v>
      </c>
      <c r="J24" s="76">
        <v>1.8129363956803839</v>
      </c>
      <c r="K24" s="71">
        <v>14747.960848287114</v>
      </c>
      <c r="L24" s="73">
        <v>16622.204767801861</v>
      </c>
      <c r="M24" s="71">
        <v>78.275000000000006</v>
      </c>
      <c r="N24" s="72">
        <v>57.083333333333336</v>
      </c>
      <c r="O24" s="72">
        <v>-71</v>
      </c>
      <c r="P24" s="73">
        <v>32</v>
      </c>
      <c r="Q24" s="71">
        <v>84.233333333333334</v>
      </c>
      <c r="R24" s="72">
        <v>65.666666666666671</v>
      </c>
      <c r="S24" s="72">
        <v>-18</v>
      </c>
      <c r="T24" s="73">
        <v>128</v>
      </c>
      <c r="U24" s="77">
        <v>5721.0666666666666</v>
      </c>
    </row>
    <row r="25" spans="1:21" x14ac:dyDescent="0.2">
      <c r="A25" s="16">
        <v>36069</v>
      </c>
      <c r="B25" s="64">
        <v>28021</v>
      </c>
      <c r="C25" s="65">
        <v>21260</v>
      </c>
      <c r="D25" s="65">
        <v>26671</v>
      </c>
      <c r="E25" s="66">
        <v>24867</v>
      </c>
      <c r="F25" s="67">
        <v>22.29</v>
      </c>
      <c r="G25" s="68">
        <v>20.420000000000002</v>
      </c>
      <c r="H25" s="69">
        <v>21.355</v>
      </c>
      <c r="I25" s="67">
        <v>1.993095238095238</v>
      </c>
      <c r="J25" s="69">
        <v>1.9028688583144027</v>
      </c>
      <c r="K25" s="64">
        <v>10714.490502926772</v>
      </c>
      <c r="L25" s="66">
        <v>11222.528503050211</v>
      </c>
      <c r="M25" s="64">
        <v>64.322580645161295</v>
      </c>
      <c r="N25" s="65">
        <v>46.645161290322584</v>
      </c>
      <c r="O25" s="65">
        <v>-84</v>
      </c>
      <c r="P25" s="66">
        <v>-8</v>
      </c>
      <c r="Q25" s="64">
        <v>70.129032258064512</v>
      </c>
      <c r="R25" s="65">
        <v>50.29032258064516</v>
      </c>
      <c r="S25" s="65">
        <v>-53</v>
      </c>
      <c r="T25" s="66">
        <v>0</v>
      </c>
      <c r="U25" s="70">
        <v>8685.2000000000007</v>
      </c>
    </row>
    <row r="26" spans="1:21" x14ac:dyDescent="0.2">
      <c r="A26" s="17">
        <v>36100</v>
      </c>
      <c r="B26" s="71">
        <v>28539</v>
      </c>
      <c r="C26" s="72">
        <v>21607</v>
      </c>
      <c r="D26" s="72">
        <v>26581</v>
      </c>
      <c r="E26" s="73">
        <v>24923</v>
      </c>
      <c r="F26" s="74">
        <v>25.31</v>
      </c>
      <c r="G26" s="75">
        <v>22.51</v>
      </c>
      <c r="H26" s="76">
        <v>23.91</v>
      </c>
      <c r="I26" s="74">
        <v>2.2176315789473682</v>
      </c>
      <c r="J26" s="76">
        <v>1.7405311959767402</v>
      </c>
      <c r="K26" s="71">
        <v>10781.77287290851</v>
      </c>
      <c r="L26" s="73">
        <v>13737.185553047408</v>
      </c>
      <c r="M26" s="71">
        <v>52.4</v>
      </c>
      <c r="N26" s="72">
        <v>37.233333333333334</v>
      </c>
      <c r="O26" s="72">
        <v>-132</v>
      </c>
      <c r="P26" s="73">
        <v>0</v>
      </c>
      <c r="Q26" s="71">
        <v>58.7</v>
      </c>
      <c r="R26" s="72">
        <v>40.299999999999997</v>
      </c>
      <c r="S26" s="72">
        <v>-91</v>
      </c>
      <c r="T26" s="73">
        <v>2</v>
      </c>
      <c r="U26" s="77">
        <v>9118.0666666666675</v>
      </c>
    </row>
    <row r="27" spans="1:21" x14ac:dyDescent="0.2">
      <c r="A27" s="18">
        <v>36130</v>
      </c>
      <c r="B27" s="78">
        <v>30780</v>
      </c>
      <c r="C27" s="79">
        <v>23333</v>
      </c>
      <c r="D27" s="79">
        <v>28343</v>
      </c>
      <c r="E27" s="80">
        <v>26673</v>
      </c>
      <c r="F27" s="81">
        <v>21.16</v>
      </c>
      <c r="G27" s="82">
        <v>19.43</v>
      </c>
      <c r="H27" s="83">
        <v>20.295000000000002</v>
      </c>
      <c r="I27" s="81">
        <v>1.8040476190476189</v>
      </c>
      <c r="J27" s="83">
        <v>1.5862300515765859</v>
      </c>
      <c r="K27" s="78">
        <v>11249.703048700016</v>
      </c>
      <c r="L27" s="80">
        <v>12794.487142535469</v>
      </c>
      <c r="M27" s="78">
        <v>42.677419354838712</v>
      </c>
      <c r="N27" s="79">
        <v>26.64516129032258</v>
      </c>
      <c r="O27" s="79">
        <v>-236</v>
      </c>
      <c r="P27" s="80">
        <v>0</v>
      </c>
      <c r="Q27" s="78">
        <v>45.677419354838712</v>
      </c>
      <c r="R27" s="79">
        <v>28.580645161290324</v>
      </c>
      <c r="S27" s="79">
        <v>-91</v>
      </c>
      <c r="T27" s="80">
        <v>3</v>
      </c>
      <c r="U27" s="84">
        <v>7648.1875</v>
      </c>
    </row>
    <row r="28" spans="1:21" x14ac:dyDescent="0.2">
      <c r="A28" s="11">
        <v>36161</v>
      </c>
      <c r="B28" s="29">
        <v>31345</v>
      </c>
      <c r="C28" s="30">
        <v>24609</v>
      </c>
      <c r="D28" s="30">
        <v>29443</v>
      </c>
      <c r="E28" s="31">
        <v>27831</v>
      </c>
      <c r="F28" s="32">
        <v>23.84</v>
      </c>
      <c r="G28" s="33">
        <v>21.77</v>
      </c>
      <c r="H28" s="34">
        <v>22.805</v>
      </c>
      <c r="I28" s="32">
        <v>1.9773684210526317</v>
      </c>
      <c r="J28" s="34">
        <v>1.7262628518490946</v>
      </c>
      <c r="K28" s="29">
        <v>11533.005057226508</v>
      </c>
      <c r="L28" s="31">
        <v>13210.618519405847</v>
      </c>
      <c r="M28" s="29">
        <v>29.903225806451612</v>
      </c>
      <c r="N28" s="30">
        <v>15.258064516129032</v>
      </c>
      <c r="O28" s="30">
        <v>-42</v>
      </c>
      <c r="P28" s="31">
        <v>0</v>
      </c>
      <c r="Q28" s="29">
        <v>39.12903225806452</v>
      </c>
      <c r="R28" s="30">
        <v>23.548387096774192</v>
      </c>
      <c r="S28" s="30">
        <v>-58</v>
      </c>
      <c r="T28" s="31">
        <v>0</v>
      </c>
      <c r="U28" s="35">
        <v>8855.25</v>
      </c>
    </row>
    <row r="29" spans="1:21" x14ac:dyDescent="0.2">
      <c r="A29" s="12">
        <v>36192</v>
      </c>
      <c r="B29" s="36">
        <v>29424</v>
      </c>
      <c r="C29" s="37">
        <v>23006</v>
      </c>
      <c r="D29" s="37">
        <v>27864</v>
      </c>
      <c r="E29" s="38">
        <v>26245</v>
      </c>
      <c r="F29" s="39">
        <v>21.69</v>
      </c>
      <c r="G29" s="40">
        <v>19.38</v>
      </c>
      <c r="H29" s="41">
        <v>20.535</v>
      </c>
      <c r="I29" s="39">
        <v>1.7923684210526318</v>
      </c>
      <c r="J29" s="41">
        <v>1.371208549426371</v>
      </c>
      <c r="K29" s="36">
        <v>11456.907943033328</v>
      </c>
      <c r="L29" s="38">
        <v>14975.840114613182</v>
      </c>
      <c r="M29" s="36">
        <v>42.107142857142854</v>
      </c>
      <c r="N29" s="37">
        <v>25.928571428571427</v>
      </c>
      <c r="O29" s="37">
        <v>-240</v>
      </c>
      <c r="P29" s="38">
        <v>0</v>
      </c>
      <c r="Q29" s="36">
        <v>51.392857142857146</v>
      </c>
      <c r="R29" s="37">
        <v>33.535714285714285</v>
      </c>
      <c r="S29" s="37">
        <v>-235</v>
      </c>
      <c r="T29" s="38">
        <v>0</v>
      </c>
      <c r="U29" s="42">
        <v>9505.0714285714294</v>
      </c>
    </row>
    <row r="30" spans="1:21" x14ac:dyDescent="0.2">
      <c r="A30" s="13">
        <v>36220</v>
      </c>
      <c r="B30" s="43">
        <v>29417</v>
      </c>
      <c r="C30" s="44">
        <v>23425</v>
      </c>
      <c r="D30" s="44">
        <v>27916</v>
      </c>
      <c r="E30" s="45">
        <v>26419</v>
      </c>
      <c r="F30" s="46">
        <v>22.21</v>
      </c>
      <c r="G30" s="47">
        <v>20.440000000000001</v>
      </c>
      <c r="H30" s="48">
        <v>21.324999999999999</v>
      </c>
      <c r="I30" s="46">
        <v>1.8026086956521743</v>
      </c>
      <c r="J30" s="48">
        <v>1.7600051930658904</v>
      </c>
      <c r="K30" s="43">
        <v>11830.077182826819</v>
      </c>
      <c r="L30" s="45">
        <v>12116.441521886831</v>
      </c>
      <c r="M30" s="43">
        <v>44.387096774193552</v>
      </c>
      <c r="N30" s="44">
        <v>26.774193548387096</v>
      </c>
      <c r="O30" s="44">
        <v>51</v>
      </c>
      <c r="P30" s="45">
        <v>-1</v>
      </c>
      <c r="Q30" s="43">
        <v>52.548387096774192</v>
      </c>
      <c r="R30" s="44">
        <v>32.967741935483872</v>
      </c>
      <c r="S30" s="44">
        <v>83</v>
      </c>
      <c r="T30" s="45">
        <v>0</v>
      </c>
      <c r="U30" s="49">
        <v>10781.533333333333</v>
      </c>
    </row>
    <row r="31" spans="1:21" x14ac:dyDescent="0.2">
      <c r="A31" s="12">
        <v>36251</v>
      </c>
      <c r="B31" s="36">
        <v>27739</v>
      </c>
      <c r="C31" s="37">
        <v>21619</v>
      </c>
      <c r="D31" s="37">
        <v>26538</v>
      </c>
      <c r="E31" s="38">
        <v>24898</v>
      </c>
      <c r="F31" s="39">
        <v>26.1</v>
      </c>
      <c r="G31" s="40">
        <v>24.19</v>
      </c>
      <c r="H31" s="41">
        <v>25.145</v>
      </c>
      <c r="I31" s="39">
        <v>2.1711904761904757</v>
      </c>
      <c r="J31" s="41">
        <v>2.0518548453484802</v>
      </c>
      <c r="K31" s="36">
        <v>11581.204079394676</v>
      </c>
      <c r="L31" s="38">
        <v>12254.765514725999</v>
      </c>
      <c r="M31" s="36">
        <v>58.366666666666667</v>
      </c>
      <c r="N31" s="37">
        <v>40.799999999999997</v>
      </c>
      <c r="O31" s="37">
        <v>-35</v>
      </c>
      <c r="P31" s="38">
        <v>-10</v>
      </c>
      <c r="Q31" s="36">
        <v>67.466666666666669</v>
      </c>
      <c r="R31" s="37">
        <v>49.633333333333333</v>
      </c>
      <c r="S31" s="37">
        <v>-38</v>
      </c>
      <c r="T31" s="38">
        <v>11</v>
      </c>
      <c r="U31" s="42">
        <v>11891.933333333334</v>
      </c>
    </row>
    <row r="32" spans="1:21" x14ac:dyDescent="0.2">
      <c r="A32" s="13">
        <v>36281</v>
      </c>
      <c r="B32" s="43">
        <v>28598</v>
      </c>
      <c r="C32" s="44">
        <v>21747</v>
      </c>
      <c r="D32" s="44">
        <v>27134</v>
      </c>
      <c r="E32" s="45">
        <v>25338</v>
      </c>
      <c r="F32" s="46">
        <v>27.07</v>
      </c>
      <c r="G32" s="47">
        <v>25.44</v>
      </c>
      <c r="H32" s="48">
        <v>26.254999999999999</v>
      </c>
      <c r="I32" s="46">
        <v>2.3059999999999996</v>
      </c>
      <c r="J32" s="48">
        <v>2.1723243752946719</v>
      </c>
      <c r="K32" s="43">
        <v>11385.516045099743</v>
      </c>
      <c r="L32" s="45">
        <v>12086.132392837768</v>
      </c>
      <c r="M32" s="43">
        <v>72.387096774193552</v>
      </c>
      <c r="N32" s="44">
        <v>50.87096774193548</v>
      </c>
      <c r="O32" s="44">
        <v>-79</v>
      </c>
      <c r="P32" s="45">
        <v>4</v>
      </c>
      <c r="Q32" s="43">
        <v>76.870967741935488</v>
      </c>
      <c r="R32" s="44">
        <v>56.70967741935484</v>
      </c>
      <c r="S32" s="44">
        <v>-65</v>
      </c>
      <c r="T32" s="45">
        <v>-41</v>
      </c>
      <c r="U32" s="49">
        <v>8456.8125</v>
      </c>
    </row>
    <row r="33" spans="1:21" x14ac:dyDescent="0.2">
      <c r="A33" s="12">
        <v>36312</v>
      </c>
      <c r="B33" s="36">
        <v>34629</v>
      </c>
      <c r="C33" s="37">
        <v>24382</v>
      </c>
      <c r="D33" s="37">
        <v>31977</v>
      </c>
      <c r="E33" s="38">
        <v>29445</v>
      </c>
      <c r="F33" s="39">
        <v>41.78</v>
      </c>
      <c r="G33" s="40">
        <v>34.39</v>
      </c>
      <c r="H33" s="41">
        <v>38.085000000000001</v>
      </c>
      <c r="I33" s="39">
        <v>2.3281818181818181</v>
      </c>
      <c r="J33" s="41">
        <v>2.2961224693897964</v>
      </c>
      <c r="K33" s="36">
        <v>16358.258492776262</v>
      </c>
      <c r="L33" s="38">
        <v>16586.658816209067</v>
      </c>
      <c r="M33" s="36">
        <v>80.433333333333337</v>
      </c>
      <c r="N33" s="37">
        <v>60.3</v>
      </c>
      <c r="O33" s="37">
        <v>-15</v>
      </c>
      <c r="P33" s="38">
        <v>49</v>
      </c>
      <c r="Q33" s="36">
        <v>83.4</v>
      </c>
      <c r="R33" s="37">
        <v>66.36666666666666</v>
      </c>
      <c r="S33" s="37">
        <v>8</v>
      </c>
      <c r="T33" s="38">
        <v>-3</v>
      </c>
      <c r="U33" s="42">
        <v>1839.6666666666667</v>
      </c>
    </row>
    <row r="34" spans="1:21" x14ac:dyDescent="0.2">
      <c r="A34" s="13">
        <v>36342</v>
      </c>
      <c r="B34" s="43">
        <v>40365</v>
      </c>
      <c r="C34" s="44">
        <v>28248</v>
      </c>
      <c r="D34" s="44">
        <v>36848</v>
      </c>
      <c r="E34" s="45">
        <v>33982</v>
      </c>
      <c r="F34" s="46">
        <v>53.42</v>
      </c>
      <c r="G34" s="47">
        <v>49.27</v>
      </c>
      <c r="H34" s="48">
        <v>51.344999999999999</v>
      </c>
      <c r="I34" s="46">
        <v>2.3485714285714288</v>
      </c>
      <c r="J34" s="48">
        <v>2.575155474731146</v>
      </c>
      <c r="K34" s="43">
        <v>21862.226277372261</v>
      </c>
      <c r="L34" s="45">
        <v>19938.601961639062</v>
      </c>
      <c r="M34" s="43">
        <v>88.258064516129039</v>
      </c>
      <c r="N34" s="44">
        <v>68.161290322580641</v>
      </c>
      <c r="O34" s="44">
        <v>-7</v>
      </c>
      <c r="P34" s="45">
        <v>158</v>
      </c>
      <c r="Q34" s="43">
        <v>92</v>
      </c>
      <c r="R34" s="44">
        <v>73.709677419354833</v>
      </c>
      <c r="S34" s="44">
        <v>0</v>
      </c>
      <c r="T34" s="45">
        <v>104</v>
      </c>
      <c r="U34" s="49">
        <v>232</v>
      </c>
    </row>
    <row r="35" spans="1:21" x14ac:dyDescent="0.2">
      <c r="A35" s="12">
        <v>36373</v>
      </c>
      <c r="B35" s="36">
        <v>34013</v>
      </c>
      <c r="C35" s="37">
        <v>24247</v>
      </c>
      <c r="D35" s="37">
        <v>31399</v>
      </c>
      <c r="E35" s="38">
        <v>29015</v>
      </c>
      <c r="F35" s="39">
        <v>37.26</v>
      </c>
      <c r="G35" s="40">
        <v>33.44</v>
      </c>
      <c r="H35" s="41">
        <v>35.35</v>
      </c>
      <c r="I35" s="39">
        <v>2.8372727272727274</v>
      </c>
      <c r="J35" s="41">
        <v>2.9261854756904269</v>
      </c>
      <c r="K35" s="36">
        <v>12459.147709067604</v>
      </c>
      <c r="L35" s="38">
        <v>12080.573939578879</v>
      </c>
      <c r="M35" s="36">
        <v>79.290322580645167</v>
      </c>
      <c r="N35" s="37">
        <v>61.322580645161288</v>
      </c>
      <c r="O35" s="37">
        <v>-11</v>
      </c>
      <c r="P35" s="38">
        <v>-46</v>
      </c>
      <c r="Q35" s="36">
        <v>86.41935483870968</v>
      </c>
      <c r="R35" s="37">
        <v>66.58064516129032</v>
      </c>
      <c r="S35" s="37">
        <v>0</v>
      </c>
      <c r="T35" s="38">
        <v>-27</v>
      </c>
      <c r="U35" s="42">
        <v>860</v>
      </c>
    </row>
    <row r="36" spans="1:21" x14ac:dyDescent="0.2">
      <c r="A36" s="13">
        <v>36404</v>
      </c>
      <c r="B36" s="43">
        <v>30705</v>
      </c>
      <c r="C36" s="44">
        <v>22281</v>
      </c>
      <c r="D36" s="44">
        <v>28746</v>
      </c>
      <c r="E36" s="45">
        <v>26591</v>
      </c>
      <c r="F36" s="46">
        <v>20.5</v>
      </c>
      <c r="G36" s="47">
        <v>18.350000000000001</v>
      </c>
      <c r="H36" s="48">
        <v>19.425000000000001</v>
      </c>
      <c r="I36" s="46">
        <v>2.6376190476190473</v>
      </c>
      <c r="J36" s="48">
        <v>3.0614115833352042</v>
      </c>
      <c r="K36" s="43">
        <v>7364.5964975627385</v>
      </c>
      <c r="L36" s="45">
        <v>6345.1122043635032</v>
      </c>
      <c r="M36" s="43">
        <v>75.733333333333334</v>
      </c>
      <c r="N36" s="44">
        <v>51.133333333333333</v>
      </c>
      <c r="O36" s="44">
        <v>6</v>
      </c>
      <c r="P36" s="45">
        <v>-21</v>
      </c>
      <c r="Q36" s="43">
        <v>81.933333333333337</v>
      </c>
      <c r="R36" s="44">
        <v>57.466666666666669</v>
      </c>
      <c r="S36" s="44">
        <v>26</v>
      </c>
      <c r="T36" s="45">
        <v>13</v>
      </c>
      <c r="U36" s="49">
        <v>2240.0666666666666</v>
      </c>
    </row>
    <row r="37" spans="1:21" x14ac:dyDescent="0.2">
      <c r="A37" s="12">
        <v>36434</v>
      </c>
      <c r="B37" s="36">
        <v>28108</v>
      </c>
      <c r="C37" s="37">
        <v>21573</v>
      </c>
      <c r="D37" s="37">
        <v>26674</v>
      </c>
      <c r="E37" s="38">
        <v>24974</v>
      </c>
      <c r="F37" s="39">
        <v>22.52</v>
      </c>
      <c r="G37" s="40">
        <v>19.47</v>
      </c>
      <c r="H37" s="41">
        <v>20.995000000000001</v>
      </c>
      <c r="I37" s="39">
        <v>2.8304761904761913</v>
      </c>
      <c r="J37" s="41">
        <v>3.0554245900780548</v>
      </c>
      <c r="K37" s="36">
        <v>7417.4798115746935</v>
      </c>
      <c r="L37" s="38">
        <v>6871.385426489499</v>
      </c>
      <c r="M37" s="36">
        <v>63.741935483870968</v>
      </c>
      <c r="N37" s="37">
        <v>41.967741935483872</v>
      </c>
      <c r="O37" s="37">
        <v>-5</v>
      </c>
      <c r="P37" s="38">
        <v>-11</v>
      </c>
      <c r="Q37" s="36">
        <v>70.387096774193552</v>
      </c>
      <c r="R37" s="37">
        <v>47.096774193548384</v>
      </c>
      <c r="S37" s="37">
        <v>-6</v>
      </c>
      <c r="T37" s="38">
        <v>4</v>
      </c>
      <c r="U37" s="42">
        <v>6534.4666666666672</v>
      </c>
    </row>
    <row r="38" spans="1:21" x14ac:dyDescent="0.2">
      <c r="A38" s="13">
        <v>36465</v>
      </c>
      <c r="B38" s="43">
        <v>29259</v>
      </c>
      <c r="C38" s="44">
        <v>22099</v>
      </c>
      <c r="D38" s="44">
        <v>27172</v>
      </c>
      <c r="E38" s="45">
        <v>25481</v>
      </c>
      <c r="F38" s="46">
        <v>21.9</v>
      </c>
      <c r="G38" s="47">
        <v>19.690000000000001</v>
      </c>
      <c r="H38" s="48">
        <v>20.795000000000002</v>
      </c>
      <c r="I38" s="46">
        <v>2.4137499999999998</v>
      </c>
      <c r="J38" s="48">
        <v>3.0679317931793175</v>
      </c>
      <c r="K38" s="43">
        <v>8615.2252718798554</v>
      </c>
      <c r="L38" s="45">
        <v>6778.1819811743635</v>
      </c>
      <c r="M38" s="43">
        <v>55.633333333333333</v>
      </c>
      <c r="N38" s="44">
        <v>34.466666666666669</v>
      </c>
      <c r="O38" s="44">
        <v>-136</v>
      </c>
      <c r="P38" s="45">
        <v>2</v>
      </c>
      <c r="Q38" s="43">
        <v>63.06666666666667</v>
      </c>
      <c r="R38" s="44">
        <v>41.366666666666667</v>
      </c>
      <c r="S38" s="44">
        <v>-169</v>
      </c>
      <c r="T38" s="45">
        <v>5</v>
      </c>
      <c r="U38" s="49">
        <v>6065.8</v>
      </c>
    </row>
    <row r="39" spans="1:21" x14ac:dyDescent="0.2">
      <c r="A39" s="12">
        <v>36495</v>
      </c>
      <c r="B39" s="36">
        <v>32146</v>
      </c>
      <c r="C39" s="37">
        <v>24555</v>
      </c>
      <c r="D39" s="37">
        <v>29594</v>
      </c>
      <c r="E39" s="38">
        <v>27914</v>
      </c>
      <c r="F39" s="39">
        <v>24.43</v>
      </c>
      <c r="G39" s="40">
        <v>22.7</v>
      </c>
      <c r="H39" s="41">
        <v>23.565000000000001</v>
      </c>
      <c r="I39" s="39">
        <v>2.4023809523809527</v>
      </c>
      <c r="J39" s="41">
        <v>3.0187542563780188</v>
      </c>
      <c r="K39" s="36">
        <v>9809.0188305252705</v>
      </c>
      <c r="L39" s="38">
        <v>7806.2001735357908</v>
      </c>
      <c r="M39" s="36">
        <v>37.677419354838712</v>
      </c>
      <c r="N39" s="37">
        <v>21.967741935483872</v>
      </c>
      <c r="O39" s="37">
        <v>-84</v>
      </c>
      <c r="P39" s="38">
        <v>0</v>
      </c>
      <c r="Q39" s="36">
        <v>47.354838709677416</v>
      </c>
      <c r="R39" s="37">
        <v>29.06451612903226</v>
      </c>
      <c r="S39" s="37">
        <v>-129</v>
      </c>
      <c r="T39" s="38">
        <v>0</v>
      </c>
      <c r="U39" s="42">
        <v>2384.5625</v>
      </c>
    </row>
    <row r="40" spans="1:21" x14ac:dyDescent="0.2">
      <c r="A40" s="15">
        <v>36526</v>
      </c>
      <c r="B40" s="57">
        <v>31801</v>
      </c>
      <c r="C40" s="58">
        <v>24747</v>
      </c>
      <c r="D40" s="58">
        <v>29383</v>
      </c>
      <c r="E40" s="59">
        <v>27837</v>
      </c>
      <c r="F40" s="60">
        <v>27.14</v>
      </c>
      <c r="G40" s="61">
        <v>25.27</v>
      </c>
      <c r="H40" s="62">
        <v>26.204999999999998</v>
      </c>
      <c r="I40" s="60">
        <v>2.4682499999999994</v>
      </c>
      <c r="J40" s="62">
        <v>3.4204736263099988</v>
      </c>
      <c r="K40" s="57">
        <v>10616.833789121851</v>
      </c>
      <c r="L40" s="59">
        <v>7661.2197206940345</v>
      </c>
      <c r="M40" s="57">
        <v>32.903225806451616</v>
      </c>
      <c r="N40" s="58">
        <v>18.483870967741936</v>
      </c>
      <c r="O40" s="58">
        <v>-137</v>
      </c>
      <c r="P40" s="59">
        <v>0</v>
      </c>
      <c r="Q40" s="57">
        <v>41.70967741935484</v>
      </c>
      <c r="R40" s="58">
        <v>24.258064516129032</v>
      </c>
      <c r="S40" s="58">
        <v>-107</v>
      </c>
      <c r="T40" s="59">
        <v>0</v>
      </c>
      <c r="U40" s="63">
        <v>1403.875</v>
      </c>
    </row>
    <row r="41" spans="1:21" x14ac:dyDescent="0.2">
      <c r="A41" s="16">
        <v>36557</v>
      </c>
      <c r="B41" s="64">
        <v>30636</v>
      </c>
      <c r="C41" s="65">
        <v>23911</v>
      </c>
      <c r="D41" s="65">
        <v>28673</v>
      </c>
      <c r="E41" s="66">
        <v>27086</v>
      </c>
      <c r="F41" s="67">
        <v>25.56</v>
      </c>
      <c r="G41" s="68">
        <v>23.88</v>
      </c>
      <c r="H41" s="69">
        <v>24.72</v>
      </c>
      <c r="I41" s="67">
        <v>2.6760000000000002</v>
      </c>
      <c r="J41" s="69">
        <v>3.5993242181360992</v>
      </c>
      <c r="K41" s="64">
        <v>9237.6681614349764</v>
      </c>
      <c r="L41" s="66">
        <v>6867.9559000109157</v>
      </c>
      <c r="M41" s="64">
        <v>42.206896551724135</v>
      </c>
      <c r="N41" s="65">
        <v>25.896551724137932</v>
      </c>
      <c r="O41" s="65">
        <v>-212</v>
      </c>
      <c r="P41" s="66">
        <v>0</v>
      </c>
      <c r="Q41" s="64">
        <v>51.775862068965516</v>
      </c>
      <c r="R41" s="65">
        <v>33.448275862068968</v>
      </c>
      <c r="S41" s="65">
        <v>-211</v>
      </c>
      <c r="T41" s="66">
        <v>5</v>
      </c>
      <c r="U41" s="70">
        <v>2989.6428571428573</v>
      </c>
    </row>
    <row r="42" spans="1:21" x14ac:dyDescent="0.2">
      <c r="A42" s="17">
        <v>36586</v>
      </c>
      <c r="B42" s="71">
        <v>28651</v>
      </c>
      <c r="C42" s="72">
        <v>22546</v>
      </c>
      <c r="D42" s="72">
        <v>27154</v>
      </c>
      <c r="E42" s="73">
        <v>25618</v>
      </c>
      <c r="F42" s="74">
        <v>25.4</v>
      </c>
      <c r="G42" s="75">
        <v>24.21</v>
      </c>
      <c r="H42" s="76">
        <v>24.805</v>
      </c>
      <c r="I42" s="74">
        <v>2.8419565217391307</v>
      </c>
      <c r="J42" s="76">
        <v>3.309896207012005</v>
      </c>
      <c r="K42" s="71">
        <v>8728.1419720033646</v>
      </c>
      <c r="L42" s="73">
        <v>7494.1927023121398</v>
      </c>
      <c r="M42" s="71">
        <v>54.645161290322584</v>
      </c>
      <c r="N42" s="72">
        <v>33.774193548387096</v>
      </c>
      <c r="O42" s="72">
        <v>-216</v>
      </c>
      <c r="P42" s="73">
        <v>2</v>
      </c>
      <c r="Q42" s="71">
        <v>59.70967741935484</v>
      </c>
      <c r="R42" s="72">
        <v>38.41935483870968</v>
      </c>
      <c r="S42" s="72">
        <v>-109</v>
      </c>
      <c r="T42" s="73">
        <v>6</v>
      </c>
      <c r="U42" s="77">
        <v>5945.8125</v>
      </c>
    </row>
    <row r="43" spans="1:21" x14ac:dyDescent="0.2">
      <c r="A43" s="16">
        <v>36617</v>
      </c>
      <c r="B43" s="64">
        <v>27757</v>
      </c>
      <c r="C43" s="65">
        <v>22170</v>
      </c>
      <c r="D43" s="65">
        <v>26348</v>
      </c>
      <c r="E43" s="66">
        <v>24956</v>
      </c>
      <c r="F43" s="67">
        <v>27.55</v>
      </c>
      <c r="G43" s="68">
        <v>26.04</v>
      </c>
      <c r="H43" s="69">
        <v>26.795000000000002</v>
      </c>
      <c r="I43" s="67">
        <v>3.0742105263157895</v>
      </c>
      <c r="J43" s="69">
        <v>3.2972282190625077</v>
      </c>
      <c r="K43" s="64">
        <v>8716.0588940249963</v>
      </c>
      <c r="L43" s="66">
        <v>8126.5227093132653</v>
      </c>
      <c r="M43" s="64">
        <v>57.6</v>
      </c>
      <c r="N43" s="65">
        <v>36.833333333333336</v>
      </c>
      <c r="O43" s="65">
        <v>34</v>
      </c>
      <c r="P43" s="66">
        <v>-10</v>
      </c>
      <c r="Q43" s="64">
        <v>66.833333333333329</v>
      </c>
      <c r="R43" s="65">
        <v>43.466666666666669</v>
      </c>
      <c r="S43" s="65">
        <v>43</v>
      </c>
      <c r="T43" s="66">
        <v>-9</v>
      </c>
      <c r="U43" s="70">
        <v>6909.7333333333336</v>
      </c>
    </row>
    <row r="44" spans="1:21" x14ac:dyDescent="0.2">
      <c r="A44" s="17">
        <v>36647</v>
      </c>
      <c r="B44" s="71">
        <v>29545</v>
      </c>
      <c r="C44" s="72">
        <v>22527</v>
      </c>
      <c r="D44" s="72">
        <v>28043</v>
      </c>
      <c r="E44" s="73">
        <v>26204</v>
      </c>
      <c r="F44" s="74">
        <v>42.05</v>
      </c>
      <c r="G44" s="75">
        <v>36.630000000000003</v>
      </c>
      <c r="H44" s="76">
        <v>39.340000000000003</v>
      </c>
      <c r="I44" s="74">
        <v>3.6354545454545448</v>
      </c>
      <c r="J44" s="76">
        <v>3.8639578243538635</v>
      </c>
      <c r="K44" s="71">
        <v>10821.205301325333</v>
      </c>
      <c r="L44" s="73">
        <v>10181.27054908486</v>
      </c>
      <c r="M44" s="71">
        <v>72.064516129032256</v>
      </c>
      <c r="N44" s="72">
        <v>51.903225806451616</v>
      </c>
      <c r="O44" s="72">
        <v>-79</v>
      </c>
      <c r="P44" s="73">
        <v>15</v>
      </c>
      <c r="Q44" s="71">
        <v>78.258064516129039</v>
      </c>
      <c r="R44" s="72">
        <v>59.612903225806448</v>
      </c>
      <c r="S44" s="72">
        <v>-67</v>
      </c>
      <c r="T44" s="73">
        <v>22</v>
      </c>
      <c r="U44" s="77">
        <v>3269.0666666666666</v>
      </c>
    </row>
    <row r="45" spans="1:21" x14ac:dyDescent="0.2">
      <c r="A45" s="16">
        <v>36678</v>
      </c>
      <c r="B45" s="64">
        <v>32853</v>
      </c>
      <c r="C45" s="65">
        <v>24067</v>
      </c>
      <c r="D45" s="65">
        <v>30780</v>
      </c>
      <c r="E45" s="66">
        <v>28542</v>
      </c>
      <c r="F45" s="67">
        <v>32.67</v>
      </c>
      <c r="G45" s="68">
        <v>28.33</v>
      </c>
      <c r="H45" s="69">
        <v>30.5</v>
      </c>
      <c r="I45" s="67">
        <v>4.3654545454545461</v>
      </c>
      <c r="J45" s="69">
        <v>4.2598902747417595</v>
      </c>
      <c r="K45" s="64">
        <v>6986.6722199083706</v>
      </c>
      <c r="L45" s="66">
        <v>7159.8088290781043</v>
      </c>
      <c r="M45" s="64">
        <v>76.766666666666666</v>
      </c>
      <c r="N45" s="65">
        <v>57.7</v>
      </c>
      <c r="O45" s="65">
        <v>11</v>
      </c>
      <c r="P45" s="66">
        <v>-21</v>
      </c>
      <c r="Q45" s="64">
        <v>81.433333333333337</v>
      </c>
      <c r="R45" s="65">
        <v>64.3</v>
      </c>
      <c r="S45" s="65">
        <v>8</v>
      </c>
      <c r="T45" s="66">
        <v>-61</v>
      </c>
      <c r="U45" s="70">
        <v>261.60000000000002</v>
      </c>
    </row>
    <row r="46" spans="1:21" x14ac:dyDescent="0.2">
      <c r="A46" s="17">
        <v>36708</v>
      </c>
      <c r="B46" s="71">
        <v>34551</v>
      </c>
      <c r="C46" s="72">
        <v>24999</v>
      </c>
      <c r="D46" s="72">
        <v>32095</v>
      </c>
      <c r="E46" s="73">
        <v>29729</v>
      </c>
      <c r="F46" s="74">
        <v>34.46</v>
      </c>
      <c r="G46" s="75">
        <v>30.93</v>
      </c>
      <c r="H46" s="76">
        <v>32.695</v>
      </c>
      <c r="I46" s="74">
        <v>4.0160526315789467</v>
      </c>
      <c r="J46" s="76">
        <v>3.8402524462972609</v>
      </c>
      <c r="K46" s="71">
        <v>8141.0785662800618</v>
      </c>
      <c r="L46" s="73">
        <v>8513.7632114587268</v>
      </c>
      <c r="M46" s="71">
        <v>79.806451612903231</v>
      </c>
      <c r="N46" s="72">
        <v>62.29032258064516</v>
      </c>
      <c r="O46" s="72">
        <v>1</v>
      </c>
      <c r="P46" s="73">
        <v>-61</v>
      </c>
      <c r="Q46" s="71">
        <v>85.645161290322577</v>
      </c>
      <c r="R46" s="72">
        <v>69.548387096774192</v>
      </c>
      <c r="S46" s="72">
        <v>0</v>
      </c>
      <c r="T46" s="73">
        <v>-61</v>
      </c>
      <c r="U46" s="77">
        <v>0</v>
      </c>
    </row>
    <row r="47" spans="1:21" x14ac:dyDescent="0.2">
      <c r="A47" s="16">
        <v>36739</v>
      </c>
      <c r="B47" s="64">
        <v>36581</v>
      </c>
      <c r="C47" s="65">
        <v>26061</v>
      </c>
      <c r="D47" s="65">
        <v>33932</v>
      </c>
      <c r="E47" s="66">
        <v>31309</v>
      </c>
      <c r="F47" s="67">
        <v>46.83</v>
      </c>
      <c r="G47" s="68">
        <v>42.61</v>
      </c>
      <c r="H47" s="69">
        <v>44.72</v>
      </c>
      <c r="I47" s="67">
        <v>4.4938636363636357</v>
      </c>
      <c r="J47" s="69">
        <v>3.8500433894321104</v>
      </c>
      <c r="K47" s="64">
        <v>9951.3477975016449</v>
      </c>
      <c r="L47" s="66">
        <v>11615.453509628185</v>
      </c>
      <c r="M47" s="64">
        <v>81.774193548387103</v>
      </c>
      <c r="N47" s="65">
        <v>63</v>
      </c>
      <c r="O47" s="65">
        <v>-12</v>
      </c>
      <c r="P47" s="66">
        <v>18</v>
      </c>
      <c r="Q47" s="64">
        <v>89.193548387096769</v>
      </c>
      <c r="R47" s="65">
        <v>71.483870967741936</v>
      </c>
      <c r="S47" s="65">
        <v>0</v>
      </c>
      <c r="T47" s="66">
        <v>92</v>
      </c>
      <c r="U47" s="70">
        <v>0</v>
      </c>
    </row>
    <row r="48" spans="1:21" x14ac:dyDescent="0.2">
      <c r="A48" s="17">
        <v>36770</v>
      </c>
      <c r="B48" s="71">
        <v>32132</v>
      </c>
      <c r="C48" s="72">
        <v>24075</v>
      </c>
      <c r="D48" s="72">
        <v>30295</v>
      </c>
      <c r="E48" s="73">
        <v>28222</v>
      </c>
      <c r="F48" s="74">
        <v>22.63</v>
      </c>
      <c r="G48" s="75">
        <v>20.58</v>
      </c>
      <c r="H48" s="76">
        <v>21.605</v>
      </c>
      <c r="I48" s="74">
        <v>5.207105263157894</v>
      </c>
      <c r="J48" s="76">
        <v>4.6238016658808716</v>
      </c>
      <c r="K48" s="71">
        <v>4149.1383231414566</v>
      </c>
      <c r="L48" s="73">
        <v>4672.5620087521784</v>
      </c>
      <c r="M48" s="71">
        <v>74.666666666666671</v>
      </c>
      <c r="N48" s="72">
        <v>54.666666666666664</v>
      </c>
      <c r="O48" s="72">
        <v>12</v>
      </c>
      <c r="P48" s="73">
        <v>20</v>
      </c>
      <c r="Q48" s="71">
        <v>80.3</v>
      </c>
      <c r="R48" s="72">
        <v>58.9</v>
      </c>
      <c r="S48" s="72">
        <v>41</v>
      </c>
      <c r="T48" s="73">
        <v>25</v>
      </c>
      <c r="U48" s="77">
        <v>1025.8</v>
      </c>
    </row>
    <row r="49" spans="1:21" x14ac:dyDescent="0.2">
      <c r="A49" s="16">
        <v>36800</v>
      </c>
      <c r="B49" s="64">
        <v>29540</v>
      </c>
      <c r="C49" s="65">
        <v>22615</v>
      </c>
      <c r="D49" s="65">
        <v>27873</v>
      </c>
      <c r="E49" s="66">
        <v>26120</v>
      </c>
      <c r="F49" s="67">
        <v>33.99</v>
      </c>
      <c r="G49" s="68">
        <v>31.72</v>
      </c>
      <c r="H49" s="69">
        <v>32.854999999999997</v>
      </c>
      <c r="I49" s="67">
        <v>5.1652272727272726</v>
      </c>
      <c r="J49" s="69">
        <v>4.6297486891546304</v>
      </c>
      <c r="K49" s="64">
        <v>6360.8043296519572</v>
      </c>
      <c r="L49" s="66">
        <v>7096.4975003857426</v>
      </c>
      <c r="M49" s="64">
        <v>66.096774193548384</v>
      </c>
      <c r="N49" s="65">
        <v>45.838709677419352</v>
      </c>
      <c r="O49" s="65">
        <v>-89</v>
      </c>
      <c r="P49" s="66">
        <v>5</v>
      </c>
      <c r="Q49" s="64">
        <v>70.903225806451616</v>
      </c>
      <c r="R49" s="65">
        <v>51.645161290322584</v>
      </c>
      <c r="S49" s="65">
        <v>-51</v>
      </c>
      <c r="T49" s="66">
        <v>36</v>
      </c>
      <c r="U49" s="70">
        <v>5899.1875</v>
      </c>
    </row>
    <row r="50" spans="1:21" x14ac:dyDescent="0.2">
      <c r="A50" s="17">
        <v>36831</v>
      </c>
      <c r="B50" s="71">
        <v>31029</v>
      </c>
      <c r="C50" s="72">
        <v>24010</v>
      </c>
      <c r="D50" s="72">
        <v>28599</v>
      </c>
      <c r="E50" s="73">
        <v>27070</v>
      </c>
      <c r="F50" s="74">
        <v>37.369999999999997</v>
      </c>
      <c r="G50" s="75">
        <v>33.979999999999997</v>
      </c>
      <c r="H50" s="76">
        <v>35.674999999999997</v>
      </c>
      <c r="I50" s="74">
        <v>5.6512500000000001</v>
      </c>
      <c r="J50" s="76">
        <v>4.4778406412069778</v>
      </c>
      <c r="K50" s="71">
        <v>6312.7626631276262</v>
      </c>
      <c r="L50" s="73">
        <v>7967.0097394051063</v>
      </c>
      <c r="M50" s="71">
        <v>43.8</v>
      </c>
      <c r="N50" s="72">
        <v>30.2</v>
      </c>
      <c r="O50" s="72">
        <v>102</v>
      </c>
      <c r="P50" s="73">
        <v>0</v>
      </c>
      <c r="Q50" s="71">
        <v>49.166666666666664</v>
      </c>
      <c r="R50" s="72">
        <v>33.43333333333333</v>
      </c>
      <c r="S50" s="72">
        <v>159</v>
      </c>
      <c r="T50" s="73">
        <v>5</v>
      </c>
      <c r="U50" s="77">
        <v>4774.6000000000004</v>
      </c>
    </row>
    <row r="51" spans="1:21" x14ac:dyDescent="0.2">
      <c r="A51" s="18">
        <v>36861</v>
      </c>
      <c r="B51" s="78">
        <v>33463</v>
      </c>
      <c r="C51" s="79">
        <v>26349</v>
      </c>
      <c r="D51" s="79">
        <v>30518</v>
      </c>
      <c r="E51" s="80">
        <v>29129</v>
      </c>
      <c r="F51" s="81">
        <v>76.2</v>
      </c>
      <c r="G51" s="82">
        <v>68.8</v>
      </c>
      <c r="H51" s="83">
        <v>72.5</v>
      </c>
      <c r="I51" s="81">
        <v>10.107249999999999</v>
      </c>
      <c r="J51" s="83">
        <v>4.0161873330190163</v>
      </c>
      <c r="K51" s="78">
        <v>7173.0688367261127</v>
      </c>
      <c r="L51" s="80">
        <v>18051.94678145177</v>
      </c>
      <c r="M51" s="78">
        <v>24.387096774193548</v>
      </c>
      <c r="N51" s="79">
        <v>7.645161290322581</v>
      </c>
      <c r="O51" s="79">
        <v>340</v>
      </c>
      <c r="P51" s="80">
        <v>0</v>
      </c>
      <c r="Q51" s="78">
        <v>29.258064516129032</v>
      </c>
      <c r="R51" s="79">
        <v>13.935483870967742</v>
      </c>
      <c r="S51" s="79">
        <v>389</v>
      </c>
      <c r="T51" s="80">
        <v>0</v>
      </c>
      <c r="U51" s="84">
        <v>1719.6666666666667</v>
      </c>
    </row>
    <row r="52" spans="1:21" x14ac:dyDescent="0.2">
      <c r="A52" s="13">
        <v>36892</v>
      </c>
      <c r="B52" s="43"/>
      <c r="C52" s="44"/>
      <c r="D52" s="44"/>
      <c r="E52" s="45"/>
      <c r="F52" s="46">
        <v>50.44</v>
      </c>
      <c r="G52" s="47">
        <v>43.71</v>
      </c>
      <c r="H52" s="48">
        <v>47.075000000000003</v>
      </c>
      <c r="I52" s="46">
        <v>8.2414285714285729</v>
      </c>
      <c r="J52" s="48">
        <v>3.9742409615111169</v>
      </c>
      <c r="K52" s="43">
        <v>5711.9951464725245</v>
      </c>
      <c r="L52" s="45">
        <v>11845.029140382263</v>
      </c>
      <c r="M52" s="43">
        <v>30.774193548387096</v>
      </c>
      <c r="N52" s="44">
        <v>18.129032258064516</v>
      </c>
      <c r="O52" s="44">
        <v>-99</v>
      </c>
      <c r="P52" s="45">
        <v>0</v>
      </c>
      <c r="Q52" s="43">
        <v>37.70967741935484</v>
      </c>
      <c r="R52" s="44">
        <v>23.193548387096776</v>
      </c>
      <c r="S52" s="44">
        <v>-28</v>
      </c>
      <c r="T52" s="45">
        <v>0</v>
      </c>
      <c r="U52" s="49">
        <v>1292.125</v>
      </c>
    </row>
    <row r="53" spans="1:21" x14ac:dyDescent="0.2">
      <c r="A53" s="12">
        <v>36923</v>
      </c>
      <c r="B53" s="36"/>
      <c r="C53" s="37"/>
      <c r="D53" s="37"/>
      <c r="E53" s="38"/>
      <c r="F53" s="39">
        <v>40.450000000000003</v>
      </c>
      <c r="G53" s="40">
        <v>38.97</v>
      </c>
      <c r="H53" s="41">
        <v>39.71</v>
      </c>
      <c r="I53" s="39">
        <v>5.8236842105263147</v>
      </c>
      <c r="J53" s="41">
        <v>3.6669644408049815</v>
      </c>
      <c r="K53" s="36">
        <v>6818.7076366922747</v>
      </c>
      <c r="L53" s="38">
        <v>10829.120554897652</v>
      </c>
      <c r="M53" s="36">
        <v>34</v>
      </c>
      <c r="N53" s="37">
        <v>18.142857142857142</v>
      </c>
      <c r="O53" s="37">
        <v>-20</v>
      </c>
      <c r="P53" s="38">
        <v>0</v>
      </c>
      <c r="Q53" s="36">
        <v>44.321428571428569</v>
      </c>
      <c r="R53" s="37">
        <v>25.857142857142858</v>
      </c>
      <c r="S53" s="37">
        <v>-27</v>
      </c>
      <c r="T53" s="38">
        <v>0</v>
      </c>
      <c r="U53" s="42">
        <v>4487.1428571428569</v>
      </c>
    </row>
    <row r="54" spans="1:21" x14ac:dyDescent="0.2">
      <c r="A54" s="13">
        <v>36951</v>
      </c>
      <c r="B54" s="43"/>
      <c r="C54" s="44"/>
      <c r="D54" s="44"/>
      <c r="E54" s="45"/>
      <c r="F54" s="46">
        <v>36.58</v>
      </c>
      <c r="G54" s="47">
        <v>34.46</v>
      </c>
      <c r="H54" s="48">
        <v>35.520000000000003</v>
      </c>
      <c r="I54" s="46">
        <v>5.3740476190476194</v>
      </c>
      <c r="J54" s="48">
        <v>3.6685811438286682</v>
      </c>
      <c r="K54" s="43">
        <v>6609.5432191750469</v>
      </c>
      <c r="L54" s="45">
        <v>9682.2173498198808</v>
      </c>
      <c r="M54" s="43">
        <v>42.70967741935484</v>
      </c>
      <c r="N54" s="44">
        <v>25.580645161290324</v>
      </c>
      <c r="O54" s="44">
        <v>95</v>
      </c>
      <c r="P54" s="45">
        <v>-1</v>
      </c>
      <c r="Q54" s="43">
        <v>51.322580645161288</v>
      </c>
      <c r="R54" s="44">
        <v>31.64516129032258</v>
      </c>
      <c r="S54" s="44">
        <v>120</v>
      </c>
      <c r="T54" s="45">
        <v>0</v>
      </c>
      <c r="U54" s="49">
        <v>6899.6</v>
      </c>
    </row>
    <row r="55" spans="1:21" x14ac:dyDescent="0.2">
      <c r="A55" s="12">
        <v>36982</v>
      </c>
      <c r="B55" s="36"/>
      <c r="C55" s="37"/>
      <c r="D55" s="37"/>
      <c r="E55" s="38"/>
      <c r="F55" s="39">
        <v>41.46</v>
      </c>
      <c r="G55" s="40">
        <v>41.46</v>
      </c>
      <c r="H55" s="41">
        <v>41.46</v>
      </c>
      <c r="I55" s="39">
        <v>5.28925</v>
      </c>
      <c r="J55" s="41">
        <v>3.5816438786735807</v>
      </c>
      <c r="K55" s="36">
        <v>7838.5404357895732</v>
      </c>
      <c r="L55" s="38">
        <v>11575.690215006585</v>
      </c>
      <c r="M55" s="36">
        <v>64.166666666666671</v>
      </c>
      <c r="N55" s="37">
        <v>40.733333333333334</v>
      </c>
      <c r="O55" s="37">
        <v>-114</v>
      </c>
      <c r="P55" s="38">
        <v>-3</v>
      </c>
      <c r="Q55" s="36">
        <v>73.166666666666671</v>
      </c>
      <c r="R55" s="37">
        <v>53.033333333333331</v>
      </c>
      <c r="S55" s="37">
        <v>-102</v>
      </c>
      <c r="T55" s="38">
        <v>89</v>
      </c>
      <c r="U55" s="42">
        <v>9404.5333333333328</v>
      </c>
    </row>
    <row r="56" spans="1:21" x14ac:dyDescent="0.2">
      <c r="A56" s="13">
        <v>37012</v>
      </c>
      <c r="B56" s="43"/>
      <c r="C56" s="44"/>
      <c r="D56" s="44"/>
      <c r="E56" s="45"/>
      <c r="F56" s="46">
        <v>32.15</v>
      </c>
      <c r="G56" s="47">
        <v>30.19</v>
      </c>
      <c r="H56" s="48">
        <v>31.17</v>
      </c>
      <c r="I56" s="46">
        <v>4.2672727272727276</v>
      </c>
      <c r="J56" s="48">
        <v>3.6410783935536402</v>
      </c>
      <c r="K56" s="43">
        <v>7304.4311887515978</v>
      </c>
      <c r="L56" s="45">
        <v>8560.6506180105971</v>
      </c>
      <c r="M56" s="43">
        <v>70.387096774193552</v>
      </c>
      <c r="N56" s="44">
        <v>49.774193548387096</v>
      </c>
      <c r="O56" s="44">
        <v>-182</v>
      </c>
      <c r="P56" s="45">
        <v>157</v>
      </c>
      <c r="Q56" s="43">
        <v>78.354838709677423</v>
      </c>
      <c r="R56" s="44">
        <v>58.935483870967744</v>
      </c>
      <c r="S56" s="44">
        <v>-64</v>
      </c>
      <c r="T56" s="45">
        <v>21</v>
      </c>
      <c r="U56" s="49">
        <v>3805.5625</v>
      </c>
    </row>
    <row r="57" spans="1:21" x14ac:dyDescent="0.2">
      <c r="A57" s="12">
        <v>37043</v>
      </c>
      <c r="B57" s="36"/>
      <c r="C57" s="37"/>
      <c r="D57" s="37"/>
      <c r="E57" s="38"/>
      <c r="F57" s="39">
        <v>35.14</v>
      </c>
      <c r="G57" s="40">
        <v>32.03</v>
      </c>
      <c r="H57" s="41">
        <v>33.585000000000001</v>
      </c>
      <c r="I57" s="39">
        <v>3.726666666666667</v>
      </c>
      <c r="J57" s="41">
        <v>3.2054736085853484</v>
      </c>
      <c r="K57" s="36">
        <v>9012.0751341681571</v>
      </c>
      <c r="L57" s="38">
        <v>10477.39089476449</v>
      </c>
      <c r="M57" s="36">
        <v>77.466666666666669</v>
      </c>
      <c r="N57" s="37">
        <v>56.866666666666667</v>
      </c>
      <c r="O57" s="37">
        <v>37</v>
      </c>
      <c r="P57" s="38">
        <v>16</v>
      </c>
      <c r="Q57" s="36">
        <v>83.433333333333337</v>
      </c>
      <c r="R57" s="37">
        <v>64.666666666666671</v>
      </c>
      <c r="S57" s="37">
        <v>13</v>
      </c>
      <c r="T57" s="38">
        <v>-19</v>
      </c>
      <c r="U57" s="42">
        <v>534.33333333333337</v>
      </c>
    </row>
    <row r="58" spans="1:21" x14ac:dyDescent="0.2">
      <c r="A58" s="19">
        <v>37073</v>
      </c>
      <c r="B58" s="104"/>
      <c r="C58" s="105"/>
      <c r="D58" s="105"/>
      <c r="E58" s="106"/>
      <c r="F58" s="107">
        <v>43.83</v>
      </c>
      <c r="G58" s="108">
        <v>38.92</v>
      </c>
      <c r="H58" s="109">
        <v>41.38</v>
      </c>
      <c r="I58" s="107">
        <v>3.1</v>
      </c>
      <c r="J58" s="109">
        <v>3.02</v>
      </c>
      <c r="K58" s="104">
        <f>F58/I58*1000</f>
        <v>14138.709677419352</v>
      </c>
      <c r="L58" s="106">
        <f>G58/J58*1000</f>
        <v>12887.417218543045</v>
      </c>
      <c r="M58" s="104">
        <v>84</v>
      </c>
      <c r="N58" s="105">
        <v>65</v>
      </c>
      <c r="O58" s="105">
        <v>-3</v>
      </c>
      <c r="P58" s="106">
        <v>48</v>
      </c>
      <c r="Q58" s="104">
        <v>89</v>
      </c>
      <c r="R58" s="105">
        <v>72</v>
      </c>
      <c r="S58" s="105">
        <v>-3</v>
      </c>
      <c r="T58" s="106">
        <v>48</v>
      </c>
      <c r="U58" s="110">
        <v>480</v>
      </c>
    </row>
    <row r="59" spans="1:21" x14ac:dyDescent="0.2">
      <c r="A59" s="118" t="s">
        <v>36</v>
      </c>
      <c r="B59" s="111"/>
      <c r="C59" s="112"/>
      <c r="D59" s="112"/>
      <c r="E59" s="113"/>
      <c r="F59" s="111"/>
      <c r="G59" s="112"/>
      <c r="H59" s="113"/>
      <c r="I59" s="115"/>
      <c r="J59" s="115"/>
      <c r="K59" s="114"/>
      <c r="L59" s="116"/>
      <c r="M59" s="111"/>
      <c r="N59" s="112"/>
      <c r="O59" s="112"/>
      <c r="P59" s="113"/>
      <c r="Q59" s="111"/>
      <c r="R59" s="112"/>
      <c r="S59" s="112"/>
      <c r="T59" s="113"/>
      <c r="U59" s="117"/>
    </row>
    <row r="60" spans="1:21" x14ac:dyDescent="0.2">
      <c r="A60" s="20"/>
    </row>
    <row r="61" spans="1:21" x14ac:dyDescent="0.2">
      <c r="A61" s="21" t="s">
        <v>16</v>
      </c>
      <c r="B61" s="57">
        <f>AVERAGE(B4:B15)</f>
        <v>30542.5</v>
      </c>
      <c r="C61" s="58"/>
      <c r="D61" s="58">
        <f t="shared" ref="D61:U61" si="0">AVERAGE(D4:D15)</f>
        <v>28720.083333333332</v>
      </c>
      <c r="E61" s="59">
        <f t="shared" si="0"/>
        <v>26806.666666666668</v>
      </c>
      <c r="F61" s="60">
        <f t="shared" si="0"/>
        <v>28.02375</v>
      </c>
      <c r="G61" s="61">
        <f t="shared" si="0"/>
        <v>24.075000000000003</v>
      </c>
      <c r="H61" s="62">
        <f t="shared" si="0"/>
        <v>26.049374999999998</v>
      </c>
      <c r="I61" s="60">
        <f t="shared" si="0"/>
        <v>2.6186489516500955</v>
      </c>
      <c r="J61" s="62">
        <f t="shared" si="0"/>
        <v>2.650500128126057</v>
      </c>
      <c r="K61" s="57">
        <f t="shared" si="0"/>
        <v>10198.910015296166</v>
      </c>
      <c r="L61" s="59">
        <f t="shared" si="0"/>
        <v>9740.4924229136559</v>
      </c>
      <c r="M61" s="57">
        <f t="shared" si="0"/>
        <v>57.241455453149001</v>
      </c>
      <c r="N61" s="58">
        <f t="shared" si="0"/>
        <v>39.760746287762416</v>
      </c>
      <c r="O61" s="58">
        <f>SUM(O4:O15)</f>
        <v>115</v>
      </c>
      <c r="P61" s="59">
        <f>SUM(P4:P15)</f>
        <v>-114</v>
      </c>
      <c r="Q61" s="57">
        <f t="shared" si="0"/>
        <v>63.905542754736302</v>
      </c>
      <c r="R61" s="58">
        <f t="shared" si="0"/>
        <v>46.236725550435217</v>
      </c>
      <c r="S61" s="58">
        <f>SUM(S4:S15)</f>
        <v>271</v>
      </c>
      <c r="T61" s="59">
        <f>SUM(T4:T15)</f>
        <v>-122</v>
      </c>
      <c r="U61" s="59">
        <f t="shared" si="0"/>
        <v>5803.9645833333334</v>
      </c>
    </row>
    <row r="62" spans="1:21" x14ac:dyDescent="0.2">
      <c r="A62" s="22" t="s">
        <v>17</v>
      </c>
      <c r="B62" s="64">
        <f>AVERAGE(B16:B27)</f>
        <v>30854.666666666668</v>
      </c>
      <c r="C62" s="65"/>
      <c r="D62" s="65">
        <f t="shared" ref="D62:U62" si="1">AVERAGE(D16:D27)</f>
        <v>28905.583333333332</v>
      </c>
      <c r="E62" s="66">
        <f t="shared" si="1"/>
        <v>26869.166666666668</v>
      </c>
      <c r="F62" s="67">
        <f t="shared" si="1"/>
        <v>28.62</v>
      </c>
      <c r="G62" s="68">
        <f t="shared" si="1"/>
        <v>26.372500000000002</v>
      </c>
      <c r="H62" s="69">
        <f t="shared" si="1"/>
        <v>27.496250000000003</v>
      </c>
      <c r="I62" s="67">
        <f t="shared" si="1"/>
        <v>2.1555416856535277</v>
      </c>
      <c r="J62" s="69">
        <f t="shared" si="1"/>
        <v>1.9272178594813767</v>
      </c>
      <c r="K62" s="64">
        <f t="shared" si="1"/>
        <v>12849.838819828734</v>
      </c>
      <c r="L62" s="66">
        <f t="shared" si="1"/>
        <v>14341.109253734745</v>
      </c>
      <c r="M62" s="64">
        <f t="shared" si="1"/>
        <v>61.981320404505887</v>
      </c>
      <c r="N62" s="65">
        <f t="shared" si="1"/>
        <v>44.836808755760366</v>
      </c>
      <c r="O62" s="65">
        <f>SUM(O16:O27)</f>
        <v>-1362</v>
      </c>
      <c r="P62" s="66">
        <f>SUM(P16:P27)</f>
        <v>205</v>
      </c>
      <c r="Q62" s="64">
        <f t="shared" si="1"/>
        <v>67.172862263184854</v>
      </c>
      <c r="R62" s="65">
        <f t="shared" si="1"/>
        <v>50.16332565284177</v>
      </c>
      <c r="S62" s="65">
        <f>SUM(S16:S27)</f>
        <v>-644</v>
      </c>
      <c r="T62" s="66">
        <f>SUM(T16:T27)</f>
        <v>288</v>
      </c>
      <c r="U62" s="66">
        <f t="shared" si="1"/>
        <v>7989.8704861111109</v>
      </c>
    </row>
    <row r="63" spans="1:21" x14ac:dyDescent="0.2">
      <c r="A63" s="23" t="s">
        <v>18</v>
      </c>
      <c r="B63" s="71">
        <f>AVERAGE(B28:B39)</f>
        <v>31312.333333333332</v>
      </c>
      <c r="C63" s="72"/>
      <c r="D63" s="72">
        <f t="shared" ref="D63:U63" si="2">AVERAGE(D28:D39)</f>
        <v>29275.416666666668</v>
      </c>
      <c r="E63" s="73">
        <f t="shared" si="2"/>
        <v>27344.416666666668</v>
      </c>
      <c r="F63" s="74">
        <f t="shared" si="2"/>
        <v>28.56</v>
      </c>
      <c r="G63" s="75">
        <f t="shared" si="2"/>
        <v>25.71083333333333</v>
      </c>
      <c r="H63" s="76">
        <f t="shared" si="2"/>
        <v>27.135416666666668</v>
      </c>
      <c r="I63" s="74">
        <f t="shared" si="2"/>
        <v>2.3206490148708396</v>
      </c>
      <c r="J63" s="76">
        <f t="shared" si="2"/>
        <v>2.4235534548138724</v>
      </c>
      <c r="K63" s="71">
        <f t="shared" si="2"/>
        <v>11806.055266528316</v>
      </c>
      <c r="L63" s="73">
        <f t="shared" si="2"/>
        <v>11754.209380538317</v>
      </c>
      <c r="M63" s="71">
        <f t="shared" si="2"/>
        <v>60.659914234511007</v>
      </c>
      <c r="N63" s="72">
        <f t="shared" si="2"/>
        <v>41.579262672811062</v>
      </c>
      <c r="O63" s="72">
        <f>SUM(O28:O39)</f>
        <v>-597</v>
      </c>
      <c r="P63" s="73">
        <f>SUM(P28:P39)</f>
        <v>124</v>
      </c>
      <c r="Q63" s="71">
        <f t="shared" si="2"/>
        <v>67.66410010240655</v>
      </c>
      <c r="R63" s="72">
        <f t="shared" si="2"/>
        <v>48.170538914490528</v>
      </c>
      <c r="S63" s="72">
        <f>SUM(S28:S39)</f>
        <v>-583</v>
      </c>
      <c r="T63" s="73">
        <f>SUM(T28:T39)</f>
        <v>66</v>
      </c>
      <c r="U63" s="73">
        <f t="shared" si="2"/>
        <v>5803.9302579365076</v>
      </c>
    </row>
    <row r="64" spans="1:21" x14ac:dyDescent="0.2">
      <c r="A64" s="22" t="s">
        <v>19</v>
      </c>
      <c r="B64" s="64">
        <f>AVERAGE(B40:B51)</f>
        <v>31544.916666666668</v>
      </c>
      <c r="C64" s="65"/>
      <c r="D64" s="65">
        <f t="shared" ref="D64:U64" si="3">AVERAGE(D40:D51)</f>
        <v>29474.416666666668</v>
      </c>
      <c r="E64" s="66">
        <f t="shared" si="3"/>
        <v>27651.833333333332</v>
      </c>
      <c r="F64" s="67">
        <f t="shared" si="3"/>
        <v>35.987500000000004</v>
      </c>
      <c r="G64" s="68">
        <f t="shared" si="3"/>
        <v>32.748333333333342</v>
      </c>
      <c r="H64" s="69">
        <f t="shared" si="3"/>
        <v>34.367916666666666</v>
      </c>
      <c r="I64" s="67">
        <f t="shared" si="3"/>
        <v>4.4751729118993131</v>
      </c>
      <c r="J64" s="69">
        <f t="shared" si="3"/>
        <v>3.9323870445505924</v>
      </c>
      <c r="K64" s="64">
        <f t="shared" si="3"/>
        <v>8099.5650711873122</v>
      </c>
      <c r="L64" s="66">
        <f t="shared" si="3"/>
        <v>8784.0169301312526</v>
      </c>
      <c r="M64" s="64">
        <f t="shared" si="3"/>
        <v>58.893137436658009</v>
      </c>
      <c r="N64" s="65">
        <f t="shared" si="3"/>
        <v>40.686002966258805</v>
      </c>
      <c r="O64" s="65">
        <f>SUM(O40:O51)</f>
        <v>-245</v>
      </c>
      <c r="P64" s="66">
        <f>SUM(P40:P51)</f>
        <v>-32</v>
      </c>
      <c r="Q64" s="64">
        <f t="shared" si="3"/>
        <v>65.348884563094785</v>
      </c>
      <c r="R64" s="65">
        <f t="shared" si="3"/>
        <v>46.870958472376707</v>
      </c>
      <c r="S64" s="65">
        <f>SUM(S40:S51)</f>
        <v>95</v>
      </c>
      <c r="T64" s="66">
        <f>SUM(T40:T51)</f>
        <v>60</v>
      </c>
      <c r="U64" s="66">
        <f t="shared" si="3"/>
        <v>2849.9153769841269</v>
      </c>
    </row>
    <row r="65" spans="1:21" s="100" customFormat="1" x14ac:dyDescent="0.2">
      <c r="A65" s="24" t="s">
        <v>24</v>
      </c>
      <c r="B65" s="87"/>
      <c r="C65" s="88"/>
      <c r="D65" s="88"/>
      <c r="E65" s="89"/>
      <c r="F65" s="90">
        <f t="shared" ref="F65:U65" si="4">AVERAGE(F52:F58)</f>
        <v>40.00714285714286</v>
      </c>
      <c r="G65" s="91">
        <f t="shared" si="4"/>
        <v>37.105714285714285</v>
      </c>
      <c r="H65" s="92">
        <f t="shared" si="4"/>
        <v>38.557142857142864</v>
      </c>
      <c r="I65" s="90">
        <f t="shared" si="4"/>
        <v>5.117478542134557</v>
      </c>
      <c r="J65" s="92">
        <f t="shared" si="4"/>
        <v>3.5368546324224761</v>
      </c>
      <c r="K65" s="87">
        <f t="shared" si="4"/>
        <v>8204.8574912097883</v>
      </c>
      <c r="L65" s="89">
        <f t="shared" si="4"/>
        <v>10836.787998774931</v>
      </c>
      <c r="M65" s="87">
        <f t="shared" si="4"/>
        <v>57.643471582181256</v>
      </c>
      <c r="N65" s="88">
        <f t="shared" si="4"/>
        <v>39.175246872942729</v>
      </c>
      <c r="O65" s="88">
        <f>SUM(O52:O58)</f>
        <v>-286</v>
      </c>
      <c r="P65" s="89">
        <f>SUM(P52:P58)</f>
        <v>217</v>
      </c>
      <c r="Q65" s="87">
        <f t="shared" si="4"/>
        <v>65.329789335088876</v>
      </c>
      <c r="R65" s="88">
        <f t="shared" si="4"/>
        <v>47.047333772218565</v>
      </c>
      <c r="S65" s="88">
        <f>SUM(S52:S58)</f>
        <v>-91</v>
      </c>
      <c r="T65" s="89">
        <f>SUM(T52:T58)</f>
        <v>139</v>
      </c>
      <c r="U65" s="89">
        <f t="shared" si="4"/>
        <v>3843.3281462585032</v>
      </c>
    </row>
    <row r="66" spans="1:21" s="100" customFormat="1" x14ac:dyDescent="0.2">
      <c r="A66" s="101"/>
      <c r="B66" s="102"/>
      <c r="C66" s="102"/>
      <c r="D66" s="102"/>
      <c r="E66" s="102"/>
      <c r="F66" s="103"/>
      <c r="G66" s="103"/>
      <c r="H66" s="103"/>
      <c r="I66" s="103"/>
      <c r="J66" s="103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 x14ac:dyDescent="0.2">
      <c r="A67" s="121" t="s">
        <v>25</v>
      </c>
      <c r="B67" s="122"/>
      <c r="C67" s="123"/>
      <c r="D67" s="123"/>
      <c r="E67" s="124"/>
      <c r="F67" s="125"/>
      <c r="G67" s="119"/>
      <c r="H67" s="120"/>
      <c r="I67" s="119"/>
      <c r="J67" s="119"/>
      <c r="K67" s="125"/>
      <c r="L67" s="120"/>
      <c r="M67" s="122"/>
      <c r="N67" s="123"/>
      <c r="O67" s="123"/>
      <c r="P67" s="124"/>
      <c r="Q67" s="122"/>
      <c r="R67" s="123"/>
      <c r="S67" s="123"/>
      <c r="T67" s="124"/>
      <c r="U67" s="124"/>
    </row>
    <row r="68" spans="1:21" x14ac:dyDescent="0.2">
      <c r="A68" s="126" t="s">
        <v>37</v>
      </c>
      <c r="B68" s="127"/>
      <c r="C68" s="128"/>
      <c r="D68" s="128"/>
      <c r="E68" s="129"/>
      <c r="F68" s="130"/>
      <c r="G68" s="131"/>
      <c r="H68" s="132"/>
      <c r="I68" s="131"/>
      <c r="J68" s="131"/>
      <c r="K68" s="130"/>
      <c r="L68" s="132"/>
      <c r="M68" s="127"/>
      <c r="N68" s="128"/>
      <c r="O68" s="128"/>
      <c r="P68" s="129"/>
      <c r="Q68" s="127"/>
      <c r="R68" s="128"/>
      <c r="S68" s="128"/>
      <c r="T68" s="129"/>
      <c r="U68" s="129"/>
    </row>
    <row r="69" spans="1:21" x14ac:dyDescent="0.2">
      <c r="A69" s="25"/>
    </row>
    <row r="70" spans="1:21" x14ac:dyDescent="0.2">
      <c r="A70" s="26" t="s">
        <v>14</v>
      </c>
      <c r="B70" s="93">
        <v>31063.610110004662</v>
      </c>
      <c r="C70" s="94"/>
      <c r="D70" s="94">
        <v>29093.794285546155</v>
      </c>
      <c r="E70" s="95">
        <v>23880.798139322411</v>
      </c>
      <c r="F70" s="96">
        <v>32.112250000000003</v>
      </c>
      <c r="G70" s="97">
        <v>29.142000000000003</v>
      </c>
      <c r="H70" s="98">
        <v>30.627124999999999</v>
      </c>
      <c r="I70" s="96">
        <v>3.4047475059794849</v>
      </c>
      <c r="J70" s="98">
        <v>2.911331111626291</v>
      </c>
      <c r="K70" s="93">
        <v>10034.05025993641</v>
      </c>
      <c r="L70" s="95">
        <v>11022.968889892978</v>
      </c>
      <c r="M70" s="93">
        <v>58.40530887494041</v>
      </c>
      <c r="N70" s="94">
        <v>40.346788406871831</v>
      </c>
      <c r="O70" s="94">
        <v>-44.25</v>
      </c>
      <c r="P70" s="95">
        <v>8.6833333333333336</v>
      </c>
      <c r="Q70" s="93">
        <v>65.095228781538566</v>
      </c>
      <c r="R70" s="94">
        <v>46.866020931546515</v>
      </c>
      <c r="S70" s="94">
        <v>-17.283333333333335</v>
      </c>
      <c r="T70" s="95">
        <v>7.9</v>
      </c>
      <c r="U70" s="99">
        <v>5370.3127083333329</v>
      </c>
    </row>
  </sheetData>
  <mergeCells count="14">
    <mergeCell ref="A1:A3"/>
    <mergeCell ref="O2:P2"/>
    <mergeCell ref="M2:N2"/>
    <mergeCell ref="Q2:R2"/>
    <mergeCell ref="K2:L2"/>
    <mergeCell ref="B1:E1"/>
    <mergeCell ref="F1:H1"/>
    <mergeCell ref="M1:P1"/>
    <mergeCell ref="Q1:T1"/>
    <mergeCell ref="I1:J1"/>
    <mergeCell ref="K1:L1"/>
    <mergeCell ref="S2:T2"/>
    <mergeCell ref="B2:E2"/>
    <mergeCell ref="F2:H2"/>
  </mergeCells>
  <phoneticPr fontId="0" type="noConversion"/>
  <pageMargins left="0.25" right="0.25" top="0.5" bottom="0.25" header="0.25" footer="0.25"/>
  <pageSetup scale="59" orientation="landscape" r:id="rId1"/>
  <headerFooter alignWithMargins="0">
    <oddHeader>&amp;C&amp;"Arial,Bold"&amp;12MAIN Historical Data
&amp;10 1997-2001</oddHeader>
    <oddFooter>&amp;C&amp;"Arial,Bold"&amp;8© 2001 East Power Trading. 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0"/>
  <sheetViews>
    <sheetView zoomScale="65" workbookViewId="0">
      <selection activeCell="B4" sqref="B4"/>
    </sheetView>
  </sheetViews>
  <sheetFormatPr defaultColWidth="9" defaultRowHeight="12.75" x14ac:dyDescent="0.2"/>
  <cols>
    <col min="1" max="1" width="18.28515625" style="2" customWidth="1"/>
    <col min="2" max="2" width="10.42578125" style="85" customWidth="1"/>
    <col min="3" max="3" width="11.7109375" style="85" customWidth="1"/>
    <col min="4" max="5" width="10.42578125" style="85" customWidth="1"/>
    <col min="6" max="10" width="10.42578125" style="86" customWidth="1"/>
    <col min="11" max="19" width="10.42578125" style="85" customWidth="1"/>
    <col min="20" max="20" width="14.5703125" style="85" customWidth="1"/>
    <col min="21" max="21" width="10.42578125" style="85" customWidth="1"/>
  </cols>
  <sheetData>
    <row r="1" spans="1:21" x14ac:dyDescent="0.2">
      <c r="A1" s="139" t="s">
        <v>31</v>
      </c>
      <c r="B1" s="144"/>
      <c r="C1" s="146"/>
      <c r="D1" s="146"/>
      <c r="E1" s="145"/>
      <c r="F1" s="142"/>
      <c r="G1" s="147"/>
      <c r="H1" s="143"/>
      <c r="I1" s="142" t="s">
        <v>11</v>
      </c>
      <c r="J1" s="143"/>
      <c r="K1" s="144"/>
      <c r="L1" s="145"/>
      <c r="M1" s="144" t="s">
        <v>32</v>
      </c>
      <c r="N1" s="146"/>
      <c r="O1" s="146"/>
      <c r="P1" s="145"/>
      <c r="Q1" s="144" t="s">
        <v>35</v>
      </c>
      <c r="R1" s="146"/>
      <c r="S1" s="146"/>
      <c r="T1" s="145"/>
      <c r="U1" s="10"/>
    </row>
    <row r="2" spans="1:21" x14ac:dyDescent="0.2">
      <c r="A2" s="140"/>
      <c r="B2" s="135" t="s">
        <v>1</v>
      </c>
      <c r="C2" s="133"/>
      <c r="D2" s="133"/>
      <c r="E2" s="134"/>
      <c r="F2" s="136" t="s">
        <v>4</v>
      </c>
      <c r="G2" s="137"/>
      <c r="H2" s="138"/>
      <c r="I2" s="28" t="s">
        <v>33</v>
      </c>
      <c r="J2" s="1" t="s">
        <v>34</v>
      </c>
      <c r="K2" s="135" t="s">
        <v>8</v>
      </c>
      <c r="L2" s="134"/>
      <c r="M2" s="133" t="s">
        <v>23</v>
      </c>
      <c r="N2" s="133"/>
      <c r="O2" s="133" t="s">
        <v>20</v>
      </c>
      <c r="P2" s="134"/>
      <c r="Q2" s="135" t="s">
        <v>23</v>
      </c>
      <c r="R2" s="133"/>
      <c r="S2" s="133" t="s">
        <v>20</v>
      </c>
      <c r="T2" s="134"/>
      <c r="U2" s="27"/>
    </row>
    <row r="3" spans="1:21" x14ac:dyDescent="0.2">
      <c r="A3" s="141"/>
      <c r="B3" s="6" t="s">
        <v>2</v>
      </c>
      <c r="C3" s="3" t="s">
        <v>38</v>
      </c>
      <c r="D3" s="3" t="s">
        <v>15</v>
      </c>
      <c r="E3" s="5" t="s">
        <v>3</v>
      </c>
      <c r="F3" s="7" t="s">
        <v>5</v>
      </c>
      <c r="G3" s="4" t="s">
        <v>6</v>
      </c>
      <c r="H3" s="8" t="s">
        <v>7</v>
      </c>
      <c r="I3" s="7" t="s">
        <v>9</v>
      </c>
      <c r="J3" s="8" t="s">
        <v>10</v>
      </c>
      <c r="K3" s="6" t="s">
        <v>9</v>
      </c>
      <c r="L3" s="5" t="s">
        <v>10</v>
      </c>
      <c r="M3" s="6" t="s">
        <v>5</v>
      </c>
      <c r="N3" s="3" t="s">
        <v>6</v>
      </c>
      <c r="O3" s="3" t="s">
        <v>21</v>
      </c>
      <c r="P3" s="5" t="s">
        <v>22</v>
      </c>
      <c r="Q3" s="6" t="s">
        <v>5</v>
      </c>
      <c r="R3" s="3" t="s">
        <v>6</v>
      </c>
      <c r="S3" s="3" t="s">
        <v>21</v>
      </c>
      <c r="T3" s="5" t="s">
        <v>22</v>
      </c>
      <c r="U3" s="9" t="s">
        <v>0</v>
      </c>
    </row>
    <row r="4" spans="1:21" x14ac:dyDescent="0.2">
      <c r="A4" s="11">
        <v>35431</v>
      </c>
      <c r="B4" s="29">
        <v>18913</v>
      </c>
      <c r="C4" s="30">
        <v>14725</v>
      </c>
      <c r="D4" s="30">
        <v>17752</v>
      </c>
      <c r="E4" s="31">
        <v>16743</v>
      </c>
      <c r="F4" s="32">
        <v>28.5</v>
      </c>
      <c r="G4" s="33">
        <v>22.38</v>
      </c>
      <c r="H4" s="34">
        <v>25.44</v>
      </c>
      <c r="I4" s="32">
        <v>3.3236666666666661</v>
      </c>
      <c r="J4" s="34">
        <v>2.9204706184904201</v>
      </c>
      <c r="K4" s="29">
        <v>7654.197171798216</v>
      </c>
      <c r="L4" s="31">
        <v>8710.9248211337381</v>
      </c>
      <c r="M4" s="29">
        <v>18.774193548387096</v>
      </c>
      <c r="N4" s="30">
        <v>1.7419354838709677</v>
      </c>
      <c r="O4" s="30">
        <v>51</v>
      </c>
      <c r="P4" s="31">
        <v>0</v>
      </c>
      <c r="Q4" s="29">
        <v>29.258064516129032</v>
      </c>
      <c r="R4" s="30">
        <v>8.7096774193548381</v>
      </c>
      <c r="S4" s="30">
        <v>75</v>
      </c>
      <c r="T4" s="31">
        <v>0</v>
      </c>
      <c r="U4" s="35">
        <v>438</v>
      </c>
    </row>
    <row r="5" spans="1:21" x14ac:dyDescent="0.2">
      <c r="A5" s="12">
        <v>35462</v>
      </c>
      <c r="B5" s="36">
        <v>17847</v>
      </c>
      <c r="C5" s="37">
        <v>13916</v>
      </c>
      <c r="D5" s="37">
        <v>16831</v>
      </c>
      <c r="E5" s="38">
        <v>15859</v>
      </c>
      <c r="F5" s="39">
        <v>19.010000000000002</v>
      </c>
      <c r="G5" s="40">
        <v>17.12</v>
      </c>
      <c r="H5" s="41">
        <v>18.065000000000001</v>
      </c>
      <c r="I5" s="39">
        <v>2.0692592592592596</v>
      </c>
      <c r="J5" s="41">
        <v>2.6630106619684524</v>
      </c>
      <c r="K5" s="36">
        <v>8730.1771970646132</v>
      </c>
      <c r="L5" s="38">
        <v>6783.6754309675425</v>
      </c>
      <c r="M5" s="36">
        <v>27.714285714285715</v>
      </c>
      <c r="N5" s="37">
        <v>12.071428571428571</v>
      </c>
      <c r="O5" s="37">
        <v>-66</v>
      </c>
      <c r="P5" s="38">
        <v>0</v>
      </c>
      <c r="Q5" s="36">
        <v>36.785714285714285</v>
      </c>
      <c r="R5" s="37">
        <v>22.178571428571427</v>
      </c>
      <c r="S5" s="37">
        <v>-64</v>
      </c>
      <c r="T5" s="38">
        <v>0</v>
      </c>
      <c r="U5" s="42">
        <v>395.21428571428572</v>
      </c>
    </row>
    <row r="6" spans="1:21" x14ac:dyDescent="0.2">
      <c r="A6" s="13">
        <v>35490</v>
      </c>
      <c r="B6" s="43">
        <v>16752</v>
      </c>
      <c r="C6" s="44">
        <v>13050</v>
      </c>
      <c r="D6" s="44">
        <v>15840</v>
      </c>
      <c r="E6" s="45">
        <v>14910</v>
      </c>
      <c r="F6" s="46">
        <v>20.23</v>
      </c>
      <c r="G6" s="47">
        <v>17.79</v>
      </c>
      <c r="H6" s="48">
        <v>19.010000000000002</v>
      </c>
      <c r="I6" s="46">
        <v>1.7328333333333339</v>
      </c>
      <c r="J6" s="48">
        <v>2.4579600817224572</v>
      </c>
      <c r="K6" s="43">
        <v>10970.472251611038</v>
      </c>
      <c r="L6" s="45">
        <v>7734.0556265984669</v>
      </c>
      <c r="M6" s="43">
        <v>37.903225806451616</v>
      </c>
      <c r="N6" s="44">
        <v>20.70967741935484</v>
      </c>
      <c r="O6" s="44">
        <v>50</v>
      </c>
      <c r="P6" s="45">
        <v>0</v>
      </c>
      <c r="Q6" s="43">
        <v>54.87096774193548</v>
      </c>
      <c r="R6" s="44">
        <v>28.161290322580644</v>
      </c>
      <c r="S6" s="44">
        <v>-81</v>
      </c>
      <c r="T6" s="45">
        <v>0</v>
      </c>
      <c r="U6" s="49">
        <v>826</v>
      </c>
    </row>
    <row r="7" spans="1:21" x14ac:dyDescent="0.2">
      <c r="A7" s="12">
        <v>35521</v>
      </c>
      <c r="B7" s="36">
        <v>16223</v>
      </c>
      <c r="C7" s="37">
        <v>12487</v>
      </c>
      <c r="D7" s="37">
        <v>15376</v>
      </c>
      <c r="E7" s="38">
        <v>14413</v>
      </c>
      <c r="F7" s="39">
        <v>20.46</v>
      </c>
      <c r="G7" s="40">
        <v>15.72</v>
      </c>
      <c r="H7" s="41">
        <v>18.09</v>
      </c>
      <c r="I7" s="39">
        <v>1.8739999999999997</v>
      </c>
      <c r="J7" s="41">
        <v>2.3523830954524025</v>
      </c>
      <c r="K7" s="36">
        <v>9653.1483457844188</v>
      </c>
      <c r="L7" s="38">
        <v>7690.0739658312295</v>
      </c>
      <c r="M7" s="36">
        <v>54.666666666666664</v>
      </c>
      <c r="N7" s="37">
        <v>31.266666666666666</v>
      </c>
      <c r="O7" s="37">
        <v>102</v>
      </c>
      <c r="P7" s="38">
        <v>-5</v>
      </c>
      <c r="Q7" s="36">
        <v>55.733333333333334</v>
      </c>
      <c r="R7" s="37">
        <v>35.6</v>
      </c>
      <c r="S7" s="37">
        <v>190</v>
      </c>
      <c r="T7" s="38">
        <v>-5</v>
      </c>
      <c r="U7" s="42">
        <v>2178.0666666666666</v>
      </c>
    </row>
    <row r="8" spans="1:21" x14ac:dyDescent="0.2">
      <c r="A8" s="13">
        <v>35551</v>
      </c>
      <c r="B8" s="43">
        <v>15724</v>
      </c>
      <c r="C8" s="44">
        <v>11942</v>
      </c>
      <c r="D8" s="44">
        <v>14911</v>
      </c>
      <c r="E8" s="45">
        <v>13921</v>
      </c>
      <c r="F8" s="46">
        <v>18.14</v>
      </c>
      <c r="G8" s="47">
        <v>15.48</v>
      </c>
      <c r="H8" s="48">
        <v>16.809999999999999</v>
      </c>
      <c r="I8" s="46">
        <v>2.014333333333334</v>
      </c>
      <c r="J8" s="48">
        <v>2.4849763887953427</v>
      </c>
      <c r="K8" s="43">
        <v>8345.1927850405427</v>
      </c>
      <c r="L8" s="45">
        <v>6764.6517994277965</v>
      </c>
      <c r="M8" s="43">
        <v>64.645161290322577</v>
      </c>
      <c r="N8" s="44">
        <v>42.096774193548384</v>
      </c>
      <c r="O8" s="44">
        <v>130</v>
      </c>
      <c r="P8" s="45">
        <v>-39</v>
      </c>
      <c r="Q8" s="43">
        <v>70.032258064516128</v>
      </c>
      <c r="R8" s="44">
        <v>46.032258064516128</v>
      </c>
      <c r="S8" s="44">
        <v>74</v>
      </c>
      <c r="T8" s="45">
        <v>-66</v>
      </c>
      <c r="U8" s="49">
        <v>1646</v>
      </c>
    </row>
    <row r="9" spans="1:21" x14ac:dyDescent="0.2">
      <c r="A9" s="12">
        <v>35582</v>
      </c>
      <c r="B9" s="36">
        <v>18992</v>
      </c>
      <c r="C9" s="37">
        <v>13501</v>
      </c>
      <c r="D9" s="37">
        <v>17663</v>
      </c>
      <c r="E9" s="38">
        <v>16275</v>
      </c>
      <c r="F9" s="39">
        <v>23.81</v>
      </c>
      <c r="G9" s="40">
        <v>18.82</v>
      </c>
      <c r="H9" s="41">
        <v>21.315000000000001</v>
      </c>
      <c r="I9" s="39">
        <v>1.998</v>
      </c>
      <c r="J9" s="41">
        <v>2.5341819896275344</v>
      </c>
      <c r="K9" s="36">
        <v>10668.168168168168</v>
      </c>
      <c r="L9" s="38">
        <v>8410.9981395348823</v>
      </c>
      <c r="M9" s="36">
        <v>81.666666666666671</v>
      </c>
      <c r="N9" s="37">
        <v>58.233333333333334</v>
      </c>
      <c r="O9" s="37">
        <v>-37</v>
      </c>
      <c r="P9" s="38">
        <v>24</v>
      </c>
      <c r="Q9" s="36">
        <v>85.666666666666671</v>
      </c>
      <c r="R9" s="37">
        <v>61.133333333333333</v>
      </c>
      <c r="S9" s="37">
        <v>-14</v>
      </c>
      <c r="T9" s="38">
        <v>33</v>
      </c>
      <c r="U9" s="42">
        <v>1048.9333333333334</v>
      </c>
    </row>
    <row r="10" spans="1:21" x14ac:dyDescent="0.2">
      <c r="A10" s="13">
        <v>35612</v>
      </c>
      <c r="B10" s="43">
        <v>21163</v>
      </c>
      <c r="C10" s="44">
        <v>15182</v>
      </c>
      <c r="D10" s="44">
        <v>19575</v>
      </c>
      <c r="E10" s="45">
        <v>18111</v>
      </c>
      <c r="F10" s="46">
        <v>44.94</v>
      </c>
      <c r="G10" s="47">
        <v>27.84</v>
      </c>
      <c r="H10" s="48">
        <v>36.39</v>
      </c>
      <c r="I10" s="46">
        <v>2.0568333333333335</v>
      </c>
      <c r="J10" s="48">
        <v>2.63008443701513</v>
      </c>
      <c r="K10" s="43">
        <v>17692.245360991816</v>
      </c>
      <c r="L10" s="45">
        <v>13836.057689957222</v>
      </c>
      <c r="M10" s="43">
        <v>79.41935483870968</v>
      </c>
      <c r="N10" s="44">
        <v>62.645161290322584</v>
      </c>
      <c r="O10" s="44">
        <v>25</v>
      </c>
      <c r="P10" s="45">
        <v>-46</v>
      </c>
      <c r="Q10" s="43">
        <v>87.258064516129039</v>
      </c>
      <c r="R10" s="44">
        <v>67.129032258064512</v>
      </c>
      <c r="S10" s="44">
        <v>2</v>
      </c>
      <c r="T10" s="45">
        <v>19</v>
      </c>
      <c r="U10" s="49">
        <v>568.4</v>
      </c>
    </row>
    <row r="11" spans="1:21" x14ac:dyDescent="0.2">
      <c r="A11" s="12">
        <v>35643</v>
      </c>
      <c r="B11" s="36">
        <v>19848</v>
      </c>
      <c r="C11" s="37">
        <v>14111</v>
      </c>
      <c r="D11" s="37">
        <v>18377</v>
      </c>
      <c r="E11" s="38">
        <v>16955</v>
      </c>
      <c r="F11" s="39">
        <v>23.46</v>
      </c>
      <c r="G11" s="40">
        <v>18.04</v>
      </c>
      <c r="H11" s="41">
        <v>20.75</v>
      </c>
      <c r="I11" s="39">
        <v>2.3650000000000002</v>
      </c>
      <c r="J11" s="41">
        <v>2.552142969398981</v>
      </c>
      <c r="K11" s="36">
        <v>8773.7843551797032</v>
      </c>
      <c r="L11" s="38">
        <v>8130.422256432812</v>
      </c>
      <c r="M11" s="36">
        <v>77.709677419354833</v>
      </c>
      <c r="N11" s="37">
        <v>59.806451612903224</v>
      </c>
      <c r="O11" s="37">
        <v>6</v>
      </c>
      <c r="P11" s="38">
        <v>-40</v>
      </c>
      <c r="Q11" s="36">
        <v>83.193548387096769</v>
      </c>
      <c r="R11" s="37">
        <v>63.516129032258064</v>
      </c>
      <c r="S11" s="37">
        <v>-2</v>
      </c>
      <c r="T11" s="38">
        <v>-19</v>
      </c>
      <c r="U11" s="42">
        <v>476.9375</v>
      </c>
    </row>
    <row r="12" spans="1:21" x14ac:dyDescent="0.2">
      <c r="A12" s="13">
        <v>35674</v>
      </c>
      <c r="B12" s="43">
        <v>17656</v>
      </c>
      <c r="C12" s="44">
        <v>12744</v>
      </c>
      <c r="D12" s="44">
        <v>16650</v>
      </c>
      <c r="E12" s="45">
        <v>15348</v>
      </c>
      <c r="F12" s="46">
        <v>19.559999999999999</v>
      </c>
      <c r="G12" s="47">
        <v>16.21</v>
      </c>
      <c r="H12" s="48">
        <v>17.885000000000002</v>
      </c>
      <c r="I12" s="46">
        <v>2.7544642857142856</v>
      </c>
      <c r="J12" s="48">
        <v>2.6131354632061838</v>
      </c>
      <c r="K12" s="43">
        <v>6493.0956239870338</v>
      </c>
      <c r="L12" s="45">
        <v>6844.2682179422936</v>
      </c>
      <c r="M12" s="43">
        <v>72.166666666666671</v>
      </c>
      <c r="N12" s="44">
        <v>52.6</v>
      </c>
      <c r="O12" s="44">
        <v>-68</v>
      </c>
      <c r="P12" s="45">
        <v>-10</v>
      </c>
      <c r="Q12" s="43">
        <v>77.63333333333334</v>
      </c>
      <c r="R12" s="44">
        <v>55.333333333333336</v>
      </c>
      <c r="S12" s="44">
        <v>-15</v>
      </c>
      <c r="T12" s="45">
        <v>27</v>
      </c>
      <c r="U12" s="49">
        <v>1602.2666666666667</v>
      </c>
    </row>
    <row r="13" spans="1:21" x14ac:dyDescent="0.2">
      <c r="A13" s="12">
        <v>35704</v>
      </c>
      <c r="B13" s="36">
        <v>17439</v>
      </c>
      <c r="C13" s="37">
        <v>12985</v>
      </c>
      <c r="D13" s="37">
        <v>16558</v>
      </c>
      <c r="E13" s="38">
        <v>15367</v>
      </c>
      <c r="F13" s="39">
        <v>26.06</v>
      </c>
      <c r="G13" s="40">
        <v>18.899999999999999</v>
      </c>
      <c r="H13" s="41">
        <v>22.48</v>
      </c>
      <c r="I13" s="39">
        <v>2.9841935483870961</v>
      </c>
      <c r="J13" s="41">
        <v>3.0355520024052094</v>
      </c>
      <c r="K13" s="36">
        <v>7533.0234569235763</v>
      </c>
      <c r="L13" s="38">
        <v>7405.5723579065825</v>
      </c>
      <c r="M13" s="36">
        <v>60.741935483870968</v>
      </c>
      <c r="N13" s="37">
        <v>39.612903225806448</v>
      </c>
      <c r="O13" s="37">
        <v>-8</v>
      </c>
      <c r="P13" s="38">
        <v>29</v>
      </c>
      <c r="Q13" s="36">
        <v>64.967741935483872</v>
      </c>
      <c r="R13" s="37">
        <v>43.032258064516128</v>
      </c>
      <c r="S13" s="37">
        <v>34</v>
      </c>
      <c r="T13" s="38">
        <v>50</v>
      </c>
      <c r="U13" s="42">
        <v>2403.1333333333332</v>
      </c>
    </row>
    <row r="14" spans="1:21" x14ac:dyDescent="0.2">
      <c r="A14" s="13">
        <v>35735</v>
      </c>
      <c r="B14" s="43">
        <v>17910</v>
      </c>
      <c r="C14" s="44">
        <v>13643</v>
      </c>
      <c r="D14" s="44">
        <v>16751</v>
      </c>
      <c r="E14" s="45">
        <v>15715</v>
      </c>
      <c r="F14" s="46">
        <v>31.83</v>
      </c>
      <c r="G14" s="47">
        <v>20.89</v>
      </c>
      <c r="H14" s="48">
        <v>26.36</v>
      </c>
      <c r="I14" s="46">
        <v>2.9680357142857128</v>
      </c>
      <c r="J14" s="48">
        <v>3.0632825187280641</v>
      </c>
      <c r="K14" s="43">
        <v>8881.2947476084519</v>
      </c>
      <c r="L14" s="45">
        <v>8605.1481829841796</v>
      </c>
      <c r="M14" s="43">
        <v>34.4</v>
      </c>
      <c r="N14" s="44">
        <v>21.7</v>
      </c>
      <c r="O14" s="44">
        <v>158</v>
      </c>
      <c r="P14" s="45">
        <v>0</v>
      </c>
      <c r="Q14" s="43">
        <v>43.766666666666666</v>
      </c>
      <c r="R14" s="44">
        <v>26.833333333333332</v>
      </c>
      <c r="S14" s="44">
        <v>118</v>
      </c>
      <c r="T14" s="45">
        <v>0</v>
      </c>
      <c r="U14" s="49">
        <v>2432.0666666666666</v>
      </c>
    </row>
    <row r="15" spans="1:21" x14ac:dyDescent="0.2">
      <c r="A15" s="14">
        <v>35765</v>
      </c>
      <c r="B15" s="50">
        <v>18614</v>
      </c>
      <c r="C15" s="51">
        <v>14028</v>
      </c>
      <c r="D15" s="51">
        <v>17272</v>
      </c>
      <c r="E15" s="52">
        <v>16191</v>
      </c>
      <c r="F15" s="53">
        <v>24.21</v>
      </c>
      <c r="G15" s="54">
        <v>18.899999999999999</v>
      </c>
      <c r="H15" s="55">
        <v>21.555</v>
      </c>
      <c r="I15" s="53">
        <v>2.2129310344827586</v>
      </c>
      <c r="J15" s="55">
        <v>2.4988213107024992</v>
      </c>
      <c r="K15" s="50">
        <v>9740.475262952863</v>
      </c>
      <c r="L15" s="52">
        <v>8626.0669811320731</v>
      </c>
      <c r="M15" s="50">
        <v>33.612903225806448</v>
      </c>
      <c r="N15" s="51">
        <v>20.193548387096776</v>
      </c>
      <c r="O15" s="51">
        <v>-275</v>
      </c>
      <c r="P15" s="52">
        <v>0</v>
      </c>
      <c r="Q15" s="50">
        <v>36.29032258064516</v>
      </c>
      <c r="R15" s="51">
        <v>23.419354838709676</v>
      </c>
      <c r="S15" s="51">
        <v>-140</v>
      </c>
      <c r="T15" s="52">
        <v>0</v>
      </c>
      <c r="U15" s="56">
        <v>852.25</v>
      </c>
    </row>
    <row r="16" spans="1:21" x14ac:dyDescent="0.2">
      <c r="A16" s="15">
        <v>35796</v>
      </c>
      <c r="B16" s="57">
        <v>21315</v>
      </c>
      <c r="C16" s="58">
        <v>16363</v>
      </c>
      <c r="D16" s="58">
        <v>19968</v>
      </c>
      <c r="E16" s="59">
        <v>18767</v>
      </c>
      <c r="F16" s="60">
        <v>20.52</v>
      </c>
      <c r="G16" s="61">
        <v>17.38</v>
      </c>
      <c r="H16" s="62">
        <v>18.95</v>
      </c>
      <c r="I16" s="60">
        <v>2.06</v>
      </c>
      <c r="J16" s="62">
        <v>2.1475719000471476</v>
      </c>
      <c r="K16" s="57">
        <v>9199.0291262135925</v>
      </c>
      <c r="L16" s="59">
        <v>8823.9187705817767</v>
      </c>
      <c r="M16" s="57">
        <v>26.032258064516128</v>
      </c>
      <c r="N16" s="58">
        <v>11.96774193548387</v>
      </c>
      <c r="O16" s="58">
        <v>-218</v>
      </c>
      <c r="P16" s="59">
        <v>0</v>
      </c>
      <c r="Q16" s="57">
        <v>33.096774193548384</v>
      </c>
      <c r="R16" s="58">
        <v>18.419354838709676</v>
      </c>
      <c r="S16" s="58">
        <v>-135</v>
      </c>
      <c r="T16" s="59">
        <v>0</v>
      </c>
      <c r="U16" s="63">
        <v>406.125</v>
      </c>
    </row>
    <row r="17" spans="1:21" x14ac:dyDescent="0.2">
      <c r="A17" s="16">
        <v>35827</v>
      </c>
      <c r="B17" s="64">
        <v>20231</v>
      </c>
      <c r="C17" s="65">
        <v>15277</v>
      </c>
      <c r="D17" s="65">
        <v>18988</v>
      </c>
      <c r="E17" s="66">
        <v>17751</v>
      </c>
      <c r="F17" s="67">
        <v>17.309999999999999</v>
      </c>
      <c r="G17" s="68">
        <v>15.3</v>
      </c>
      <c r="H17" s="69">
        <v>16.305</v>
      </c>
      <c r="I17" s="67">
        <v>2.1261111111111117</v>
      </c>
      <c r="J17" s="69">
        <v>1.8639833908202845</v>
      </c>
      <c r="K17" s="64">
        <v>7668.9312777632585</v>
      </c>
      <c r="L17" s="66">
        <v>8747.3955402706924</v>
      </c>
      <c r="M17" s="64">
        <v>38.035714285714285</v>
      </c>
      <c r="N17" s="65">
        <v>25.821428571428573</v>
      </c>
      <c r="O17" s="65">
        <v>-402</v>
      </c>
      <c r="P17" s="66">
        <v>0</v>
      </c>
      <c r="Q17" s="64">
        <v>43.178571428571431</v>
      </c>
      <c r="R17" s="65">
        <v>28.714285714285715</v>
      </c>
      <c r="S17" s="65">
        <v>-246</v>
      </c>
      <c r="T17" s="66">
        <v>0</v>
      </c>
      <c r="U17" s="70">
        <v>1329.1428571428571</v>
      </c>
    </row>
    <row r="18" spans="1:21" x14ac:dyDescent="0.2">
      <c r="A18" s="17">
        <v>35855</v>
      </c>
      <c r="B18" s="71">
        <v>19997</v>
      </c>
      <c r="C18" s="72">
        <v>15401</v>
      </c>
      <c r="D18" s="72">
        <v>18858</v>
      </c>
      <c r="E18" s="73">
        <v>17706</v>
      </c>
      <c r="F18" s="74">
        <v>23.87</v>
      </c>
      <c r="G18" s="75">
        <v>19.25</v>
      </c>
      <c r="H18" s="76">
        <v>21.56</v>
      </c>
      <c r="I18" s="74">
        <v>2.21016129032258</v>
      </c>
      <c r="J18" s="76">
        <v>1.8417913219893416</v>
      </c>
      <c r="K18" s="71">
        <v>9754.9441728088786</v>
      </c>
      <c r="L18" s="73">
        <v>11705.994996606227</v>
      </c>
      <c r="M18" s="71">
        <v>39.677419354838712</v>
      </c>
      <c r="N18" s="72">
        <v>24.129032258064516</v>
      </c>
      <c r="O18" s="72">
        <v>-30</v>
      </c>
      <c r="P18" s="73">
        <v>0</v>
      </c>
      <c r="Q18" s="71">
        <v>39.838709677419352</v>
      </c>
      <c r="R18" s="72">
        <v>25.193548387096776</v>
      </c>
      <c r="S18" s="72">
        <v>197</v>
      </c>
      <c r="T18" s="73">
        <v>1</v>
      </c>
      <c r="U18" s="77">
        <v>2101.7333333333331</v>
      </c>
    </row>
    <row r="19" spans="1:21" x14ac:dyDescent="0.2">
      <c r="A19" s="16">
        <v>35886</v>
      </c>
      <c r="B19" s="64">
        <v>18179</v>
      </c>
      <c r="C19" s="65">
        <v>13868</v>
      </c>
      <c r="D19" s="65">
        <v>17303</v>
      </c>
      <c r="E19" s="66">
        <v>16158</v>
      </c>
      <c r="F19" s="67">
        <v>22.31</v>
      </c>
      <c r="G19" s="68">
        <v>20.059999999999999</v>
      </c>
      <c r="H19" s="69">
        <v>21.184999999999999</v>
      </c>
      <c r="I19" s="67">
        <v>2.3468518518518513</v>
      </c>
      <c r="J19" s="69">
        <v>2.2140649439093565</v>
      </c>
      <c r="K19" s="64">
        <v>9026.9865067466271</v>
      </c>
      <c r="L19" s="66">
        <v>9568.3733479803977</v>
      </c>
      <c r="M19" s="64">
        <v>61.6</v>
      </c>
      <c r="N19" s="65">
        <v>39.466666666666669</v>
      </c>
      <c r="O19" s="65">
        <v>-125</v>
      </c>
      <c r="P19" s="66">
        <v>-5</v>
      </c>
      <c r="Q19" s="64">
        <v>62.766666666666666</v>
      </c>
      <c r="R19" s="65">
        <v>41.1</v>
      </c>
      <c r="S19" s="65">
        <v>8</v>
      </c>
      <c r="T19" s="66">
        <v>1</v>
      </c>
      <c r="U19" s="70">
        <v>3686.7333333333331</v>
      </c>
    </row>
    <row r="20" spans="1:21" x14ac:dyDescent="0.2">
      <c r="A20" s="17">
        <v>35916</v>
      </c>
      <c r="B20" s="71">
        <v>19409</v>
      </c>
      <c r="C20" s="72">
        <v>14251</v>
      </c>
      <c r="D20" s="72">
        <v>18249</v>
      </c>
      <c r="E20" s="73">
        <v>16917</v>
      </c>
      <c r="F20" s="74">
        <v>39</v>
      </c>
      <c r="G20" s="75">
        <v>24.54</v>
      </c>
      <c r="H20" s="76">
        <v>31.77</v>
      </c>
      <c r="I20" s="74">
        <v>2.0501666666666667</v>
      </c>
      <c r="J20" s="76">
        <v>2.1359971711456858</v>
      </c>
      <c r="K20" s="71">
        <v>15496.301113730589</v>
      </c>
      <c r="L20" s="73">
        <v>14873.615203787704</v>
      </c>
      <c r="M20" s="71">
        <v>75.645161290322577</v>
      </c>
      <c r="N20" s="72">
        <v>51.161290322580648</v>
      </c>
      <c r="O20" s="72">
        <v>-129</v>
      </c>
      <c r="P20" s="73">
        <v>22</v>
      </c>
      <c r="Q20" s="71">
        <v>77.225806451612897</v>
      </c>
      <c r="R20" s="72">
        <v>55.806451612903224</v>
      </c>
      <c r="S20" s="72">
        <v>-99</v>
      </c>
      <c r="T20" s="73">
        <v>24</v>
      </c>
      <c r="U20" s="77">
        <v>2838.1875</v>
      </c>
    </row>
    <row r="21" spans="1:21" x14ac:dyDescent="0.2">
      <c r="A21" s="16">
        <v>35947</v>
      </c>
      <c r="B21" s="64">
        <v>21054</v>
      </c>
      <c r="C21" s="65">
        <v>15128</v>
      </c>
      <c r="D21" s="65">
        <v>19636</v>
      </c>
      <c r="E21" s="66">
        <v>18133</v>
      </c>
      <c r="F21" s="67">
        <v>52.02</v>
      </c>
      <c r="G21" s="68">
        <v>39.14</v>
      </c>
      <c r="H21" s="69">
        <v>45.58</v>
      </c>
      <c r="I21" s="67">
        <v>2.0591666666666666</v>
      </c>
      <c r="J21" s="69">
        <v>2.0918163244895922</v>
      </c>
      <c r="K21" s="64">
        <v>22135.167948199112</v>
      </c>
      <c r="L21" s="66">
        <v>21789.676018099541</v>
      </c>
      <c r="M21" s="64">
        <v>74.5</v>
      </c>
      <c r="N21" s="65">
        <v>55.233333333333334</v>
      </c>
      <c r="O21" s="65">
        <v>68</v>
      </c>
      <c r="P21" s="66">
        <v>-28</v>
      </c>
      <c r="Q21" s="64">
        <v>79.36666666666666</v>
      </c>
      <c r="R21" s="65">
        <v>59.833333333333336</v>
      </c>
      <c r="S21" s="65">
        <v>47</v>
      </c>
      <c r="T21" s="66">
        <v>-22</v>
      </c>
      <c r="U21" s="70">
        <v>966.6</v>
      </c>
    </row>
    <row r="22" spans="1:21" x14ac:dyDescent="0.2">
      <c r="A22" s="17">
        <v>35977</v>
      </c>
      <c r="B22" s="71">
        <v>24788</v>
      </c>
      <c r="C22" s="72">
        <v>17384</v>
      </c>
      <c r="D22" s="72">
        <v>22739</v>
      </c>
      <c r="E22" s="73">
        <v>20954</v>
      </c>
      <c r="F22" s="74">
        <v>53.69</v>
      </c>
      <c r="G22" s="75">
        <v>42.19</v>
      </c>
      <c r="H22" s="76">
        <v>47.94</v>
      </c>
      <c r="I22" s="74">
        <v>2.1044999999999994</v>
      </c>
      <c r="J22" s="76">
        <v>2.0903876101895902</v>
      </c>
      <c r="K22" s="71">
        <v>22779.757662152537</v>
      </c>
      <c r="L22" s="73">
        <v>22933.545800939773</v>
      </c>
      <c r="M22" s="71">
        <v>82.677419354838705</v>
      </c>
      <c r="N22" s="72">
        <v>62.354838709677416</v>
      </c>
      <c r="O22" s="72">
        <v>-5</v>
      </c>
      <c r="P22" s="73">
        <v>-25</v>
      </c>
      <c r="Q22" s="71">
        <v>85.451612903225808</v>
      </c>
      <c r="R22" s="72">
        <v>68.064516129032256</v>
      </c>
      <c r="S22" s="72">
        <v>0</v>
      </c>
      <c r="T22" s="73">
        <v>4</v>
      </c>
      <c r="U22" s="77">
        <v>193.93333333333334</v>
      </c>
    </row>
    <row r="23" spans="1:21" x14ac:dyDescent="0.2">
      <c r="A23" s="16">
        <v>36008</v>
      </c>
      <c r="B23" s="64">
        <v>24174</v>
      </c>
      <c r="C23" s="65">
        <v>16824</v>
      </c>
      <c r="D23" s="65">
        <v>22123</v>
      </c>
      <c r="E23" s="66">
        <v>20357</v>
      </c>
      <c r="F23" s="67">
        <v>32.869999999999997</v>
      </c>
      <c r="G23" s="68">
        <v>27.07</v>
      </c>
      <c r="H23" s="69">
        <v>29.97</v>
      </c>
      <c r="I23" s="67">
        <v>1.7829032258064519</v>
      </c>
      <c r="J23" s="69">
        <v>1.6984351496374128</v>
      </c>
      <c r="K23" s="64">
        <v>16809.661660937214</v>
      </c>
      <c r="L23" s="66">
        <v>17645.654593522799</v>
      </c>
      <c r="M23" s="64">
        <v>80.870967741935488</v>
      </c>
      <c r="N23" s="65">
        <v>62.225806451612904</v>
      </c>
      <c r="O23" s="65">
        <v>-23</v>
      </c>
      <c r="P23" s="66">
        <v>22</v>
      </c>
      <c r="Q23" s="64">
        <v>84.903225806451616</v>
      </c>
      <c r="R23" s="65">
        <v>66.322580645161295</v>
      </c>
      <c r="S23" s="65">
        <v>-9</v>
      </c>
      <c r="T23" s="66">
        <v>44</v>
      </c>
      <c r="U23" s="70">
        <v>142.6875</v>
      </c>
    </row>
    <row r="24" spans="1:21" x14ac:dyDescent="0.2">
      <c r="A24" s="17">
        <v>36039</v>
      </c>
      <c r="B24" s="71">
        <v>21851</v>
      </c>
      <c r="C24" s="72">
        <v>15245</v>
      </c>
      <c r="D24" s="72">
        <v>20298</v>
      </c>
      <c r="E24" s="73">
        <v>18614</v>
      </c>
      <c r="F24" s="74">
        <v>30.31</v>
      </c>
      <c r="G24" s="75">
        <v>24.91</v>
      </c>
      <c r="H24" s="76">
        <v>27.61</v>
      </c>
      <c r="I24" s="74">
        <v>1.8736206896551726</v>
      </c>
      <c r="J24" s="76">
        <v>1.8129363956803839</v>
      </c>
      <c r="K24" s="71">
        <v>14736.173737001931</v>
      </c>
      <c r="L24" s="73">
        <v>15229.436656346752</v>
      </c>
      <c r="M24" s="71">
        <v>78.3</v>
      </c>
      <c r="N24" s="72">
        <v>54.93333333333333</v>
      </c>
      <c r="O24" s="72">
        <v>-107</v>
      </c>
      <c r="P24" s="73">
        <v>79</v>
      </c>
      <c r="Q24" s="71">
        <v>84.266666666666666</v>
      </c>
      <c r="R24" s="72">
        <v>58.8</v>
      </c>
      <c r="S24" s="72">
        <v>-55</v>
      </c>
      <c r="T24" s="73">
        <v>143</v>
      </c>
      <c r="U24" s="77">
        <v>1972.8</v>
      </c>
    </row>
    <row r="25" spans="1:21" x14ac:dyDescent="0.2">
      <c r="A25" s="16">
        <v>36069</v>
      </c>
      <c r="B25" s="64">
        <v>19385</v>
      </c>
      <c r="C25" s="65">
        <v>14244</v>
      </c>
      <c r="D25" s="65">
        <v>18293</v>
      </c>
      <c r="E25" s="66">
        <v>16944</v>
      </c>
      <c r="F25" s="67">
        <v>22.12</v>
      </c>
      <c r="G25" s="68">
        <v>19.39</v>
      </c>
      <c r="H25" s="69">
        <v>20.754999999999999</v>
      </c>
      <c r="I25" s="67">
        <v>1.83</v>
      </c>
      <c r="J25" s="69">
        <v>1.9028688583144027</v>
      </c>
      <c r="K25" s="64">
        <v>11341.530054644811</v>
      </c>
      <c r="L25" s="66">
        <v>10907.215129047398</v>
      </c>
      <c r="M25" s="64">
        <v>59.548387096774192</v>
      </c>
      <c r="N25" s="65">
        <v>40.79032258064516</v>
      </c>
      <c r="O25" s="65">
        <v>-40</v>
      </c>
      <c r="P25" s="66">
        <v>-4</v>
      </c>
      <c r="Q25" s="64">
        <v>65.967741935483872</v>
      </c>
      <c r="R25" s="65">
        <v>45.645161290322584</v>
      </c>
      <c r="S25" s="65">
        <v>-72</v>
      </c>
      <c r="T25" s="66">
        <v>-3</v>
      </c>
      <c r="U25" s="70">
        <v>3065.2</v>
      </c>
    </row>
    <row r="26" spans="1:21" x14ac:dyDescent="0.2">
      <c r="A26" s="17">
        <v>36100</v>
      </c>
      <c r="B26" s="71">
        <v>20161</v>
      </c>
      <c r="C26" s="72">
        <v>14913</v>
      </c>
      <c r="D26" s="72">
        <v>18692</v>
      </c>
      <c r="E26" s="73">
        <v>17432</v>
      </c>
      <c r="F26" s="74">
        <v>23.57</v>
      </c>
      <c r="G26" s="75">
        <v>21.02</v>
      </c>
      <c r="H26" s="76">
        <v>22.295000000000002</v>
      </c>
      <c r="I26" s="74">
        <v>2.0514285714285712</v>
      </c>
      <c r="J26" s="76">
        <v>1.7405311959767402</v>
      </c>
      <c r="K26" s="71">
        <v>10868.036211699167</v>
      </c>
      <c r="L26" s="73">
        <v>12809.307900677204</v>
      </c>
      <c r="M26" s="71">
        <v>45.1</v>
      </c>
      <c r="N26" s="72">
        <v>29.2</v>
      </c>
      <c r="O26" s="72">
        <v>-116</v>
      </c>
      <c r="P26" s="73">
        <v>0</v>
      </c>
      <c r="Q26" s="71">
        <v>53.3</v>
      </c>
      <c r="R26" s="72">
        <v>33.93333333333333</v>
      </c>
      <c r="S26" s="72">
        <v>-131</v>
      </c>
      <c r="T26" s="73">
        <v>0</v>
      </c>
      <c r="U26" s="77">
        <v>2950.8</v>
      </c>
    </row>
    <row r="27" spans="1:21" x14ac:dyDescent="0.2">
      <c r="A27" s="18">
        <v>36130</v>
      </c>
      <c r="B27" s="78">
        <v>21646</v>
      </c>
      <c r="C27" s="79">
        <v>16282</v>
      </c>
      <c r="D27" s="79">
        <v>19941</v>
      </c>
      <c r="E27" s="80">
        <v>18722</v>
      </c>
      <c r="F27" s="81">
        <v>24.13</v>
      </c>
      <c r="G27" s="82">
        <v>20.38</v>
      </c>
      <c r="H27" s="83">
        <v>22.254999999999999</v>
      </c>
      <c r="I27" s="81">
        <v>1.7044827586206894</v>
      </c>
      <c r="J27" s="83">
        <v>1.5862300515765859</v>
      </c>
      <c r="K27" s="78">
        <v>13056.746914829053</v>
      </c>
      <c r="L27" s="80">
        <v>14030.121278991221</v>
      </c>
      <c r="M27" s="78">
        <v>34.58064516129032</v>
      </c>
      <c r="N27" s="79">
        <v>15</v>
      </c>
      <c r="O27" s="79">
        <v>-212</v>
      </c>
      <c r="P27" s="80">
        <v>0</v>
      </c>
      <c r="Q27" s="78">
        <v>41.967741935483872</v>
      </c>
      <c r="R27" s="79">
        <v>19.70967741935484</v>
      </c>
      <c r="S27" s="79">
        <v>-169</v>
      </c>
      <c r="T27" s="80">
        <v>0</v>
      </c>
      <c r="U27" s="84">
        <v>1625.9375</v>
      </c>
    </row>
    <row r="28" spans="1:21" x14ac:dyDescent="0.2">
      <c r="A28" s="11">
        <v>36161</v>
      </c>
      <c r="B28" s="29">
        <v>24146</v>
      </c>
      <c r="C28" s="30">
        <v>19001</v>
      </c>
      <c r="D28" s="30">
        <v>22557</v>
      </c>
      <c r="E28" s="31">
        <v>21372</v>
      </c>
      <c r="F28" s="32">
        <v>23.59</v>
      </c>
      <c r="G28" s="33">
        <v>20.62</v>
      </c>
      <c r="H28" s="34">
        <v>22.105</v>
      </c>
      <c r="I28" s="32">
        <v>1.9094827586206902</v>
      </c>
      <c r="J28" s="34">
        <v>1.7262628518490946</v>
      </c>
      <c r="K28" s="29">
        <v>11576.433408577876</v>
      </c>
      <c r="L28" s="31">
        <v>12805.118279827506</v>
      </c>
      <c r="M28" s="29">
        <v>20.06451612903226</v>
      </c>
      <c r="N28" s="30">
        <v>4.580645161290323</v>
      </c>
      <c r="O28" s="30">
        <v>-14</v>
      </c>
      <c r="P28" s="31">
        <v>0</v>
      </c>
      <c r="Q28" s="29">
        <v>30.741935483870968</v>
      </c>
      <c r="R28" s="30">
        <v>14.387096774193548</v>
      </c>
      <c r="S28" s="30">
        <v>-37</v>
      </c>
      <c r="T28" s="31">
        <v>0</v>
      </c>
      <c r="U28" s="35">
        <v>1132.25</v>
      </c>
    </row>
    <row r="29" spans="1:21" x14ac:dyDescent="0.2">
      <c r="A29" s="12">
        <v>36192</v>
      </c>
      <c r="B29" s="36">
        <v>22532</v>
      </c>
      <c r="C29" s="37">
        <v>17638</v>
      </c>
      <c r="D29" s="37">
        <v>21184</v>
      </c>
      <c r="E29" s="38">
        <v>20002</v>
      </c>
      <c r="F29" s="39">
        <v>19.05</v>
      </c>
      <c r="G29" s="40">
        <v>16.97</v>
      </c>
      <c r="H29" s="41">
        <v>18.010000000000002</v>
      </c>
      <c r="I29" s="39">
        <v>1.7337499999999999</v>
      </c>
      <c r="J29" s="41">
        <v>1.371208549426371</v>
      </c>
      <c r="K29" s="36">
        <v>10387.88752703677</v>
      </c>
      <c r="L29" s="38">
        <v>13134.398853868195</v>
      </c>
      <c r="M29" s="36">
        <v>35</v>
      </c>
      <c r="N29" s="37">
        <v>20.821428571428573</v>
      </c>
      <c r="O29" s="37">
        <v>-294</v>
      </c>
      <c r="P29" s="38">
        <v>0</v>
      </c>
      <c r="Q29" s="36">
        <v>45.142857142857146</v>
      </c>
      <c r="R29" s="37">
        <v>25.892857142857142</v>
      </c>
      <c r="S29" s="37">
        <v>-234</v>
      </c>
      <c r="T29" s="38">
        <v>0</v>
      </c>
      <c r="U29" s="42">
        <v>2714.2142857142858</v>
      </c>
    </row>
    <row r="30" spans="1:21" x14ac:dyDescent="0.2">
      <c r="A30" s="13">
        <v>36220</v>
      </c>
      <c r="B30" s="43">
        <v>21552</v>
      </c>
      <c r="C30" s="44">
        <v>16969</v>
      </c>
      <c r="D30" s="44">
        <v>20378</v>
      </c>
      <c r="E30" s="45">
        <v>19242</v>
      </c>
      <c r="F30" s="46">
        <v>18.78</v>
      </c>
      <c r="G30" s="47">
        <v>16.68</v>
      </c>
      <c r="H30" s="48">
        <v>17.73</v>
      </c>
      <c r="I30" s="46">
        <v>1.6961290322580649</v>
      </c>
      <c r="J30" s="48">
        <v>1.7600051930658904</v>
      </c>
      <c r="K30" s="43">
        <v>10453.214149866868</v>
      </c>
      <c r="L30" s="45">
        <v>10073.833912452685</v>
      </c>
      <c r="M30" s="43">
        <v>44</v>
      </c>
      <c r="N30" s="44">
        <v>23.64516129032258</v>
      </c>
      <c r="O30" s="44">
        <v>-88</v>
      </c>
      <c r="P30" s="45">
        <v>0</v>
      </c>
      <c r="Q30" s="43">
        <v>51.032258064516128</v>
      </c>
      <c r="R30" s="44">
        <v>27.967741935483872</v>
      </c>
      <c r="S30" s="44">
        <v>-18</v>
      </c>
      <c r="T30" s="45">
        <v>0</v>
      </c>
      <c r="U30" s="49">
        <v>4206.0666666666666</v>
      </c>
    </row>
    <row r="31" spans="1:21" x14ac:dyDescent="0.2">
      <c r="A31" s="12">
        <v>36251</v>
      </c>
      <c r="B31" s="36">
        <v>18654</v>
      </c>
      <c r="C31" s="37">
        <v>14201</v>
      </c>
      <c r="D31" s="37">
        <v>17787</v>
      </c>
      <c r="E31" s="38">
        <v>16592</v>
      </c>
      <c r="F31" s="39">
        <v>26.96</v>
      </c>
      <c r="G31" s="40">
        <v>22.87</v>
      </c>
      <c r="H31" s="41">
        <v>24.914999999999999</v>
      </c>
      <c r="I31" s="39">
        <v>2.0218333333333334</v>
      </c>
      <c r="J31" s="41">
        <v>2.0518548453484802</v>
      </c>
      <c r="K31" s="36">
        <v>12322.974198334843</v>
      </c>
      <c r="L31" s="38">
        <v>12142.67181544634</v>
      </c>
      <c r="M31" s="36">
        <v>58.366666666666667</v>
      </c>
      <c r="N31" s="37">
        <v>39.633333333333333</v>
      </c>
      <c r="O31" s="37">
        <v>-80</v>
      </c>
      <c r="P31" s="38">
        <v>-5</v>
      </c>
      <c r="Q31" s="36">
        <v>61.3</v>
      </c>
      <c r="R31" s="37">
        <v>41.93333333333333</v>
      </c>
      <c r="S31" s="37">
        <v>9</v>
      </c>
      <c r="T31" s="38">
        <v>-5</v>
      </c>
      <c r="U31" s="42">
        <v>5423.7333333333336</v>
      </c>
    </row>
    <row r="32" spans="1:21" x14ac:dyDescent="0.2">
      <c r="A32" s="13">
        <v>36281</v>
      </c>
      <c r="B32" s="43">
        <v>18583</v>
      </c>
      <c r="C32" s="44">
        <v>13998</v>
      </c>
      <c r="D32" s="44">
        <v>17684</v>
      </c>
      <c r="E32" s="45">
        <v>16455</v>
      </c>
      <c r="F32" s="46">
        <v>22.43</v>
      </c>
      <c r="G32" s="47">
        <v>19.88</v>
      </c>
      <c r="H32" s="48">
        <v>21.155000000000001</v>
      </c>
      <c r="I32" s="46">
        <v>2.152903225806452</v>
      </c>
      <c r="J32" s="48">
        <v>2.1723243752946719</v>
      </c>
      <c r="K32" s="43">
        <v>9826.2661072819883</v>
      </c>
      <c r="L32" s="45">
        <v>9738.4167118828027</v>
      </c>
      <c r="M32" s="43">
        <v>69.548387096774192</v>
      </c>
      <c r="N32" s="44">
        <v>50.677419354838712</v>
      </c>
      <c r="O32" s="44">
        <v>-58</v>
      </c>
      <c r="P32" s="45">
        <v>-12</v>
      </c>
      <c r="Q32" s="43">
        <v>72.806451612903231</v>
      </c>
      <c r="R32" s="44">
        <v>51.70967741935484</v>
      </c>
      <c r="S32" s="44">
        <v>-34</v>
      </c>
      <c r="T32" s="45">
        <v>-41</v>
      </c>
      <c r="U32" s="49">
        <v>4614.625</v>
      </c>
    </row>
    <row r="33" spans="1:21" x14ac:dyDescent="0.2">
      <c r="A33" s="12">
        <v>36312</v>
      </c>
      <c r="B33" s="36">
        <v>21588</v>
      </c>
      <c r="C33" s="37">
        <v>15491</v>
      </c>
      <c r="D33" s="37">
        <v>20182</v>
      </c>
      <c r="E33" s="38">
        <v>18618</v>
      </c>
      <c r="F33" s="39">
        <v>29.48</v>
      </c>
      <c r="G33" s="40">
        <v>21.58</v>
      </c>
      <c r="H33" s="41">
        <v>25.53</v>
      </c>
      <c r="I33" s="39">
        <v>2.1893333333333325</v>
      </c>
      <c r="J33" s="41">
        <v>2.2961224693897964</v>
      </c>
      <c r="K33" s="36">
        <v>11661.08404384897</v>
      </c>
      <c r="L33" s="38">
        <v>11118.744901610016</v>
      </c>
      <c r="M33" s="36">
        <v>76.666666666666671</v>
      </c>
      <c r="N33" s="37">
        <v>57.766666666666666</v>
      </c>
      <c r="O33" s="37">
        <v>39</v>
      </c>
      <c r="P33" s="38">
        <v>12</v>
      </c>
      <c r="Q33" s="36">
        <v>80.166666666666671</v>
      </c>
      <c r="R33" s="37">
        <v>61.333333333333336</v>
      </c>
      <c r="S33" s="37">
        <v>17</v>
      </c>
      <c r="T33" s="38">
        <v>-19</v>
      </c>
      <c r="U33" s="42">
        <v>1910.4666666666667</v>
      </c>
    </row>
    <row r="34" spans="1:21" x14ac:dyDescent="0.2">
      <c r="A34" s="13">
        <v>36342</v>
      </c>
      <c r="B34" s="43">
        <v>25862</v>
      </c>
      <c r="C34" s="44">
        <v>18656</v>
      </c>
      <c r="D34" s="44">
        <v>23900</v>
      </c>
      <c r="E34" s="45">
        <v>22152</v>
      </c>
      <c r="F34" s="46">
        <v>208.59</v>
      </c>
      <c r="G34" s="47">
        <v>145.35</v>
      </c>
      <c r="H34" s="48">
        <v>176.97</v>
      </c>
      <c r="I34" s="46">
        <v>2.2303225806451619</v>
      </c>
      <c r="J34" s="48">
        <v>2.575155474731146</v>
      </c>
      <c r="K34" s="43">
        <v>79347.266415967577</v>
      </c>
      <c r="L34" s="45">
        <v>68722.06425457717</v>
      </c>
      <c r="M34" s="43">
        <v>86.548387096774192</v>
      </c>
      <c r="N34" s="44">
        <v>65.903225806451616</v>
      </c>
      <c r="O34" s="44">
        <v>-6</v>
      </c>
      <c r="P34" s="45">
        <v>89</v>
      </c>
      <c r="Q34" s="43">
        <v>90.354838709677423</v>
      </c>
      <c r="R34" s="44">
        <v>70.41935483870968</v>
      </c>
      <c r="S34" s="44">
        <v>0</v>
      </c>
      <c r="T34" s="45">
        <v>115</v>
      </c>
      <c r="U34" s="49">
        <v>639</v>
      </c>
    </row>
    <row r="35" spans="1:21" x14ac:dyDescent="0.2">
      <c r="A35" s="12">
        <v>36373</v>
      </c>
      <c r="B35" s="36">
        <v>23037</v>
      </c>
      <c r="C35" s="37">
        <v>16422</v>
      </c>
      <c r="D35" s="37">
        <v>21356</v>
      </c>
      <c r="E35" s="38">
        <v>19711</v>
      </c>
      <c r="F35" s="39">
        <v>40.880000000000003</v>
      </c>
      <c r="G35" s="40">
        <v>25.67</v>
      </c>
      <c r="H35" s="41">
        <v>33.274999999999999</v>
      </c>
      <c r="I35" s="39">
        <v>2.6780645161290315</v>
      </c>
      <c r="J35" s="41">
        <v>2.9261854756904269</v>
      </c>
      <c r="K35" s="36">
        <v>12425.018067935443</v>
      </c>
      <c r="L35" s="38">
        <v>11371.459627708269</v>
      </c>
      <c r="M35" s="36">
        <v>79.129032258064512</v>
      </c>
      <c r="N35" s="37">
        <v>60.967741935483872</v>
      </c>
      <c r="O35" s="37">
        <v>-22</v>
      </c>
      <c r="P35" s="38">
        <v>-24</v>
      </c>
      <c r="Q35" s="36">
        <v>82.838709677419359</v>
      </c>
      <c r="R35" s="37">
        <v>62.677419354838712</v>
      </c>
      <c r="S35" s="37">
        <v>-7</v>
      </c>
      <c r="T35" s="38">
        <v>-44</v>
      </c>
      <c r="U35" s="42">
        <v>1021.3125</v>
      </c>
    </row>
    <row r="36" spans="1:21" x14ac:dyDescent="0.2">
      <c r="A36" s="13">
        <v>36404</v>
      </c>
      <c r="B36" s="43">
        <v>20019</v>
      </c>
      <c r="C36" s="44">
        <v>14618</v>
      </c>
      <c r="D36" s="44">
        <v>18960</v>
      </c>
      <c r="E36" s="45">
        <v>17513</v>
      </c>
      <c r="F36" s="46">
        <v>17.72</v>
      </c>
      <c r="G36" s="47">
        <v>14.36</v>
      </c>
      <c r="H36" s="48">
        <v>16.04</v>
      </c>
      <c r="I36" s="46">
        <v>2.5076666666666672</v>
      </c>
      <c r="J36" s="48">
        <v>3.0614115833352042</v>
      </c>
      <c r="K36" s="43">
        <v>6396.3844211085989</v>
      </c>
      <c r="L36" s="45">
        <v>5239.4131149544701</v>
      </c>
      <c r="M36" s="43">
        <v>71.666666666666671</v>
      </c>
      <c r="N36" s="44">
        <v>50.5</v>
      </c>
      <c r="O36" s="44">
        <v>-3</v>
      </c>
      <c r="P36" s="45">
        <v>13</v>
      </c>
      <c r="Q36" s="43">
        <v>75.933333333333337</v>
      </c>
      <c r="R36" s="44">
        <v>51.733333333333334</v>
      </c>
      <c r="S36" s="44">
        <v>39</v>
      </c>
      <c r="T36" s="45">
        <v>1</v>
      </c>
      <c r="U36" s="49">
        <v>1407.8</v>
      </c>
    </row>
    <row r="37" spans="1:21" x14ac:dyDescent="0.2">
      <c r="A37" s="12">
        <v>36434</v>
      </c>
      <c r="B37" s="36">
        <v>19587</v>
      </c>
      <c r="C37" s="37">
        <v>14739</v>
      </c>
      <c r="D37" s="37">
        <v>18575</v>
      </c>
      <c r="E37" s="38">
        <v>17296</v>
      </c>
      <c r="F37" s="39">
        <v>18.850000000000001</v>
      </c>
      <c r="G37" s="40">
        <v>14.02</v>
      </c>
      <c r="H37" s="41">
        <v>16.434999999999999</v>
      </c>
      <c r="I37" s="39">
        <v>2.6912903225806462</v>
      </c>
      <c r="J37" s="41">
        <v>3.0554245900780548</v>
      </c>
      <c r="K37" s="36">
        <v>6106.7361860242108</v>
      </c>
      <c r="L37" s="38">
        <v>5378.95782254608</v>
      </c>
      <c r="M37" s="36">
        <v>60.29032258064516</v>
      </c>
      <c r="N37" s="37">
        <v>38.838709677419352</v>
      </c>
      <c r="O37" s="37">
        <v>-21</v>
      </c>
      <c r="P37" s="38">
        <v>-4</v>
      </c>
      <c r="Q37" s="36">
        <v>67.967741935483872</v>
      </c>
      <c r="R37" s="37">
        <v>38.612903225806448</v>
      </c>
      <c r="S37" s="37">
        <v>11</v>
      </c>
      <c r="T37" s="38">
        <v>0</v>
      </c>
      <c r="U37" s="42">
        <v>2498.1999999999998</v>
      </c>
    </row>
    <row r="38" spans="1:21" x14ac:dyDescent="0.2">
      <c r="A38" s="13">
        <v>36465</v>
      </c>
      <c r="B38" s="43">
        <v>20091</v>
      </c>
      <c r="C38" s="44">
        <v>14836</v>
      </c>
      <c r="D38" s="44">
        <v>18592</v>
      </c>
      <c r="E38" s="45">
        <v>17340</v>
      </c>
      <c r="F38" s="46">
        <v>20.059999999999999</v>
      </c>
      <c r="G38" s="47">
        <v>16.899999999999999</v>
      </c>
      <c r="H38" s="48">
        <v>18.48</v>
      </c>
      <c r="I38" s="46">
        <v>2.2755000000000005</v>
      </c>
      <c r="J38" s="48">
        <v>3.0679317931793175</v>
      </c>
      <c r="K38" s="43">
        <v>8121.2920237310445</v>
      </c>
      <c r="L38" s="45">
        <v>6023.6019722097717</v>
      </c>
      <c r="M38" s="43">
        <v>50.81666666666667</v>
      </c>
      <c r="N38" s="44">
        <v>32.700000000000003</v>
      </c>
      <c r="O38" s="44">
        <v>-255</v>
      </c>
      <c r="P38" s="45">
        <v>0</v>
      </c>
      <c r="Q38" s="43">
        <v>60.333333333333336</v>
      </c>
      <c r="R38" s="44">
        <v>34.033333333333331</v>
      </c>
      <c r="S38" s="44">
        <v>-235</v>
      </c>
      <c r="T38" s="45">
        <v>5</v>
      </c>
      <c r="U38" s="49">
        <v>2582.7333333333331</v>
      </c>
    </row>
    <row r="39" spans="1:21" x14ac:dyDescent="0.2">
      <c r="A39" s="12">
        <v>36495</v>
      </c>
      <c r="B39" s="36">
        <v>21814</v>
      </c>
      <c r="C39" s="37">
        <v>16379</v>
      </c>
      <c r="D39" s="37">
        <v>20056</v>
      </c>
      <c r="E39" s="38">
        <v>18830</v>
      </c>
      <c r="F39" s="39">
        <v>21.7</v>
      </c>
      <c r="G39" s="40">
        <v>18.38</v>
      </c>
      <c r="H39" s="41">
        <v>20.04</v>
      </c>
      <c r="I39" s="39">
        <v>2.3222580645161299</v>
      </c>
      <c r="J39" s="41">
        <v>3.0187542563780188</v>
      </c>
      <c r="K39" s="36">
        <v>8629.5318794276955</v>
      </c>
      <c r="L39" s="38">
        <v>6638.4999566160513</v>
      </c>
      <c r="M39" s="36">
        <v>33.58064516129032</v>
      </c>
      <c r="N39" s="37">
        <v>17.903225806451612</v>
      </c>
      <c r="O39" s="37">
        <v>-239</v>
      </c>
      <c r="P39" s="38">
        <v>0</v>
      </c>
      <c r="Q39" s="36">
        <v>41.87096774193548</v>
      </c>
      <c r="R39" s="37">
        <v>20.129032258064516</v>
      </c>
      <c r="S39" s="37">
        <v>-176</v>
      </c>
      <c r="T39" s="38">
        <v>0</v>
      </c>
      <c r="U39" s="42">
        <v>613.3125</v>
      </c>
    </row>
    <row r="40" spans="1:21" x14ac:dyDescent="0.2">
      <c r="A40" s="15">
        <v>36526</v>
      </c>
      <c r="B40" s="57">
        <v>22824</v>
      </c>
      <c r="C40" s="58">
        <v>17700</v>
      </c>
      <c r="D40" s="58">
        <v>21186</v>
      </c>
      <c r="E40" s="59">
        <v>20024</v>
      </c>
      <c r="F40" s="60">
        <v>25.29</v>
      </c>
      <c r="G40" s="61">
        <v>21.33</v>
      </c>
      <c r="H40" s="62">
        <v>23.31</v>
      </c>
      <c r="I40" s="60">
        <v>2.3738709677419361</v>
      </c>
      <c r="J40" s="62">
        <v>3.4204736263099988</v>
      </c>
      <c r="K40" s="57">
        <v>9819.4048104361973</v>
      </c>
      <c r="L40" s="59">
        <v>6814.8457046127814</v>
      </c>
      <c r="M40" s="57">
        <v>24.387096774193548</v>
      </c>
      <c r="N40" s="58">
        <v>7.354838709677419</v>
      </c>
      <c r="O40" s="58">
        <v>-124</v>
      </c>
      <c r="P40" s="59">
        <v>0</v>
      </c>
      <c r="Q40" s="57">
        <v>37.387096774193552</v>
      </c>
      <c r="R40" s="58">
        <v>16.774193548387096</v>
      </c>
      <c r="S40" s="58">
        <v>-178</v>
      </c>
      <c r="T40" s="59">
        <v>0</v>
      </c>
      <c r="U40" s="63">
        <v>1106.5</v>
      </c>
    </row>
    <row r="41" spans="1:21" x14ac:dyDescent="0.2">
      <c r="A41" s="16">
        <v>36557</v>
      </c>
      <c r="B41" s="64">
        <v>21900</v>
      </c>
      <c r="C41" s="65">
        <v>16917</v>
      </c>
      <c r="D41" s="65">
        <v>20502</v>
      </c>
      <c r="E41" s="66">
        <v>19307</v>
      </c>
      <c r="F41" s="67">
        <v>24.44</v>
      </c>
      <c r="G41" s="68">
        <v>20.53</v>
      </c>
      <c r="H41" s="69">
        <v>22.484999999999999</v>
      </c>
      <c r="I41" s="67">
        <v>2.5608620689655162</v>
      </c>
      <c r="J41" s="69">
        <v>3.5993242181360992</v>
      </c>
      <c r="K41" s="64">
        <v>8780.2464148656873</v>
      </c>
      <c r="L41" s="66">
        <v>6247.0060037113853</v>
      </c>
      <c r="M41" s="64">
        <v>36.137931034482762</v>
      </c>
      <c r="N41" s="65">
        <v>19.551724137931036</v>
      </c>
      <c r="O41" s="65">
        <v>-252</v>
      </c>
      <c r="P41" s="66">
        <v>0</v>
      </c>
      <c r="Q41" s="64">
        <v>47.241379310344826</v>
      </c>
      <c r="R41" s="65">
        <v>25.137931034482758</v>
      </c>
      <c r="S41" s="65">
        <v>-224</v>
      </c>
      <c r="T41" s="66">
        <v>0</v>
      </c>
      <c r="U41" s="70">
        <v>2163.5714285714284</v>
      </c>
    </row>
    <row r="42" spans="1:21" x14ac:dyDescent="0.2">
      <c r="A42" s="17">
        <v>36586</v>
      </c>
      <c r="B42" s="71">
        <v>20172</v>
      </c>
      <c r="C42" s="72">
        <v>15470</v>
      </c>
      <c r="D42" s="72">
        <v>19031</v>
      </c>
      <c r="E42" s="73">
        <v>17844</v>
      </c>
      <c r="F42" s="74">
        <v>26.23</v>
      </c>
      <c r="G42" s="75">
        <v>21.94</v>
      </c>
      <c r="H42" s="76">
        <v>24.085000000000001</v>
      </c>
      <c r="I42" s="74">
        <v>2.6996774193548383</v>
      </c>
      <c r="J42" s="76">
        <v>3.309896207012005</v>
      </c>
      <c r="K42" s="71">
        <v>8921.4362528378551</v>
      </c>
      <c r="L42" s="73">
        <v>7276.6632225433532</v>
      </c>
      <c r="M42" s="71">
        <v>50.548387096774192</v>
      </c>
      <c r="N42" s="72">
        <v>31.612903225806452</v>
      </c>
      <c r="O42" s="72">
        <v>-314</v>
      </c>
      <c r="P42" s="73">
        <v>0</v>
      </c>
      <c r="Q42" s="71">
        <v>56.612903225806448</v>
      </c>
      <c r="R42" s="72">
        <v>32.451612903225808</v>
      </c>
      <c r="S42" s="72">
        <v>-174</v>
      </c>
      <c r="T42" s="73">
        <v>0</v>
      </c>
      <c r="U42" s="77">
        <v>3418.3125</v>
      </c>
    </row>
    <row r="43" spans="1:21" x14ac:dyDescent="0.2">
      <c r="A43" s="16">
        <v>36617</v>
      </c>
      <c r="B43" s="64">
        <v>19141</v>
      </c>
      <c r="C43" s="65">
        <v>14966</v>
      </c>
      <c r="D43" s="65">
        <v>18219</v>
      </c>
      <c r="E43" s="66">
        <v>17135</v>
      </c>
      <c r="F43" s="67">
        <v>28.66</v>
      </c>
      <c r="G43" s="68">
        <v>24.18</v>
      </c>
      <c r="H43" s="69">
        <v>26.42</v>
      </c>
      <c r="I43" s="67">
        <v>2.9401666666666668</v>
      </c>
      <c r="J43" s="69">
        <v>3.2972282190625077</v>
      </c>
      <c r="K43" s="64">
        <v>8985.8851539028401</v>
      </c>
      <c r="L43" s="66">
        <v>8012.7908184383823</v>
      </c>
      <c r="M43" s="64">
        <v>56.5</v>
      </c>
      <c r="N43" s="65">
        <v>36.866666666666667</v>
      </c>
      <c r="O43" s="65">
        <v>-10</v>
      </c>
      <c r="P43" s="66">
        <v>-5</v>
      </c>
      <c r="Q43" s="64">
        <v>65.099999999999994</v>
      </c>
      <c r="R43" s="65">
        <v>40.166666666666664</v>
      </c>
      <c r="S43" s="65">
        <v>-20</v>
      </c>
      <c r="T43" s="66">
        <v>-3</v>
      </c>
      <c r="U43" s="70">
        <v>4156.7333333333336</v>
      </c>
    </row>
    <row r="44" spans="1:21" x14ac:dyDescent="0.2">
      <c r="A44" s="17">
        <v>36647</v>
      </c>
      <c r="B44" s="71">
        <v>19934</v>
      </c>
      <c r="C44" s="72">
        <v>15104</v>
      </c>
      <c r="D44" s="72">
        <v>19028</v>
      </c>
      <c r="E44" s="73">
        <v>17720</v>
      </c>
      <c r="F44" s="74">
        <v>40.53</v>
      </c>
      <c r="G44" s="75">
        <v>25.58</v>
      </c>
      <c r="H44" s="76">
        <v>33.055</v>
      </c>
      <c r="I44" s="74">
        <v>3.3788709677419351</v>
      </c>
      <c r="J44" s="76">
        <v>3.8639578243538635</v>
      </c>
      <c r="K44" s="71">
        <v>9782.8535968304004</v>
      </c>
      <c r="L44" s="73">
        <v>8554.7000000000007</v>
      </c>
      <c r="M44" s="71">
        <v>70.322580645161295</v>
      </c>
      <c r="N44" s="72">
        <v>51.41935483870968</v>
      </c>
      <c r="O44" s="72">
        <v>-56</v>
      </c>
      <c r="P44" s="73">
        <v>15</v>
      </c>
      <c r="Q44" s="71">
        <v>78.387096774193552</v>
      </c>
      <c r="R44" s="72">
        <v>53.516129032258064</v>
      </c>
      <c r="S44" s="72">
        <v>-84</v>
      </c>
      <c r="T44" s="73">
        <v>26</v>
      </c>
      <c r="U44" s="77">
        <v>3182.2666666666669</v>
      </c>
    </row>
    <row r="45" spans="1:21" x14ac:dyDescent="0.2">
      <c r="A45" s="16">
        <v>36678</v>
      </c>
      <c r="B45" s="64">
        <v>21876</v>
      </c>
      <c r="C45" s="65">
        <v>16177</v>
      </c>
      <c r="D45" s="65">
        <v>20687</v>
      </c>
      <c r="E45" s="66">
        <v>19184</v>
      </c>
      <c r="F45" s="67">
        <v>36.409999999999997</v>
      </c>
      <c r="G45" s="68">
        <v>24.18</v>
      </c>
      <c r="H45" s="69">
        <v>30.295000000000002</v>
      </c>
      <c r="I45" s="67">
        <v>4.1368333333333318</v>
      </c>
      <c r="J45" s="69">
        <v>4.2598902747417595</v>
      </c>
      <c r="K45" s="64">
        <v>7323.2343580033057</v>
      </c>
      <c r="L45" s="66">
        <v>7111.6855238334801</v>
      </c>
      <c r="M45" s="64">
        <v>75.666666666666671</v>
      </c>
      <c r="N45" s="65">
        <v>56.466666666666669</v>
      </c>
      <c r="O45" s="65">
        <v>32</v>
      </c>
      <c r="P45" s="66">
        <v>-28</v>
      </c>
      <c r="Q45" s="64">
        <v>82</v>
      </c>
      <c r="R45" s="65">
        <v>58.866666666666667</v>
      </c>
      <c r="S45" s="65">
        <v>6</v>
      </c>
      <c r="T45" s="66">
        <v>-39</v>
      </c>
      <c r="U45" s="70">
        <v>623.66666666666663</v>
      </c>
    </row>
    <row r="46" spans="1:21" x14ac:dyDescent="0.2">
      <c r="A46" s="17">
        <v>36708</v>
      </c>
      <c r="B46" s="71">
        <v>23668</v>
      </c>
      <c r="C46" s="72">
        <v>17115</v>
      </c>
      <c r="D46" s="72">
        <v>22070</v>
      </c>
      <c r="E46" s="73">
        <v>20419</v>
      </c>
      <c r="F46" s="74">
        <v>53.62</v>
      </c>
      <c r="G46" s="75">
        <v>33.04</v>
      </c>
      <c r="H46" s="76">
        <v>43.33</v>
      </c>
      <c r="I46" s="74">
        <v>3.9469354838709672</v>
      </c>
      <c r="J46" s="76">
        <v>3.8402524462972609</v>
      </c>
      <c r="K46" s="71">
        <v>10978.137387111277</v>
      </c>
      <c r="L46" s="73">
        <v>11283.11240105541</v>
      </c>
      <c r="M46" s="71">
        <v>80.903225806451616</v>
      </c>
      <c r="N46" s="72">
        <v>63.935483870967744</v>
      </c>
      <c r="O46" s="72">
        <v>5</v>
      </c>
      <c r="P46" s="73">
        <v>-19</v>
      </c>
      <c r="Q46" s="71">
        <v>83.967741935483872</v>
      </c>
      <c r="R46" s="72">
        <v>66.064516129032256</v>
      </c>
      <c r="S46" s="72">
        <v>1</v>
      </c>
      <c r="T46" s="73">
        <v>-52</v>
      </c>
      <c r="U46" s="77">
        <v>0</v>
      </c>
    </row>
    <row r="47" spans="1:21" x14ac:dyDescent="0.2">
      <c r="A47" s="16">
        <v>36739</v>
      </c>
      <c r="B47" s="64">
        <v>24057</v>
      </c>
      <c r="C47" s="65">
        <v>17217</v>
      </c>
      <c r="D47" s="65">
        <v>22464</v>
      </c>
      <c r="E47" s="66">
        <v>20715</v>
      </c>
      <c r="F47" s="67">
        <v>63.33</v>
      </c>
      <c r="G47" s="68">
        <v>43.21</v>
      </c>
      <c r="H47" s="69">
        <v>53.27</v>
      </c>
      <c r="I47" s="67">
        <v>4.2770967741935477</v>
      </c>
      <c r="J47" s="69">
        <v>3.8500433894321104</v>
      </c>
      <c r="K47" s="64">
        <v>12454.710008296253</v>
      </c>
      <c r="L47" s="66">
        <v>13836.20770254681</v>
      </c>
      <c r="M47" s="64">
        <v>80.967741935483872</v>
      </c>
      <c r="N47" s="65">
        <v>63.29032258064516</v>
      </c>
      <c r="O47" s="65">
        <v>-23</v>
      </c>
      <c r="P47" s="66">
        <v>38</v>
      </c>
      <c r="Q47" s="64">
        <v>87</v>
      </c>
      <c r="R47" s="65">
        <v>67.225806451612897</v>
      </c>
      <c r="S47" s="65">
        <v>-7</v>
      </c>
      <c r="T47" s="66">
        <v>93</v>
      </c>
      <c r="U47" s="70">
        <v>27.666666666666668</v>
      </c>
    </row>
    <row r="48" spans="1:21" x14ac:dyDescent="0.2">
      <c r="A48" s="17">
        <v>36770</v>
      </c>
      <c r="B48" s="71">
        <v>21015</v>
      </c>
      <c r="C48" s="72">
        <v>15578</v>
      </c>
      <c r="D48" s="72">
        <v>19878</v>
      </c>
      <c r="E48" s="73">
        <v>18444</v>
      </c>
      <c r="F48" s="74">
        <v>36.72</v>
      </c>
      <c r="G48" s="75">
        <v>23.18</v>
      </c>
      <c r="H48" s="76">
        <v>29.95</v>
      </c>
      <c r="I48" s="74">
        <v>4.9785000000000004</v>
      </c>
      <c r="J48" s="76">
        <v>4.6238016658808716</v>
      </c>
      <c r="K48" s="71">
        <v>6015.8682334036357</v>
      </c>
      <c r="L48" s="73">
        <v>6477.353953350048</v>
      </c>
      <c r="M48" s="71">
        <v>72.2</v>
      </c>
      <c r="N48" s="72">
        <v>50.966666666666669</v>
      </c>
      <c r="O48" s="72">
        <v>-30</v>
      </c>
      <c r="P48" s="73">
        <v>2</v>
      </c>
      <c r="Q48" s="71">
        <v>82.066666666666663</v>
      </c>
      <c r="R48" s="72">
        <v>53.466666666666669</v>
      </c>
      <c r="S48" s="72">
        <v>15</v>
      </c>
      <c r="T48" s="73">
        <v>96</v>
      </c>
      <c r="U48" s="77">
        <v>2172.4</v>
      </c>
    </row>
    <row r="49" spans="1:21" x14ac:dyDescent="0.2">
      <c r="A49" s="16">
        <v>36800</v>
      </c>
      <c r="B49" s="64">
        <v>19916</v>
      </c>
      <c r="C49" s="65">
        <v>14983</v>
      </c>
      <c r="D49" s="65">
        <v>18908</v>
      </c>
      <c r="E49" s="66">
        <v>17599</v>
      </c>
      <c r="F49" s="67">
        <v>38.19</v>
      </c>
      <c r="G49" s="68">
        <v>28.18</v>
      </c>
      <c r="H49" s="69">
        <v>33.185000000000002</v>
      </c>
      <c r="I49" s="67">
        <v>5.0411290322580635</v>
      </c>
      <c r="J49" s="69">
        <v>4.6297486891546304</v>
      </c>
      <c r="K49" s="64">
        <v>6582.8507438809802</v>
      </c>
      <c r="L49" s="66">
        <v>7167.7756673352869</v>
      </c>
      <c r="M49" s="64">
        <v>62.193548387096776</v>
      </c>
      <c r="N49" s="65">
        <v>44.258064516129032</v>
      </c>
      <c r="O49" s="65">
        <v>-127</v>
      </c>
      <c r="P49" s="66">
        <v>-1</v>
      </c>
      <c r="Q49" s="64">
        <v>69.129032258064512</v>
      </c>
      <c r="R49" s="65">
        <v>45.838709677419352</v>
      </c>
      <c r="S49" s="65">
        <v>-113</v>
      </c>
      <c r="T49" s="66">
        <v>6</v>
      </c>
      <c r="U49" s="70">
        <v>3476.6875</v>
      </c>
    </row>
    <row r="50" spans="1:21" x14ac:dyDescent="0.2">
      <c r="A50" s="17">
        <v>36831</v>
      </c>
      <c r="B50" s="71">
        <v>21508</v>
      </c>
      <c r="C50" s="72">
        <v>16604</v>
      </c>
      <c r="D50" s="72">
        <v>20189</v>
      </c>
      <c r="E50" s="73">
        <v>18994</v>
      </c>
      <c r="F50" s="74">
        <v>39.590000000000003</v>
      </c>
      <c r="G50" s="75">
        <v>31.68</v>
      </c>
      <c r="H50" s="76">
        <v>35.634999999999998</v>
      </c>
      <c r="I50" s="74">
        <v>5.4628333333333341</v>
      </c>
      <c r="J50" s="76">
        <v>4.4778406412069778</v>
      </c>
      <c r="K50" s="71">
        <v>6523.1717362784875</v>
      </c>
      <c r="L50" s="73">
        <v>7958.0768623321947</v>
      </c>
      <c r="M50" s="71">
        <v>36.733333333333334</v>
      </c>
      <c r="N50" s="72">
        <v>25.633333333333333</v>
      </c>
      <c r="O50" s="72">
        <v>63</v>
      </c>
      <c r="P50" s="73">
        <v>0</v>
      </c>
      <c r="Q50" s="71">
        <v>42.43333333333333</v>
      </c>
      <c r="R50" s="72">
        <v>24.4</v>
      </c>
      <c r="S50" s="72">
        <v>175</v>
      </c>
      <c r="T50" s="73">
        <v>0</v>
      </c>
      <c r="U50" s="77">
        <v>1830.0666666666666</v>
      </c>
    </row>
    <row r="51" spans="1:21" x14ac:dyDescent="0.2">
      <c r="A51" s="18">
        <v>36861</v>
      </c>
      <c r="B51" s="78">
        <v>23099</v>
      </c>
      <c r="C51" s="79">
        <v>18367</v>
      </c>
      <c r="D51" s="79">
        <v>21581</v>
      </c>
      <c r="E51" s="80">
        <v>20510</v>
      </c>
      <c r="F51" s="81">
        <v>85.99</v>
      </c>
      <c r="G51" s="82">
        <v>69.86</v>
      </c>
      <c r="H51" s="83">
        <v>77.924999999999997</v>
      </c>
      <c r="I51" s="81">
        <v>9.3391935483870956</v>
      </c>
      <c r="J51" s="83">
        <v>4.0161873330190163</v>
      </c>
      <c r="K51" s="78">
        <v>8343.8681933578591</v>
      </c>
      <c r="L51" s="80">
        <v>19402.730385443159</v>
      </c>
      <c r="M51" s="78">
        <v>14.387096774193548</v>
      </c>
      <c r="N51" s="79">
        <v>0.80645161290322576</v>
      </c>
      <c r="O51" s="79">
        <v>324</v>
      </c>
      <c r="P51" s="80">
        <v>0</v>
      </c>
      <c r="Q51" s="78">
        <v>24.032258064516128</v>
      </c>
      <c r="R51" s="79">
        <v>7.064516129032258</v>
      </c>
      <c r="S51" s="79">
        <v>303</v>
      </c>
      <c r="T51" s="80">
        <v>0</v>
      </c>
      <c r="U51" s="84">
        <v>464.26666666666665</v>
      </c>
    </row>
    <row r="52" spans="1:21" x14ac:dyDescent="0.2">
      <c r="A52" s="13">
        <v>36892</v>
      </c>
      <c r="B52" s="43"/>
      <c r="C52" s="44"/>
      <c r="D52" s="44"/>
      <c r="E52" s="45"/>
      <c r="F52" s="46">
        <v>52.9</v>
      </c>
      <c r="G52" s="47">
        <v>46.25</v>
      </c>
      <c r="H52" s="48">
        <v>49.575000000000003</v>
      </c>
      <c r="I52" s="46">
        <v>8.4333870967741955</v>
      </c>
      <c r="J52" s="48">
        <v>3.9742409615111169</v>
      </c>
      <c r="K52" s="43">
        <v>5878.421022433874</v>
      </c>
      <c r="L52" s="45">
        <v>12474.080077205537</v>
      </c>
      <c r="M52" s="43">
        <v>28.032258064516128</v>
      </c>
      <c r="N52" s="44">
        <v>12.03225806451613</v>
      </c>
      <c r="O52" s="44">
        <v>-253</v>
      </c>
      <c r="P52" s="45">
        <v>0</v>
      </c>
      <c r="Q52" s="43">
        <v>35.29032258064516</v>
      </c>
      <c r="R52" s="44">
        <v>17.870967741935484</v>
      </c>
      <c r="S52" s="44">
        <v>-164</v>
      </c>
      <c r="T52" s="45">
        <v>0</v>
      </c>
      <c r="U52" s="49">
        <v>879.0625</v>
      </c>
    </row>
    <row r="53" spans="1:21" x14ac:dyDescent="0.2">
      <c r="A53" s="12">
        <v>36923</v>
      </c>
      <c r="B53" s="36"/>
      <c r="C53" s="37"/>
      <c r="D53" s="37"/>
      <c r="E53" s="38"/>
      <c r="F53" s="39">
        <v>42.35</v>
      </c>
      <c r="G53" s="40">
        <v>36.945</v>
      </c>
      <c r="H53" s="41">
        <v>39.647500000000001</v>
      </c>
      <c r="I53" s="39">
        <v>5.8630357142857132</v>
      </c>
      <c r="J53" s="41">
        <v>3.6669644408049815</v>
      </c>
      <c r="K53" s="36">
        <v>6762.2818505771647</v>
      </c>
      <c r="L53" s="38">
        <v>10812.076484520388</v>
      </c>
      <c r="M53" s="36">
        <v>20.928571428571427</v>
      </c>
      <c r="N53" s="37">
        <v>2.7142857142857144</v>
      </c>
      <c r="O53" s="37">
        <v>158</v>
      </c>
      <c r="P53" s="38">
        <v>0</v>
      </c>
      <c r="Q53" s="36">
        <v>29.5</v>
      </c>
      <c r="R53" s="37">
        <v>13.285714285714286</v>
      </c>
      <c r="S53" s="37">
        <v>161</v>
      </c>
      <c r="T53" s="38">
        <v>0</v>
      </c>
      <c r="U53" s="42">
        <v>1441.8571428571429</v>
      </c>
    </row>
    <row r="54" spans="1:21" x14ac:dyDescent="0.2">
      <c r="A54" s="13">
        <v>36951</v>
      </c>
      <c r="B54" s="43"/>
      <c r="C54" s="44"/>
      <c r="D54" s="44"/>
      <c r="E54" s="45"/>
      <c r="F54" s="46">
        <v>44.99</v>
      </c>
      <c r="G54" s="47">
        <v>40.47</v>
      </c>
      <c r="H54" s="48">
        <v>42.73</v>
      </c>
      <c r="I54" s="46">
        <v>5.2237096774193557</v>
      </c>
      <c r="J54" s="48">
        <v>3.6685811438286682</v>
      </c>
      <c r="K54" s="43">
        <v>8180.0104980393371</v>
      </c>
      <c r="L54" s="45">
        <v>11647.554824262488</v>
      </c>
      <c r="M54" s="43">
        <v>35.29032258064516</v>
      </c>
      <c r="N54" s="44">
        <v>19.612903225806452</v>
      </c>
      <c r="O54" s="44">
        <v>110</v>
      </c>
      <c r="P54" s="45">
        <v>0</v>
      </c>
      <c r="Q54" s="43">
        <v>44.258064516129032</v>
      </c>
      <c r="R54" s="44">
        <v>25.580645161290324</v>
      </c>
      <c r="S54" s="44">
        <v>122</v>
      </c>
      <c r="T54" s="45">
        <v>0</v>
      </c>
      <c r="U54" s="49">
        <v>3322.4</v>
      </c>
    </row>
    <row r="55" spans="1:21" x14ac:dyDescent="0.2">
      <c r="A55" s="12">
        <v>36982</v>
      </c>
      <c r="B55" s="36"/>
      <c r="C55" s="37"/>
      <c r="D55" s="37"/>
      <c r="E55" s="38"/>
      <c r="F55" s="39">
        <v>50.115000000000002</v>
      </c>
      <c r="G55" s="40">
        <v>45.225000000000001</v>
      </c>
      <c r="H55" s="41">
        <v>47.67</v>
      </c>
      <c r="I55" s="39">
        <v>5.1476666666666659</v>
      </c>
      <c r="J55" s="41">
        <v>3.5816438786735807</v>
      </c>
      <c r="K55" s="36">
        <v>9260.5063782943744</v>
      </c>
      <c r="L55" s="38">
        <v>13309.53093462045</v>
      </c>
      <c r="M55" s="36">
        <v>57.733333333333334</v>
      </c>
      <c r="N55" s="37">
        <v>39</v>
      </c>
      <c r="O55" s="37">
        <v>-50</v>
      </c>
      <c r="P55" s="38">
        <v>3</v>
      </c>
      <c r="Q55" s="36">
        <v>68.933333333333337</v>
      </c>
      <c r="R55" s="37">
        <v>42.06666666666667</v>
      </c>
      <c r="S55" s="37">
        <v>-77</v>
      </c>
      <c r="T55" s="38">
        <v>22</v>
      </c>
      <c r="U55" s="42">
        <v>5164.0666666666666</v>
      </c>
    </row>
    <row r="56" spans="1:21" x14ac:dyDescent="0.2">
      <c r="A56" s="13">
        <v>37012</v>
      </c>
      <c r="B56" s="43"/>
      <c r="C56" s="44"/>
      <c r="D56" s="44"/>
      <c r="E56" s="45"/>
      <c r="F56" s="46">
        <v>39.515000000000001</v>
      </c>
      <c r="G56" s="47">
        <v>32.96</v>
      </c>
      <c r="H56" s="48">
        <v>36.237499999999997</v>
      </c>
      <c r="I56" s="46">
        <v>4.1130645161290333</v>
      </c>
      <c r="J56" s="48">
        <v>3.6410783935536402</v>
      </c>
      <c r="K56" s="43">
        <v>8810.3407709501553</v>
      </c>
      <c r="L56" s="45">
        <v>9952.4086227192493</v>
      </c>
      <c r="M56" s="43">
        <v>68.354838709677423</v>
      </c>
      <c r="N56" s="44">
        <v>50.935483870967744</v>
      </c>
      <c r="O56" s="44">
        <v>-34</v>
      </c>
      <c r="P56" s="45">
        <v>-2</v>
      </c>
      <c r="Q56" s="43">
        <v>74</v>
      </c>
      <c r="R56" s="44">
        <v>52.87096774193548</v>
      </c>
      <c r="S56" s="44">
        <v>-34</v>
      </c>
      <c r="T56" s="45">
        <v>-4</v>
      </c>
      <c r="U56" s="49">
        <v>3122.5625</v>
      </c>
    </row>
    <row r="57" spans="1:21" x14ac:dyDescent="0.2">
      <c r="A57" s="12">
        <v>37043</v>
      </c>
      <c r="B57" s="36"/>
      <c r="C57" s="37"/>
      <c r="D57" s="37"/>
      <c r="E57" s="38"/>
      <c r="F57" s="39">
        <v>36.81</v>
      </c>
      <c r="G57" s="40">
        <v>31.68</v>
      </c>
      <c r="H57" s="41">
        <v>34.244999999999997</v>
      </c>
      <c r="I57" s="39">
        <v>3.5350000000000001</v>
      </c>
      <c r="J57" s="41">
        <v>3.2054736085853484</v>
      </c>
      <c r="K57" s="36">
        <v>9687.4115983026877</v>
      </c>
      <c r="L57" s="38">
        <v>10683.288706005955</v>
      </c>
      <c r="M57" s="36">
        <v>78.3</v>
      </c>
      <c r="N57" s="37">
        <v>59.9</v>
      </c>
      <c r="O57" s="37">
        <v>14</v>
      </c>
      <c r="P57" s="38">
        <v>45</v>
      </c>
      <c r="Q57" s="36">
        <v>82.2</v>
      </c>
      <c r="R57" s="37">
        <v>61</v>
      </c>
      <c r="S57" s="37">
        <v>10</v>
      </c>
      <c r="T57" s="38">
        <v>-2</v>
      </c>
      <c r="U57" s="42">
        <v>869.6</v>
      </c>
    </row>
    <row r="58" spans="1:21" x14ac:dyDescent="0.2">
      <c r="A58" s="19">
        <v>37073</v>
      </c>
      <c r="B58" s="104"/>
      <c r="C58" s="105"/>
      <c r="D58" s="105"/>
      <c r="E58" s="106"/>
      <c r="F58" s="107">
        <v>43.68</v>
      </c>
      <c r="G58" s="108">
        <v>34.28</v>
      </c>
      <c r="H58" s="109">
        <f>AVERAGE(F58:G58)</f>
        <v>38.980000000000004</v>
      </c>
      <c r="I58" s="107">
        <v>2.97</v>
      </c>
      <c r="J58" s="109">
        <v>3.02</v>
      </c>
      <c r="K58" s="104">
        <f>F58/I58*1000</f>
        <v>14707.070707070707</v>
      </c>
      <c r="L58" s="106">
        <f>G58/J58*1000</f>
        <v>11350.993377483444</v>
      </c>
      <c r="M58" s="104">
        <v>86</v>
      </c>
      <c r="N58" s="105">
        <v>66</v>
      </c>
      <c r="O58" s="105">
        <v>0</v>
      </c>
      <c r="P58" s="106">
        <v>33</v>
      </c>
      <c r="Q58" s="104">
        <v>87</v>
      </c>
      <c r="R58" s="105">
        <v>69</v>
      </c>
      <c r="S58" s="105">
        <v>1</v>
      </c>
      <c r="T58" s="106">
        <v>70</v>
      </c>
      <c r="U58" s="110">
        <v>258</v>
      </c>
    </row>
    <row r="59" spans="1:21" x14ac:dyDescent="0.2">
      <c r="A59" s="118" t="s">
        <v>36</v>
      </c>
      <c r="B59" s="111"/>
      <c r="C59" s="112"/>
      <c r="D59" s="112"/>
      <c r="E59" s="113"/>
      <c r="F59" s="111"/>
      <c r="G59" s="112"/>
      <c r="H59" s="113"/>
      <c r="I59" s="115"/>
      <c r="J59" s="115"/>
      <c r="K59" s="114"/>
      <c r="L59" s="116"/>
      <c r="M59" s="111"/>
      <c r="N59" s="112"/>
      <c r="O59" s="112"/>
      <c r="P59" s="113"/>
      <c r="Q59" s="111"/>
      <c r="R59" s="112"/>
      <c r="S59" s="112"/>
      <c r="T59" s="113"/>
      <c r="U59" s="117"/>
    </row>
    <row r="60" spans="1:21" x14ac:dyDescent="0.2">
      <c r="A60" s="20"/>
    </row>
    <row r="61" spans="1:21" x14ac:dyDescent="0.2">
      <c r="A61" s="21" t="s">
        <v>16</v>
      </c>
      <c r="B61" s="57">
        <f>AVERAGE(B4:B15)</f>
        <v>18090.083333333332</v>
      </c>
      <c r="C61" s="58"/>
      <c r="D61" s="58">
        <f t="shared" ref="D61:U61" si="0">AVERAGE(D4:D15)</f>
        <v>16963</v>
      </c>
      <c r="E61" s="59">
        <f t="shared" si="0"/>
        <v>15817.333333333334</v>
      </c>
      <c r="F61" s="60">
        <f t="shared" si="0"/>
        <v>25.017499999999998</v>
      </c>
      <c r="G61" s="61">
        <f t="shared" si="0"/>
        <v>19.0075</v>
      </c>
      <c r="H61" s="62">
        <f t="shared" si="0"/>
        <v>22.012499999999999</v>
      </c>
      <c r="I61" s="60">
        <f t="shared" si="0"/>
        <v>2.3627958757329814</v>
      </c>
      <c r="J61" s="62">
        <f t="shared" si="0"/>
        <v>2.650500128126057</v>
      </c>
      <c r="K61" s="57">
        <f t="shared" si="0"/>
        <v>9594.6062272592026</v>
      </c>
      <c r="L61" s="59">
        <f t="shared" si="0"/>
        <v>8295.1596224874011</v>
      </c>
      <c r="M61" s="57">
        <f t="shared" si="0"/>
        <v>53.618394777265742</v>
      </c>
      <c r="N61" s="58">
        <f t="shared" si="0"/>
        <v>35.22315668202765</v>
      </c>
      <c r="O61" s="58">
        <f>SUM(O4:O15)</f>
        <v>68</v>
      </c>
      <c r="P61" s="59">
        <f>SUM(P4:P15)</f>
        <v>-87</v>
      </c>
      <c r="Q61" s="57">
        <f t="shared" si="0"/>
        <v>60.454723502304148</v>
      </c>
      <c r="R61" s="58">
        <f t="shared" si="0"/>
        <v>40.089880952380952</v>
      </c>
      <c r="S61" s="58">
        <f>SUM(S4:S15)</f>
        <v>177</v>
      </c>
      <c r="T61" s="59">
        <f>SUM(T4:T15)</f>
        <v>39</v>
      </c>
      <c r="U61" s="59">
        <f t="shared" si="0"/>
        <v>1238.9390376984127</v>
      </c>
    </row>
    <row r="62" spans="1:21" x14ac:dyDescent="0.2">
      <c r="A62" s="22" t="s">
        <v>17</v>
      </c>
      <c r="B62" s="64">
        <f>AVERAGE(B16:B27)</f>
        <v>21015.833333333332</v>
      </c>
      <c r="C62" s="65"/>
      <c r="D62" s="65">
        <f t="shared" ref="D62:U62" si="1">AVERAGE(D16:D27)</f>
        <v>19590.666666666668</v>
      </c>
      <c r="E62" s="66">
        <f t="shared" si="1"/>
        <v>18204.583333333332</v>
      </c>
      <c r="F62" s="67">
        <f t="shared" si="1"/>
        <v>30.143333333333331</v>
      </c>
      <c r="G62" s="68">
        <f t="shared" si="1"/>
        <v>24.219166666666666</v>
      </c>
      <c r="H62" s="69">
        <f t="shared" si="1"/>
        <v>27.181250000000002</v>
      </c>
      <c r="I62" s="67">
        <f t="shared" si="1"/>
        <v>2.0166160693441468</v>
      </c>
      <c r="J62" s="69">
        <f t="shared" si="1"/>
        <v>1.9272178594813767</v>
      </c>
      <c r="K62" s="64">
        <f t="shared" si="1"/>
        <v>13572.772198893896</v>
      </c>
      <c r="L62" s="66">
        <f t="shared" si="1"/>
        <v>14088.687936404291</v>
      </c>
      <c r="M62" s="64">
        <f t="shared" si="1"/>
        <v>58.04733102918587</v>
      </c>
      <c r="N62" s="65">
        <f t="shared" si="1"/>
        <v>39.356982846902206</v>
      </c>
      <c r="O62" s="65">
        <f>SUM(O16:O27)</f>
        <v>-1339</v>
      </c>
      <c r="P62" s="66">
        <f>SUM(P16:P27)</f>
        <v>61</v>
      </c>
      <c r="Q62" s="64">
        <f t="shared" si="1"/>
        <v>62.610848694316438</v>
      </c>
      <c r="R62" s="65">
        <f t="shared" si="1"/>
        <v>43.461853558627752</v>
      </c>
      <c r="S62" s="65">
        <f>SUM(S16:S27)</f>
        <v>-664</v>
      </c>
      <c r="T62" s="66">
        <f>SUM(T16:T27)</f>
        <v>192</v>
      </c>
      <c r="U62" s="66">
        <f t="shared" si="1"/>
        <v>1773.3233630952379</v>
      </c>
    </row>
    <row r="63" spans="1:21" x14ac:dyDescent="0.2">
      <c r="A63" s="23" t="s">
        <v>18</v>
      </c>
      <c r="B63" s="71">
        <f>AVERAGE(B28:B39)</f>
        <v>21455.416666666668</v>
      </c>
      <c r="C63" s="72"/>
      <c r="D63" s="72">
        <f t="shared" ref="D63:U63" si="2">AVERAGE(D28:D39)</f>
        <v>20100.916666666668</v>
      </c>
      <c r="E63" s="73">
        <f t="shared" si="2"/>
        <v>18760.25</v>
      </c>
      <c r="F63" s="74">
        <f t="shared" si="2"/>
        <v>39.0075</v>
      </c>
      <c r="G63" s="75">
        <f t="shared" si="2"/>
        <v>29.439999999999998</v>
      </c>
      <c r="H63" s="76">
        <f t="shared" si="2"/>
        <v>34.223750000000003</v>
      </c>
      <c r="I63" s="74">
        <f t="shared" si="2"/>
        <v>2.2007111528241254</v>
      </c>
      <c r="J63" s="76">
        <f t="shared" si="2"/>
        <v>2.4235534548138724</v>
      </c>
      <c r="K63" s="71">
        <f t="shared" si="2"/>
        <v>15604.507369095159</v>
      </c>
      <c r="L63" s="73">
        <f t="shared" si="2"/>
        <v>14365.59843530828</v>
      </c>
      <c r="M63" s="71">
        <f t="shared" si="2"/>
        <v>57.139829749103946</v>
      </c>
      <c r="N63" s="72">
        <f t="shared" si="2"/>
        <v>38.661463133640552</v>
      </c>
      <c r="O63" s="72">
        <f>SUM(O28:O39)</f>
        <v>-1041</v>
      </c>
      <c r="P63" s="73">
        <f>SUM(P28:P39)</f>
        <v>69</v>
      </c>
      <c r="Q63" s="71">
        <f t="shared" si="2"/>
        <v>63.374091141833084</v>
      </c>
      <c r="R63" s="72">
        <f t="shared" si="2"/>
        <v>41.735784690220179</v>
      </c>
      <c r="S63" s="72">
        <f>SUM(S28:S39)</f>
        <v>-665</v>
      </c>
      <c r="T63" s="73">
        <f>SUM(T28:T39)</f>
        <v>12</v>
      </c>
      <c r="U63" s="73">
        <f t="shared" si="2"/>
        <v>2396.9761904761904</v>
      </c>
    </row>
    <row r="64" spans="1:21" x14ac:dyDescent="0.2">
      <c r="A64" s="22" t="s">
        <v>19</v>
      </c>
      <c r="B64" s="64">
        <f>AVERAGE(B40:B51)</f>
        <v>21592.5</v>
      </c>
      <c r="C64" s="65"/>
      <c r="D64" s="65">
        <f t="shared" ref="D64:U64" si="3">AVERAGE(D40:D51)</f>
        <v>20311.916666666668</v>
      </c>
      <c r="E64" s="66">
        <f t="shared" si="3"/>
        <v>18991.25</v>
      </c>
      <c r="F64" s="67">
        <f t="shared" si="3"/>
        <v>41.583333333333336</v>
      </c>
      <c r="G64" s="68">
        <f t="shared" si="3"/>
        <v>30.574166666666667</v>
      </c>
      <c r="H64" s="69">
        <f t="shared" si="3"/>
        <v>36.078749999999992</v>
      </c>
      <c r="I64" s="67">
        <f t="shared" si="3"/>
        <v>4.261330799653936</v>
      </c>
      <c r="J64" s="69">
        <f t="shared" si="3"/>
        <v>3.9323870445505924</v>
      </c>
      <c r="K64" s="64">
        <f t="shared" si="3"/>
        <v>8709.3055741003991</v>
      </c>
      <c r="L64" s="66">
        <f t="shared" si="3"/>
        <v>9178.5790204335226</v>
      </c>
      <c r="M64" s="64">
        <f t="shared" si="3"/>
        <v>55.078967371153148</v>
      </c>
      <c r="N64" s="65">
        <f t="shared" si="3"/>
        <v>37.680206402175251</v>
      </c>
      <c r="O64" s="65">
        <f>SUM(O40:O51)</f>
        <v>-512</v>
      </c>
      <c r="P64" s="66">
        <f>SUM(P40:P51)</f>
        <v>2</v>
      </c>
      <c r="Q64" s="64">
        <f t="shared" si="3"/>
        <v>62.946459028550237</v>
      </c>
      <c r="R64" s="65">
        <f t="shared" si="3"/>
        <v>40.914451242120869</v>
      </c>
      <c r="S64" s="65">
        <f>SUM(S40:S51)</f>
        <v>-300</v>
      </c>
      <c r="T64" s="66">
        <f>SUM(T40:T51)</f>
        <v>127</v>
      </c>
      <c r="U64" s="66">
        <f t="shared" si="3"/>
        <v>1885.1781746031745</v>
      </c>
    </row>
    <row r="65" spans="1:21" s="100" customFormat="1" x14ac:dyDescent="0.2">
      <c r="A65" s="24" t="s">
        <v>24</v>
      </c>
      <c r="B65" s="87"/>
      <c r="C65" s="88"/>
      <c r="D65" s="88"/>
      <c r="E65" s="89"/>
      <c r="F65" s="90">
        <f t="shared" ref="F65:U65" si="4">AVERAGE(F52:F58)</f>
        <v>44.337142857142858</v>
      </c>
      <c r="G65" s="91">
        <f t="shared" si="4"/>
        <v>38.258571428571429</v>
      </c>
      <c r="H65" s="92">
        <f t="shared" si="4"/>
        <v>41.297857142857147</v>
      </c>
      <c r="I65" s="90">
        <f t="shared" si="4"/>
        <v>5.0408376673249942</v>
      </c>
      <c r="J65" s="92">
        <f t="shared" si="4"/>
        <v>3.5368546324224761</v>
      </c>
      <c r="K65" s="87">
        <f t="shared" si="4"/>
        <v>9040.8632608097578</v>
      </c>
      <c r="L65" s="89">
        <f t="shared" si="4"/>
        <v>11461.419003831075</v>
      </c>
      <c r="M65" s="87">
        <f t="shared" si="4"/>
        <v>53.519903445249078</v>
      </c>
      <c r="N65" s="88">
        <f t="shared" si="4"/>
        <v>35.742132982225151</v>
      </c>
      <c r="O65" s="88">
        <f>SUM(O52:O58)</f>
        <v>-55</v>
      </c>
      <c r="P65" s="89">
        <f>SUM(P52:P58)</f>
        <v>79</v>
      </c>
      <c r="Q65" s="87">
        <f t="shared" si="4"/>
        <v>60.168817204301078</v>
      </c>
      <c r="R65" s="88">
        <f t="shared" si="4"/>
        <v>40.239280228220323</v>
      </c>
      <c r="S65" s="88">
        <f>SUM(S52:S58)</f>
        <v>19</v>
      </c>
      <c r="T65" s="89">
        <f>SUM(T52:T58)</f>
        <v>86</v>
      </c>
      <c r="U65" s="89">
        <f t="shared" si="4"/>
        <v>2151.0784013605439</v>
      </c>
    </row>
    <row r="66" spans="1:21" s="100" customFormat="1" x14ac:dyDescent="0.2">
      <c r="A66" s="101"/>
      <c r="B66" s="102"/>
      <c r="C66" s="102"/>
      <c r="D66" s="102"/>
      <c r="E66" s="102"/>
      <c r="F66" s="103"/>
      <c r="G66" s="103"/>
      <c r="H66" s="103"/>
      <c r="I66" s="103"/>
      <c r="J66" s="103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 x14ac:dyDescent="0.2">
      <c r="A67" s="121" t="s">
        <v>25</v>
      </c>
      <c r="B67" s="122"/>
      <c r="C67" s="123"/>
      <c r="D67" s="123"/>
      <c r="E67" s="124"/>
      <c r="F67" s="125"/>
      <c r="G67" s="119"/>
      <c r="H67" s="120"/>
      <c r="I67" s="119"/>
      <c r="J67" s="119"/>
      <c r="K67" s="125"/>
      <c r="L67" s="120"/>
      <c r="M67" s="122"/>
      <c r="N67" s="123"/>
      <c r="O67" s="123"/>
      <c r="P67" s="124"/>
      <c r="Q67" s="122"/>
      <c r="R67" s="123"/>
      <c r="S67" s="123"/>
      <c r="T67" s="124"/>
      <c r="U67" s="124"/>
    </row>
    <row r="68" spans="1:21" x14ac:dyDescent="0.2">
      <c r="A68" s="126" t="s">
        <v>37</v>
      </c>
      <c r="B68" s="127"/>
      <c r="C68" s="128"/>
      <c r="D68" s="128"/>
      <c r="E68" s="129"/>
      <c r="F68" s="130"/>
      <c r="G68" s="131"/>
      <c r="H68" s="132"/>
      <c r="I68" s="131"/>
      <c r="J68" s="131"/>
      <c r="K68" s="130"/>
      <c r="L68" s="132"/>
      <c r="M68" s="127"/>
      <c r="N68" s="128"/>
      <c r="O68" s="128"/>
      <c r="P68" s="129"/>
      <c r="Q68" s="127"/>
      <c r="R68" s="128"/>
      <c r="S68" s="128"/>
      <c r="T68" s="129"/>
      <c r="U68" s="129"/>
    </row>
    <row r="69" spans="1:21" x14ac:dyDescent="0.2">
      <c r="A69" s="25"/>
    </row>
    <row r="70" spans="1:21" x14ac:dyDescent="0.2">
      <c r="A70" s="26" t="s">
        <v>14</v>
      </c>
      <c r="B70" s="93">
        <v>20669.521895351994</v>
      </c>
      <c r="C70" s="94"/>
      <c r="D70" s="94">
        <v>19318.886165710945</v>
      </c>
      <c r="E70" s="95">
        <v>15816.625375981999</v>
      </c>
      <c r="F70" s="96">
        <v>36.039666666666662</v>
      </c>
      <c r="G70" s="97">
        <v>28.432500000000001</v>
      </c>
      <c r="H70" s="98">
        <v>32.236083333333333</v>
      </c>
      <c r="I70" s="96">
        <v>3.2454862352202034</v>
      </c>
      <c r="J70" s="98">
        <v>2.911331111626291</v>
      </c>
      <c r="K70" s="93">
        <v>11115.53734448965</v>
      </c>
      <c r="L70" s="95">
        <v>11481.569657904502</v>
      </c>
      <c r="M70" s="93">
        <v>54.398215389233187</v>
      </c>
      <c r="N70" s="94">
        <v>36.324192842135005</v>
      </c>
      <c r="O70" s="94">
        <v>-48.9</v>
      </c>
      <c r="P70" s="95">
        <v>2.2833333333333332</v>
      </c>
      <c r="Q70" s="93">
        <v>61.01661515440437</v>
      </c>
      <c r="R70" s="94">
        <v>40.32955947525469</v>
      </c>
      <c r="S70" s="94">
        <v>-23.6</v>
      </c>
      <c r="T70" s="95">
        <v>6.7</v>
      </c>
      <c r="U70" s="99">
        <v>1952.2016468253969</v>
      </c>
    </row>
  </sheetData>
  <mergeCells count="14">
    <mergeCell ref="B1:E1"/>
    <mergeCell ref="F1:H1"/>
    <mergeCell ref="M1:P1"/>
    <mergeCell ref="Q1:T1"/>
    <mergeCell ref="S2:T2"/>
    <mergeCell ref="B2:E2"/>
    <mergeCell ref="F2:H2"/>
    <mergeCell ref="K2:L2"/>
    <mergeCell ref="A1:A3"/>
    <mergeCell ref="O2:P2"/>
    <mergeCell ref="M2:N2"/>
    <mergeCell ref="Q2:R2"/>
    <mergeCell ref="I1:J1"/>
    <mergeCell ref="K1:L1"/>
  </mergeCells>
  <phoneticPr fontId="0" type="noConversion"/>
  <pageMargins left="0.25" right="0.25" top="0.5" bottom="0.25" header="0.25" footer="0.25"/>
  <pageSetup scale="61" orientation="landscape" r:id="rId1"/>
  <headerFooter alignWithMargins="0">
    <oddHeader>&amp;C&amp;"Arial,Bold"&amp;12MAPP Historical Data
&amp;10 1997-2001</oddHeader>
    <oddFooter>&amp;C&amp;"Arial,Bold"&amp;8© 2001 East Power Trading. 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ECAR</vt:lpstr>
      <vt:lpstr>MAIN</vt:lpstr>
      <vt:lpstr>MAPP</vt:lpstr>
      <vt:lpstr>ECAR!Print_Area</vt:lpstr>
      <vt:lpstr>MAIN!Print_Area</vt:lpstr>
      <vt:lpstr>MAPP!Print_Area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Willis x3-3081</dc:creator>
  <cp:lastModifiedBy>Felienne</cp:lastModifiedBy>
  <cp:lastPrinted>2001-08-17T13:02:19Z</cp:lastPrinted>
  <dcterms:created xsi:type="dcterms:W3CDTF">2001-08-02T15:49:46Z</dcterms:created>
  <dcterms:modified xsi:type="dcterms:W3CDTF">2014-09-03T15:02:22Z</dcterms:modified>
</cp:coreProperties>
</file>