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90" windowWidth="14220" windowHeight="8070" activeTab="2"/>
  </bookViews>
  <sheets>
    <sheet name="FEB(3)" sheetId="5" r:id="rId1"/>
    <sheet name="FEB(2)" sheetId="4" r:id="rId2"/>
    <sheet name="FEB(1)" sheetId="1" r:id="rId3"/>
    <sheet name="Tally" sheetId="2" r:id="rId4"/>
  </sheets>
  <calcPr calcId="152511"/>
</workbook>
</file>

<file path=xl/calcChain.xml><?xml version="1.0" encoding="utf-8"?>
<calcChain xmlns="http://schemas.openxmlformats.org/spreadsheetml/2006/main">
  <c r="T18" i="1" l="1"/>
  <c r="U18" i="1"/>
  <c r="U45" i="1" s="1"/>
  <c r="V18" i="1"/>
  <c r="W18" i="1"/>
  <c r="T19" i="1"/>
  <c r="T45" i="1" s="1"/>
  <c r="U19" i="1"/>
  <c r="U47" i="1" s="1"/>
  <c r="V19" i="1"/>
  <c r="V47" i="1" s="1"/>
  <c r="W19" i="1"/>
  <c r="W47" i="1" s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C45" i="1"/>
  <c r="D45" i="1"/>
  <c r="E45" i="1"/>
  <c r="F45" i="1"/>
  <c r="H45" i="1"/>
  <c r="I45" i="1"/>
  <c r="J45" i="1"/>
  <c r="L45" i="1"/>
  <c r="M45" i="1"/>
  <c r="N45" i="1"/>
  <c r="O45" i="1"/>
  <c r="P45" i="1"/>
  <c r="Q45" i="1"/>
  <c r="R45" i="1"/>
  <c r="C47" i="1"/>
  <c r="K47" i="1" s="1"/>
  <c r="D47" i="1"/>
  <c r="S47" i="1" s="1"/>
  <c r="X47" i="1" s="1"/>
  <c r="B3" i="2" s="1"/>
  <c r="E47" i="1"/>
  <c r="F47" i="1"/>
  <c r="H47" i="1"/>
  <c r="I47" i="1"/>
  <c r="J47" i="1"/>
  <c r="L47" i="1"/>
  <c r="M47" i="1"/>
  <c r="N47" i="1"/>
  <c r="O47" i="1"/>
  <c r="P47" i="1"/>
  <c r="Q47" i="1"/>
  <c r="R47" i="1"/>
  <c r="T47" i="1"/>
  <c r="S18" i="4"/>
  <c r="T18" i="4"/>
  <c r="U18" i="4"/>
  <c r="V18" i="4"/>
  <c r="S19" i="4"/>
  <c r="S45" i="4" s="1"/>
  <c r="T19" i="4"/>
  <c r="U19" i="4"/>
  <c r="V19" i="4"/>
  <c r="S20" i="4"/>
  <c r="T20" i="4"/>
  <c r="T47" i="4" s="1"/>
  <c r="U20" i="4"/>
  <c r="U47" i="4" s="1"/>
  <c r="V20" i="4"/>
  <c r="V47" i="4" s="1"/>
  <c r="S21" i="4"/>
  <c r="T21" i="4"/>
  <c r="U21" i="4"/>
  <c r="V21" i="4"/>
  <c r="S22" i="4"/>
  <c r="T22" i="4"/>
  <c r="U22" i="4"/>
  <c r="V22" i="4"/>
  <c r="S23" i="4"/>
  <c r="T23" i="4"/>
  <c r="U23" i="4"/>
  <c r="V23" i="4"/>
  <c r="S24" i="4"/>
  <c r="T24" i="4"/>
  <c r="U24" i="4"/>
  <c r="V24" i="4"/>
  <c r="S25" i="4"/>
  <c r="T25" i="4"/>
  <c r="U25" i="4"/>
  <c r="V25" i="4"/>
  <c r="S26" i="4"/>
  <c r="T26" i="4"/>
  <c r="U26" i="4"/>
  <c r="V26" i="4"/>
  <c r="S27" i="4"/>
  <c r="T27" i="4"/>
  <c r="U27" i="4"/>
  <c r="V27" i="4"/>
  <c r="S28" i="4"/>
  <c r="T28" i="4"/>
  <c r="U28" i="4"/>
  <c r="V28" i="4"/>
  <c r="S29" i="4"/>
  <c r="T29" i="4"/>
  <c r="U29" i="4"/>
  <c r="V29" i="4"/>
  <c r="S30" i="4"/>
  <c r="T30" i="4"/>
  <c r="U30" i="4"/>
  <c r="V30" i="4"/>
  <c r="S31" i="4"/>
  <c r="T31" i="4"/>
  <c r="U31" i="4"/>
  <c r="V31" i="4"/>
  <c r="S32" i="4"/>
  <c r="T32" i="4"/>
  <c r="U32" i="4"/>
  <c r="V32" i="4"/>
  <c r="S33" i="4"/>
  <c r="T33" i="4"/>
  <c r="U33" i="4"/>
  <c r="V33" i="4"/>
  <c r="S34" i="4"/>
  <c r="T34" i="4"/>
  <c r="U34" i="4"/>
  <c r="V34" i="4"/>
  <c r="S35" i="4"/>
  <c r="T35" i="4"/>
  <c r="U35" i="4"/>
  <c r="V35" i="4"/>
  <c r="S36" i="4"/>
  <c r="T36" i="4"/>
  <c r="U36" i="4"/>
  <c r="V36" i="4"/>
  <c r="S37" i="4"/>
  <c r="T37" i="4"/>
  <c r="U37" i="4"/>
  <c r="V37" i="4"/>
  <c r="S38" i="4"/>
  <c r="T38" i="4"/>
  <c r="U38" i="4"/>
  <c r="V38" i="4"/>
  <c r="S39" i="4"/>
  <c r="T39" i="4"/>
  <c r="U39" i="4"/>
  <c r="V39" i="4"/>
  <c r="S40" i="4"/>
  <c r="T40" i="4"/>
  <c r="U40" i="4"/>
  <c r="V40" i="4"/>
  <c r="S41" i="4"/>
  <c r="T41" i="4"/>
  <c r="U41" i="4"/>
  <c r="V41" i="4"/>
  <c r="S42" i="4"/>
  <c r="T42" i="4"/>
  <c r="U42" i="4"/>
  <c r="V42" i="4"/>
  <c r="C45" i="4"/>
  <c r="D45" i="4"/>
  <c r="E45" i="4"/>
  <c r="G45" i="4"/>
  <c r="H45" i="4"/>
  <c r="I45" i="4"/>
  <c r="K45" i="4"/>
  <c r="L45" i="4"/>
  <c r="M45" i="4"/>
  <c r="N45" i="4"/>
  <c r="O45" i="4"/>
  <c r="P45" i="4"/>
  <c r="Q45" i="4"/>
  <c r="T45" i="4"/>
  <c r="U45" i="4"/>
  <c r="V45" i="4"/>
  <c r="C47" i="4"/>
  <c r="D47" i="4"/>
  <c r="E47" i="4"/>
  <c r="G47" i="4"/>
  <c r="H47" i="4"/>
  <c r="I47" i="4"/>
  <c r="J47" i="4"/>
  <c r="K47" i="4"/>
  <c r="L47" i="4"/>
  <c r="M47" i="4"/>
  <c r="N47" i="4"/>
  <c r="O47" i="4"/>
  <c r="P47" i="4"/>
  <c r="Q47" i="4"/>
  <c r="R47" i="4"/>
  <c r="W47" i="4" s="1"/>
  <c r="B4" i="2" s="1"/>
  <c r="S47" i="4"/>
  <c r="L18" i="5"/>
  <c r="M18" i="5"/>
  <c r="N18" i="5"/>
  <c r="N45" i="5" s="1"/>
  <c r="O18" i="5"/>
  <c r="O45" i="5" s="1"/>
  <c r="L19" i="5"/>
  <c r="L47" i="5" s="1"/>
  <c r="M19" i="5"/>
  <c r="M47" i="5" s="1"/>
  <c r="N19" i="5"/>
  <c r="O19" i="5"/>
  <c r="L20" i="5"/>
  <c r="M20" i="5"/>
  <c r="N20" i="5"/>
  <c r="N47" i="5" s="1"/>
  <c r="O20" i="5"/>
  <c r="O47" i="5" s="1"/>
  <c r="L21" i="5"/>
  <c r="M21" i="5"/>
  <c r="N21" i="5"/>
  <c r="O21" i="5"/>
  <c r="L22" i="5"/>
  <c r="M22" i="5"/>
  <c r="N22" i="5"/>
  <c r="O22" i="5"/>
  <c r="L23" i="5"/>
  <c r="M23" i="5"/>
  <c r="N23" i="5"/>
  <c r="O23" i="5"/>
  <c r="L24" i="5"/>
  <c r="M24" i="5"/>
  <c r="N24" i="5"/>
  <c r="O24" i="5"/>
  <c r="L25" i="5"/>
  <c r="M25" i="5"/>
  <c r="N25" i="5"/>
  <c r="O25" i="5"/>
  <c r="L26" i="5"/>
  <c r="M26" i="5"/>
  <c r="N26" i="5"/>
  <c r="O26" i="5"/>
  <c r="L27" i="5"/>
  <c r="M27" i="5"/>
  <c r="N27" i="5"/>
  <c r="O27" i="5"/>
  <c r="L28" i="5"/>
  <c r="M28" i="5"/>
  <c r="N28" i="5"/>
  <c r="O28" i="5"/>
  <c r="L29" i="5"/>
  <c r="M29" i="5"/>
  <c r="N29" i="5"/>
  <c r="O29" i="5"/>
  <c r="L30" i="5"/>
  <c r="M30" i="5"/>
  <c r="N30" i="5"/>
  <c r="O30" i="5"/>
  <c r="L31" i="5"/>
  <c r="M31" i="5"/>
  <c r="N31" i="5"/>
  <c r="O31" i="5"/>
  <c r="L32" i="5"/>
  <c r="M32" i="5"/>
  <c r="N32" i="5"/>
  <c r="O32" i="5"/>
  <c r="L33" i="5"/>
  <c r="M33" i="5"/>
  <c r="N33" i="5"/>
  <c r="O33" i="5"/>
  <c r="L34" i="5"/>
  <c r="M34" i="5"/>
  <c r="N34" i="5"/>
  <c r="O34" i="5"/>
  <c r="L35" i="5"/>
  <c r="M35" i="5"/>
  <c r="N35" i="5"/>
  <c r="O35" i="5"/>
  <c r="L36" i="5"/>
  <c r="M36" i="5"/>
  <c r="N36" i="5"/>
  <c r="O36" i="5"/>
  <c r="L37" i="5"/>
  <c r="M37" i="5"/>
  <c r="N37" i="5"/>
  <c r="O37" i="5"/>
  <c r="L38" i="5"/>
  <c r="M38" i="5"/>
  <c r="N38" i="5"/>
  <c r="O38" i="5"/>
  <c r="L39" i="5"/>
  <c r="M39" i="5"/>
  <c r="N39" i="5"/>
  <c r="O39" i="5"/>
  <c r="L40" i="5"/>
  <c r="M40" i="5"/>
  <c r="N40" i="5"/>
  <c r="O40" i="5"/>
  <c r="L41" i="5"/>
  <c r="M41" i="5"/>
  <c r="N41" i="5"/>
  <c r="O41" i="5"/>
  <c r="L42" i="5"/>
  <c r="M42" i="5"/>
  <c r="N42" i="5"/>
  <c r="O42" i="5"/>
  <c r="D45" i="5"/>
  <c r="E45" i="5"/>
  <c r="G45" i="5"/>
  <c r="H45" i="5"/>
  <c r="I45" i="5"/>
  <c r="J45" i="5"/>
  <c r="L45" i="5"/>
  <c r="M45" i="5"/>
  <c r="D47" i="5"/>
  <c r="E47" i="5"/>
  <c r="F47" i="5"/>
  <c r="G47" i="5"/>
  <c r="H47" i="5"/>
  <c r="I47" i="5"/>
  <c r="J47" i="5"/>
  <c r="K47" i="5"/>
  <c r="P47" i="5"/>
  <c r="K12" i="2" l="1"/>
  <c r="K16" i="2" s="1"/>
  <c r="W45" i="1"/>
  <c r="V45" i="1"/>
</calcChain>
</file>

<file path=xl/sharedStrings.xml><?xml version="1.0" encoding="utf-8"?>
<sst xmlns="http://schemas.openxmlformats.org/spreadsheetml/2006/main" count="489" uniqueCount="83">
  <si>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</si>
  <si>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</si>
  <si>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</si>
  <si>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</si>
  <si>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</si>
  <si>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</si>
  <si>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</si>
  <si>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</si>
  <si>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</si>
  <si>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>PURCHASE</t>
  </si>
  <si>
    <t xml:space="preserve">Standard </t>
  </si>
  <si>
    <t>Standard</t>
  </si>
  <si>
    <t>SPS</t>
  </si>
  <si>
    <t>EPMI</t>
  </si>
  <si>
    <t>MIRANT</t>
  </si>
  <si>
    <t>BUY</t>
  </si>
  <si>
    <t>Time</t>
  </si>
  <si>
    <t>FOR THE DAY</t>
  </si>
  <si>
    <t>BOOKOUT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</si>
  <si>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</si>
  <si>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</si>
  <si>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</si>
  <si>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</si>
  <si>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</si>
  <si>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</si>
  <si>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</si>
  <si>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</si>
  <si>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</si>
  <si>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</si>
  <si>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</si>
  <si>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</si>
  <si>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</si>
  <si>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</si>
  <si>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</si>
  <si>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</si>
  <si>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</si>
  <si>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</si>
  <si>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</si>
  <si>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</si>
  <si>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</si>
  <si>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</si>
  <si>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EPE(G)PV</t>
  </si>
  <si>
    <t>EPE</t>
  </si>
  <si>
    <t>EPE(G)4C</t>
  </si>
  <si>
    <t>SPS (G) @ EDDY TIE</t>
  </si>
  <si>
    <t>PSCO</t>
  </si>
  <si>
    <t>AEP</t>
  </si>
  <si>
    <t>AZPS(T)FC3/PPD2</t>
  </si>
  <si>
    <t>PNM</t>
  </si>
  <si>
    <t>CALPINE</t>
  </si>
  <si>
    <t>WALC(T)PPD2/COOLIDGE</t>
  </si>
  <si>
    <t>PNM(L)4C</t>
  </si>
  <si>
    <t>EPE (L) @ EDDY TIE</t>
  </si>
  <si>
    <t>CRSP(L)COOLIDGE</t>
  </si>
  <si>
    <t>WESCO</t>
  </si>
  <si>
    <t>ISO(T)PVD/SP15</t>
  </si>
  <si>
    <t>MIR</t>
  </si>
  <si>
    <t>WESCO(L)SP15</t>
  </si>
  <si>
    <t>TOTAL SCHEDULED AMOUNT</t>
  </si>
  <si>
    <t>SCHEDULING FEE</t>
  </si>
  <si>
    <t xml:space="preserve">ENPOWER ANNUITY NUMBER FOR SHORT TERM WEST SERVICES </t>
  </si>
  <si>
    <t xml:space="preserve">ENPOWER ANNUITY NUMBER FOR SHORT TERM HOURLY SERVICES </t>
  </si>
  <si>
    <t xml:space="preserve">ENPOWER ANNUITY NUMBER FOR STSW (CREDIT - $.25) </t>
  </si>
  <si>
    <t>TOTAL SCHEDULED MWh FOR FEB (02)</t>
  </si>
  <si>
    <t>WESCO TAG #51989</t>
  </si>
  <si>
    <t>EPMI TAG# 40526</t>
  </si>
  <si>
    <t>CARRY OVER FROM 1/31</t>
  </si>
  <si>
    <t>FEBRUARY ANNUITY AMOUNT</t>
  </si>
  <si>
    <t>GOOD THRU 2/4</t>
  </si>
  <si>
    <t>PGET</t>
  </si>
  <si>
    <t>FOR THE MONTH</t>
  </si>
  <si>
    <t>PNM(G) PV</t>
  </si>
  <si>
    <t>EXELON</t>
  </si>
  <si>
    <t>EPE(T)PV/WW5</t>
  </si>
  <si>
    <t>TEP(T)WW5/SP3</t>
  </si>
  <si>
    <t>EPE(T)SP3/LUNA</t>
  </si>
  <si>
    <t>EPE(L)LUNA</t>
  </si>
  <si>
    <t>EPMI TAG # 40603</t>
  </si>
  <si>
    <t>EPMI TAGS# 40565, 68, 69</t>
  </si>
  <si>
    <t>SPS TAG</t>
  </si>
  <si>
    <t>SPS TAG # 45453</t>
  </si>
  <si>
    <t>CARRY OVER FROM 2/1</t>
  </si>
  <si>
    <t>CARRY OVER FROM 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</si>
</sst>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/dd/yy"/>
    <numFmt numFmtId="166" formatCode="&quot;$&quot;#,##0.00"/>
  </numFmts>
  <fonts count="23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5"/>
      <color indexed="17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26">
    <xf numFmtId="0" fontId="0" fillId="0" borderId="0" xfId="0"/>
    <xf numFmtId="164" fontId="2" fillId="0" borderId="0" xfId="0" applyNumberFormat="1" applyFont="1" applyAlignment="1"/>
    <xf numFmtId="164" fontId="2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center" wrapText="1"/>
    </xf>
    <xf numFmtId="164" fontId="4" fillId="0" borderId="0" xfId="0" quotePrefix="1" applyNumberFormat="1" applyFont="1" applyFill="1" applyAlignment="1">
      <alignment horizontal="center" wrapText="1"/>
    </xf>
    <xf numFmtId="164" fontId="5" fillId="0" borderId="0" xfId="0" applyNumberFormat="1" applyFont="1" applyAlignment="1">
      <alignment wrapText="1"/>
    </xf>
    <xf numFmtId="164" fontId="2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horizontal="center" wrapText="1"/>
    </xf>
    <xf numFmtId="165" fontId="7" fillId="0" borderId="0" xfId="0" applyNumberFormat="1" applyFont="1" applyAlignment="1">
      <alignment horizontal="center" vertical="center" wrapText="1"/>
    </xf>
    <xf numFmtId="164" fontId="8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164" fontId="9" fillId="0" borderId="1" xfId="0" applyNumberFormat="1" applyFont="1" applyFill="1" applyBorder="1" applyAlignment="1">
      <alignment horizontal="center" wrapText="1"/>
    </xf>
    <xf numFmtId="164" fontId="5" fillId="0" borderId="0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164" fontId="2" fillId="0" borderId="4" xfId="0" applyNumberFormat="1" applyFont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164" fontId="2" fillId="3" borderId="4" xfId="0" applyNumberFormat="1" applyFont="1" applyFill="1" applyBorder="1" applyAlignment="1">
      <alignment horizontal="center" wrapText="1"/>
    </xf>
    <xf numFmtId="164" fontId="2" fillId="3" borderId="5" xfId="0" applyNumberFormat="1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wrapText="1"/>
    </xf>
    <xf numFmtId="8" fontId="10" fillId="0" borderId="5" xfId="3" applyNumberFormat="1" applyFill="1" applyBorder="1" applyAlignment="1" applyProtection="1">
      <alignment horizontal="center" wrapText="1"/>
    </xf>
    <xf numFmtId="8" fontId="10" fillId="0" borderId="4" xfId="3" applyNumberFormat="1" applyFill="1" applyBorder="1" applyAlignment="1" applyProtection="1">
      <alignment horizontal="center" wrapText="1"/>
    </xf>
    <xf numFmtId="164" fontId="2" fillId="0" borderId="0" xfId="0" applyNumberFormat="1" applyFont="1" applyFill="1" applyBorder="1" applyAlignment="1">
      <alignment wrapText="1"/>
    </xf>
    <xf numFmtId="8" fontId="5" fillId="0" borderId="0" xfId="0" applyNumberFormat="1" applyFont="1" applyFill="1" applyBorder="1" applyAlignment="1">
      <alignment horizontal="center" wrapText="1"/>
    </xf>
    <xf numFmtId="8" fontId="2" fillId="0" borderId="4" xfId="0" applyNumberFormat="1" applyFont="1" applyFill="1" applyBorder="1" applyAlignment="1">
      <alignment horizontal="center" wrapText="1"/>
    </xf>
    <xf numFmtId="164" fontId="2" fillId="0" borderId="4" xfId="0" applyNumberFormat="1" applyFont="1" applyBorder="1" applyAlignment="1">
      <alignment wrapText="1"/>
    </xf>
    <xf numFmtId="14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64" fontId="5" fillId="0" borderId="0" xfId="0" applyNumberFormat="1" applyFont="1" applyFill="1" applyAlignment="1">
      <alignment wrapText="1"/>
    </xf>
    <xf numFmtId="8" fontId="5" fillId="0" borderId="0" xfId="0" applyNumberFormat="1" applyFont="1" applyAlignment="1">
      <alignment wrapText="1"/>
    </xf>
    <xf numFmtId="164" fontId="2" fillId="0" borderId="7" xfId="0" applyNumberFormat="1" applyFont="1" applyFill="1" applyBorder="1" applyAlignment="1">
      <alignment horizontal="center" wrapText="1"/>
    </xf>
    <xf numFmtId="164" fontId="5" fillId="0" borderId="0" xfId="0" applyNumberFormat="1" applyFont="1" applyFill="1" applyBorder="1" applyAlignment="1">
      <alignment wrapText="1"/>
    </xf>
    <xf numFmtId="164" fontId="5" fillId="0" borderId="4" xfId="0" applyNumberFormat="1" applyFont="1" applyFill="1" applyBorder="1" applyAlignment="1">
      <alignment wrapText="1"/>
    </xf>
    <xf numFmtId="164" fontId="5" fillId="0" borderId="3" xfId="0" applyNumberFormat="1" applyFont="1" applyBorder="1" applyAlignment="1">
      <alignment wrapText="1"/>
    </xf>
    <xf numFmtId="14" fontId="5" fillId="0" borderId="4" xfId="0" applyNumberFormat="1" applyFont="1" applyFill="1" applyBorder="1" applyAlignment="1">
      <alignment horizontal="center" wrapText="1"/>
    </xf>
    <xf numFmtId="14" fontId="5" fillId="0" borderId="0" xfId="0" applyNumberFormat="1" applyFont="1" applyFill="1" applyBorder="1" applyAlignment="1">
      <alignment horizontal="center" wrapText="1"/>
    </xf>
    <xf numFmtId="8" fontId="5" fillId="0" borderId="4" xfId="0" applyNumberFormat="1" applyFont="1" applyFill="1" applyBorder="1" applyAlignment="1">
      <alignment horizontal="center" wrapText="1"/>
    </xf>
    <xf numFmtId="164" fontId="5" fillId="0" borderId="5" xfId="0" applyNumberFormat="1" applyFont="1" applyBorder="1" applyAlignment="1">
      <alignment wrapText="1"/>
    </xf>
    <xf numFmtId="164" fontId="2" fillId="5" borderId="8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4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13" fillId="0" borderId="9" xfId="0" applyNumberFormat="1" applyFont="1" applyBorder="1" applyAlignment="1">
      <alignment horizontal="center" wrapText="1"/>
    </xf>
    <xf numFmtId="164" fontId="13" fillId="0" borderId="2" xfId="0" applyNumberFormat="1" applyFont="1" applyBorder="1" applyAlignment="1">
      <alignment horizontal="center" wrapText="1"/>
    </xf>
    <xf numFmtId="164" fontId="2" fillId="0" borderId="9" xfId="0" applyNumberFormat="1" applyFont="1" applyFill="1" applyBorder="1" applyAlignment="1">
      <alignment horizontal="center" wrapText="1"/>
    </xf>
    <xf numFmtId="164" fontId="5" fillId="0" borderId="2" xfId="0" applyNumberFormat="1" applyFont="1" applyFill="1" applyBorder="1" applyAlignment="1">
      <alignment horizontal="center" wrapText="1"/>
    </xf>
    <xf numFmtId="164" fontId="5" fillId="0" borderId="0" xfId="0" applyNumberFormat="1" applyFont="1" applyFill="1" applyBorder="1" applyAlignment="1">
      <alignment horizontal="center" wrapText="1"/>
    </xf>
    <xf numFmtId="164" fontId="5" fillId="0" borderId="3" xfId="0" applyNumberFormat="1" applyFont="1" applyFill="1" applyBorder="1" applyAlignment="1">
      <alignment horizontal="center" wrapText="1"/>
    </xf>
    <xf numFmtId="164" fontId="5" fillId="0" borderId="5" xfId="0" applyNumberFormat="1" applyFont="1" applyFill="1" applyBorder="1" applyAlignment="1">
      <alignment horizontal="center" wrapText="1"/>
    </xf>
    <xf numFmtId="164" fontId="5" fillId="0" borderId="4" xfId="0" applyNumberFormat="1" applyFont="1" applyFill="1" applyBorder="1" applyAlignment="1">
      <alignment horizontal="center" wrapText="1"/>
    </xf>
    <xf numFmtId="164" fontId="2" fillId="0" borderId="10" xfId="0" applyNumberFormat="1" applyFont="1" applyFill="1" applyBorder="1" applyAlignment="1">
      <alignment horizontal="center" wrapText="1"/>
    </xf>
    <xf numFmtId="164" fontId="2" fillId="0" borderId="2" xfId="0" quotePrefix="1" applyNumberFormat="1" applyFont="1" applyFill="1" applyBorder="1" applyAlignment="1">
      <alignment horizontal="center" wrapText="1"/>
    </xf>
    <xf numFmtId="164" fontId="2" fillId="0" borderId="10" xfId="0" quotePrefix="1" applyNumberFormat="1" applyFont="1" applyFill="1" applyBorder="1" applyAlignment="1">
      <alignment horizontal="center" wrapText="1"/>
    </xf>
    <xf numFmtId="164" fontId="2" fillId="0" borderId="0" xfId="0" quotePrefix="1" applyNumberFormat="1" applyFont="1" applyFill="1" applyBorder="1" applyAlignment="1">
      <alignment horizontal="center" wrapText="1"/>
    </xf>
    <xf numFmtId="164" fontId="2" fillId="0" borderId="3" xfId="0" quotePrefix="1" applyNumberFormat="1" applyFont="1" applyFill="1" applyBorder="1" applyAlignment="1">
      <alignment horizontal="center" wrapText="1"/>
    </xf>
    <xf numFmtId="164" fontId="14" fillId="0" borderId="2" xfId="0" quotePrefix="1" applyNumberFormat="1" applyFont="1" applyFill="1" applyBorder="1" applyAlignment="1">
      <alignment horizontal="center" wrapText="1"/>
    </xf>
    <xf numFmtId="164" fontId="2" fillId="0" borderId="4" xfId="0" quotePrefix="1" applyNumberFormat="1" applyFont="1" applyFill="1" applyBorder="1" applyAlignment="1">
      <alignment horizontal="center" wrapText="1"/>
    </xf>
    <xf numFmtId="164" fontId="2" fillId="0" borderId="5" xfId="0" quotePrefix="1" applyNumberFormat="1" applyFont="1" applyFill="1" applyBorder="1" applyAlignment="1">
      <alignment horizontal="center" wrapText="1"/>
    </xf>
    <xf numFmtId="164" fontId="14" fillId="0" borderId="4" xfId="0" quotePrefix="1" applyNumberFormat="1" applyFont="1" applyFill="1" applyBorder="1" applyAlignment="1">
      <alignment horizontal="center" wrapText="1"/>
    </xf>
    <xf numFmtId="164" fontId="2" fillId="0" borderId="11" xfId="0" applyNumberFormat="1" applyFont="1" applyFill="1" applyBorder="1" applyAlignment="1">
      <alignment horizontal="center" wrapText="1"/>
    </xf>
    <xf numFmtId="164" fontId="2" fillId="0" borderId="12" xfId="0" quotePrefix="1" applyNumberFormat="1" applyFont="1" applyFill="1" applyBorder="1" applyAlignment="1">
      <alignment horizontal="center" wrapText="1"/>
    </xf>
    <xf numFmtId="164" fontId="2" fillId="0" borderId="13" xfId="0" quotePrefix="1" applyNumberFormat="1" applyFont="1" applyFill="1" applyBorder="1" applyAlignment="1">
      <alignment horizontal="center" wrapText="1"/>
    </xf>
    <xf numFmtId="164" fontId="14" fillId="0" borderId="12" xfId="0" quotePrefix="1" applyNumberFormat="1" applyFont="1" applyFill="1" applyBorder="1" applyAlignment="1">
      <alignment horizontal="center" wrapText="1"/>
    </xf>
    <xf numFmtId="164" fontId="2" fillId="0" borderId="14" xfId="0" applyNumberFormat="1" applyFont="1" applyFill="1" applyBorder="1" applyAlignment="1">
      <alignment horizontal="center" wrapText="1"/>
    </xf>
    <xf numFmtId="164" fontId="2" fillId="0" borderId="12" xfId="0" applyNumberFormat="1" applyFont="1" applyFill="1" applyBorder="1" applyAlignment="1">
      <alignment horizontal="center" wrapText="1"/>
    </xf>
    <xf numFmtId="164" fontId="2" fillId="0" borderId="13" xfId="0" applyNumberFormat="1" applyFont="1" applyFill="1" applyBorder="1" applyAlignment="1">
      <alignment horizontal="center" wrapText="1"/>
    </xf>
    <xf numFmtId="164" fontId="2" fillId="0" borderId="9" xfId="0" applyNumberFormat="1" applyFont="1" applyFill="1" applyBorder="1" applyAlignment="1">
      <alignment wrapText="1"/>
    </xf>
    <xf numFmtId="164" fontId="11" fillId="6" borderId="0" xfId="0" applyNumberFormat="1" applyFont="1" applyFill="1" applyAlignment="1">
      <alignment horizontal="center" wrapText="1"/>
    </xf>
    <xf numFmtId="164" fontId="15" fillId="0" borderId="0" xfId="0" applyNumberFormat="1" applyFont="1" applyAlignment="1">
      <alignment wrapText="1"/>
    </xf>
    <xf numFmtId="164" fontId="2" fillId="0" borderId="0" xfId="0" applyNumberFormat="1" applyFont="1" applyBorder="1" applyAlignment="1">
      <alignment wrapText="1"/>
    </xf>
    <xf numFmtId="8" fontId="16" fillId="5" borderId="0" xfId="0" applyNumberFormat="1" applyFont="1" applyFill="1" applyBorder="1" applyAlignment="1">
      <alignment horizontal="center" wrapText="1"/>
    </xf>
    <xf numFmtId="8" fontId="16" fillId="2" borderId="0" xfId="0" applyNumberFormat="1" applyFont="1" applyFill="1" applyBorder="1" applyAlignment="1">
      <alignment horizontal="center" wrapText="1"/>
    </xf>
    <xf numFmtId="164" fontId="5" fillId="6" borderId="0" xfId="0" applyNumberFormat="1" applyFont="1" applyFill="1" applyAlignment="1">
      <alignment horizontal="center" wrapText="1"/>
    </xf>
    <xf numFmtId="164" fontId="2" fillId="0" borderId="9" xfId="0" applyNumberFormat="1" applyFont="1" applyBorder="1" applyAlignment="1">
      <alignment wrapText="1"/>
    </xf>
    <xf numFmtId="164" fontId="17" fillId="5" borderId="5" xfId="0" applyNumberFormat="1" applyFont="1" applyFill="1" applyBorder="1" applyAlignment="1">
      <alignment horizontal="center" wrapText="1"/>
    </xf>
    <xf numFmtId="164" fontId="17" fillId="2" borderId="11" xfId="0" applyNumberFormat="1" applyFont="1" applyFill="1" applyBorder="1" applyAlignment="1">
      <alignment horizontal="center" wrapText="1"/>
    </xf>
    <xf numFmtId="164" fontId="5" fillId="0" borderId="0" xfId="0" applyNumberFormat="1" applyFont="1" applyBorder="1" applyAlignment="1">
      <alignment horizontal="center" wrapText="1"/>
    </xf>
    <xf numFmtId="164" fontId="18" fillId="0" borderId="2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horizontal="center" wrapText="1"/>
    </xf>
    <xf numFmtId="164" fontId="5" fillId="0" borderId="4" xfId="0" applyNumberFormat="1" applyFont="1" applyBorder="1" applyAlignment="1">
      <alignment horizontal="center" wrapText="1"/>
    </xf>
    <xf numFmtId="164" fontId="5" fillId="0" borderId="12" xfId="0" applyNumberFormat="1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/>
    </xf>
    <xf numFmtId="164" fontId="5" fillId="0" borderId="11" xfId="0" applyNumberFormat="1" applyFont="1" applyBorder="1" applyAlignment="1">
      <alignment horizontal="center" wrapText="1"/>
    </xf>
    <xf numFmtId="164" fontId="5" fillId="0" borderId="12" xfId="0" applyNumberFormat="1" applyFont="1" applyBorder="1" applyAlignment="1">
      <alignment horizontal="center" wrapText="1"/>
    </xf>
    <xf numFmtId="164" fontId="19" fillId="0" borderId="0" xfId="0" applyNumberFormat="1" applyFont="1" applyFill="1" applyBorder="1" applyAlignment="1">
      <alignment wrapText="1"/>
    </xf>
    <xf numFmtId="0" fontId="20" fillId="0" borderId="0" xfId="0" applyFont="1" applyFill="1"/>
    <xf numFmtId="164" fontId="19" fillId="0" borderId="0" xfId="0" applyNumberFormat="1" applyFont="1" applyFill="1" applyAlignment="1">
      <alignment wrapText="1"/>
    </xf>
    <xf numFmtId="0" fontId="21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44" fontId="5" fillId="0" borderId="0" xfId="2" applyFont="1" applyAlignment="1">
      <alignment horizontal="left"/>
    </xf>
    <xf numFmtId="0" fontId="21" fillId="0" borderId="0" xfId="0" applyFont="1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/>
    <xf numFmtId="0" fontId="22" fillId="0" borderId="0" xfId="0" applyFont="1" applyAlignment="1"/>
    <xf numFmtId="0" fontId="5" fillId="0" borderId="0" xfId="0" applyFont="1"/>
    <xf numFmtId="0" fontId="22" fillId="0" borderId="0" xfId="0" applyFont="1"/>
    <xf numFmtId="44" fontId="0" fillId="0" borderId="0" xfId="0" applyNumberFormat="1"/>
    <xf numFmtId="43" fontId="19" fillId="0" borderId="9" xfId="1" applyFont="1" applyBorder="1"/>
    <xf numFmtId="0" fontId="19" fillId="0" borderId="0" xfId="0" applyFont="1"/>
    <xf numFmtId="0" fontId="19" fillId="0" borderId="9" xfId="0" applyFont="1" applyBorder="1"/>
    <xf numFmtId="166" fontId="19" fillId="0" borderId="9" xfId="0" applyNumberFormat="1" applyFont="1" applyBorder="1"/>
    <xf numFmtId="166" fontId="0" fillId="0" borderId="0" xfId="0" applyNumberFormat="1"/>
    <xf numFmtId="44" fontId="19" fillId="0" borderId="0" xfId="2" applyFont="1" applyBorder="1" applyAlignment="1">
      <alignment horizontal="left"/>
    </xf>
    <xf numFmtId="8" fontId="6" fillId="0" borderId="4" xfId="0" applyNumberFormat="1" applyFont="1" applyFill="1" applyBorder="1" applyAlignment="1">
      <alignment horizontal="center" wrapText="1"/>
    </xf>
    <xf numFmtId="164" fontId="2" fillId="5" borderId="9" xfId="0" applyNumberFormat="1" applyFont="1" applyFill="1" applyBorder="1" applyAlignment="1">
      <alignment horizontal="center" wrapText="1"/>
    </xf>
    <xf numFmtId="164" fontId="5" fillId="0" borderId="10" xfId="0" applyNumberFormat="1" applyFont="1" applyFill="1" applyBorder="1" applyAlignment="1">
      <alignment horizontal="center" wrapText="1"/>
    </xf>
    <xf numFmtId="164" fontId="5" fillId="0" borderId="11" xfId="0" applyNumberFormat="1" applyFont="1" applyFill="1" applyBorder="1" applyAlignment="1">
      <alignment horizontal="center" wrapText="1"/>
    </xf>
    <xf numFmtId="14" fontId="6" fillId="0" borderId="11" xfId="0" applyNumberFormat="1" applyFont="1" applyFill="1" applyBorder="1" applyAlignment="1">
      <alignment horizontal="center" wrapText="1"/>
    </xf>
    <xf numFmtId="14" fontId="6" fillId="0" borderId="12" xfId="0" applyNumberFormat="1" applyFont="1" applyFill="1" applyBorder="1" applyAlignment="1">
      <alignment horizontal="center" wrapText="1"/>
    </xf>
    <xf numFmtId="164" fontId="2" fillId="0" borderId="15" xfId="0" quotePrefix="1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wrapText="1"/>
    </xf>
    <xf numFmtId="164" fontId="6" fillId="5" borderId="8" xfId="0" applyNumberFormat="1" applyFont="1" applyFill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8" fontId="6" fillId="4" borderId="4" xfId="0" applyNumberFormat="1" applyFont="1" applyFill="1" applyBorder="1" applyAlignment="1">
      <alignment horizontal="center" wrapText="1"/>
    </xf>
    <xf numFmtId="0" fontId="21" fillId="0" borderId="0" xfId="0" applyFont="1" applyAlignment="1">
      <alignment horizontal="right"/>
    </xf>
    <xf numFmtId="0" fontId="21" fillId="0" borderId="5" xfId="0" applyFont="1" applyBorder="1" applyAlignment="1">
      <alignment horizontal="right"/>
    </xf>
    <xf numFmtId="0" fontId="21" fillId="0" borderId="0" xfId="0" applyFont="1" applyBorder="1" applyAlignment="1">
      <alignment horizontal="righ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7"/>
  <sheetViews>
    <sheetView topLeftCell="H1" zoomScale="60" workbookViewId="0">
      <selection activeCell="M18" sqref="M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21.42578125" style="34" customWidth="1"/>
    <col min="7" max="10" width="30.28515625" style="5" customWidth="1"/>
    <col min="11" max="11" width="21.42578125" style="34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4"/>
      <c r="D1" s="4"/>
      <c r="E1" s="4"/>
      <c r="F1" s="4"/>
      <c r="G1" s="3"/>
      <c r="H1" s="3"/>
      <c r="I1" s="3"/>
      <c r="J1" s="3"/>
      <c r="K1" s="4"/>
      <c r="L1" s="3"/>
      <c r="M1" s="3"/>
      <c r="N1" s="3"/>
      <c r="O1" s="3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8">
        <v>37290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9"/>
      <c r="D9" s="10" t="s">
        <v>4</v>
      </c>
      <c r="E9" s="10" t="s">
        <v>4</v>
      </c>
      <c r="F9" s="11"/>
      <c r="G9" s="12" t="s">
        <v>5</v>
      </c>
      <c r="H9" s="12" t="s">
        <v>5</v>
      </c>
      <c r="I9" s="12" t="s">
        <v>5</v>
      </c>
      <c r="J9" s="12" t="s">
        <v>5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1"/>
      <c r="D10" s="15" t="s">
        <v>8</v>
      </c>
      <c r="E10" s="15" t="s">
        <v>8</v>
      </c>
      <c r="F10" s="11"/>
      <c r="G10" s="17" t="s">
        <v>8</v>
      </c>
      <c r="H10" s="17" t="s">
        <v>8</v>
      </c>
      <c r="I10" s="17" t="s">
        <v>8</v>
      </c>
      <c r="J10" s="17" t="s">
        <v>8</v>
      </c>
      <c r="K10" s="11"/>
    </row>
    <row r="11" spans="1:15" x14ac:dyDescent="0.2">
      <c r="A11" s="18" t="s">
        <v>10</v>
      </c>
      <c r="B11" s="18" t="s">
        <v>11</v>
      </c>
      <c r="C11" s="11"/>
      <c r="D11" s="21" t="s">
        <v>13</v>
      </c>
      <c r="E11" s="21" t="s">
        <v>13</v>
      </c>
      <c r="F11" s="11"/>
      <c r="G11" s="19" t="s">
        <v>15</v>
      </c>
      <c r="H11" s="19" t="s">
        <v>15</v>
      </c>
      <c r="I11" s="19" t="s">
        <v>15</v>
      </c>
      <c r="J11" s="19" t="s">
        <v>15</v>
      </c>
      <c r="K11" s="11"/>
    </row>
    <row r="12" spans="1:15" x14ac:dyDescent="0.2">
      <c r="A12" s="18" t="s">
        <v>16</v>
      </c>
      <c r="B12" s="18" t="s">
        <v>16</v>
      </c>
      <c r="C12" s="26"/>
      <c r="D12" s="25">
        <v>22.25</v>
      </c>
      <c r="E12" s="25">
        <v>22.25</v>
      </c>
      <c r="F12" s="27"/>
      <c r="G12" s="28"/>
      <c r="H12" s="28"/>
      <c r="I12" s="28"/>
      <c r="J12" s="28"/>
      <c r="K12" s="27"/>
    </row>
    <row r="13" spans="1:15" ht="43.5" customHeight="1" thickBot="1" x14ac:dyDescent="0.25">
      <c r="A13" s="29"/>
      <c r="B13" s="29"/>
      <c r="C13" s="32"/>
      <c r="D13" s="122" t="s">
        <v>82</v>
      </c>
      <c r="E13" s="112" t="s">
        <v>68</v>
      </c>
      <c r="F13" s="33"/>
      <c r="G13" s="122" t="s">
        <v>82</v>
      </c>
      <c r="H13" s="122" t="s">
        <v>82</v>
      </c>
      <c r="I13" s="116" t="s">
        <v>17</v>
      </c>
      <c r="J13" s="116" t="s">
        <v>17</v>
      </c>
      <c r="L13" s="35"/>
      <c r="M13" s="35"/>
      <c r="N13" s="35"/>
      <c r="O13" s="35"/>
    </row>
    <row r="14" spans="1:15" x14ac:dyDescent="0.2">
      <c r="A14" s="29"/>
      <c r="B14" s="29"/>
      <c r="C14" s="11"/>
      <c r="D14" s="19"/>
      <c r="E14" s="19"/>
      <c r="F14" s="37"/>
      <c r="G14" s="15"/>
      <c r="H14" s="15"/>
      <c r="I14" s="15"/>
      <c r="J14" s="15"/>
      <c r="K14" s="38"/>
      <c r="L14" s="39"/>
      <c r="M14" s="39"/>
      <c r="N14" s="39"/>
      <c r="O14" s="39"/>
    </row>
    <row r="15" spans="1:15" ht="21" customHeight="1" thickBot="1" x14ac:dyDescent="0.25">
      <c r="A15" s="29"/>
      <c r="B15" s="29"/>
      <c r="C15" s="41"/>
      <c r="D15" s="40">
        <v>37288</v>
      </c>
      <c r="E15" s="40">
        <v>37289</v>
      </c>
      <c r="F15" s="40"/>
      <c r="G15" s="40">
        <v>37288</v>
      </c>
      <c r="H15" s="40">
        <v>37288</v>
      </c>
      <c r="I15" s="40">
        <v>37289</v>
      </c>
      <c r="J15" s="40">
        <v>37289</v>
      </c>
      <c r="K15" s="42"/>
      <c r="L15" s="43"/>
      <c r="M15" s="43"/>
      <c r="N15" s="43"/>
      <c r="O15" s="43"/>
    </row>
    <row r="16" spans="1:15" s="34" customFormat="1" ht="26.25" customHeight="1" thickBot="1" x14ac:dyDescent="0.25">
      <c r="A16" s="23"/>
      <c r="B16" s="23"/>
      <c r="C16" s="45"/>
      <c r="D16" s="113" t="s">
        <v>78</v>
      </c>
      <c r="E16" s="113" t="s">
        <v>78</v>
      </c>
      <c r="F16" s="20"/>
      <c r="G16" s="44" t="s">
        <v>79</v>
      </c>
      <c r="H16" s="44" t="s">
        <v>79</v>
      </c>
      <c r="I16" s="44" t="s">
        <v>79</v>
      </c>
      <c r="J16" s="44" t="s">
        <v>79</v>
      </c>
      <c r="K16" s="19"/>
      <c r="L16" s="46" t="s">
        <v>19</v>
      </c>
      <c r="M16" s="47" t="s">
        <v>20</v>
      </c>
      <c r="N16" s="48" t="s">
        <v>21</v>
      </c>
      <c r="O16" s="49" t="s">
        <v>22</v>
      </c>
    </row>
    <row r="17" spans="1:15" ht="15.75" thickBot="1" x14ac:dyDescent="0.25">
      <c r="A17" s="50" t="s">
        <v>23</v>
      </c>
      <c r="B17" s="51" t="s">
        <v>24</v>
      </c>
      <c r="C17" s="54"/>
      <c r="D17" s="53" t="s">
        <v>25</v>
      </c>
      <c r="E17" s="53" t="s">
        <v>25</v>
      </c>
      <c r="F17" s="56"/>
      <c r="G17" s="52" t="s">
        <v>25</v>
      </c>
      <c r="H17" s="52" t="s">
        <v>25</v>
      </c>
      <c r="I17" s="52" t="s">
        <v>25</v>
      </c>
      <c r="J17" s="52" t="s">
        <v>25</v>
      </c>
      <c r="K17" s="57"/>
      <c r="L17" s="58"/>
      <c r="M17" s="15"/>
      <c r="N17" s="15"/>
      <c r="O17" s="15"/>
    </row>
    <row r="18" spans="1:15" s="37" customFormat="1" x14ac:dyDescent="0.2">
      <c r="A18" s="59">
        <v>2400</v>
      </c>
      <c r="B18" s="60" t="s">
        <v>26</v>
      </c>
      <c r="C18" s="61"/>
      <c r="D18" s="59">
        <v>25</v>
      </c>
      <c r="E18" s="59">
        <v>0</v>
      </c>
      <c r="F18" s="56"/>
      <c r="G18" s="63">
        <v>-50</v>
      </c>
      <c r="H18" s="63">
        <v>-50</v>
      </c>
      <c r="I18" s="63">
        <v>0</v>
      </c>
      <c r="J18" s="63">
        <v>0</v>
      </c>
      <c r="K18" s="61"/>
      <c r="L18" s="58">
        <f t="shared" ref="L18:L42" si="0">SUM(C18:J18)</f>
        <v>-75</v>
      </c>
      <c r="M18" s="58" t="e">
        <f>SUM(#REF!)</f>
        <v>#REF!</v>
      </c>
      <c r="N18" s="15">
        <f t="shared" ref="N18:N42" si="1">SUM(E18:E18)</f>
        <v>0</v>
      </c>
      <c r="O18" s="16">
        <f t="shared" ref="O18:O42" si="2">SUM(I18:J18)</f>
        <v>0</v>
      </c>
    </row>
    <row r="19" spans="1:15" x14ac:dyDescent="0.2">
      <c r="A19" s="64" t="s">
        <v>26</v>
      </c>
      <c r="B19" s="64" t="s">
        <v>27</v>
      </c>
      <c r="C19" s="61"/>
      <c r="D19" s="64">
        <v>0</v>
      </c>
      <c r="E19" s="64">
        <v>25</v>
      </c>
      <c r="F19" s="56"/>
      <c r="G19" s="66">
        <v>0</v>
      </c>
      <c r="H19" s="66">
        <v>0</v>
      </c>
      <c r="I19" s="66">
        <v>-50</v>
      </c>
      <c r="J19" s="66">
        <v>-50</v>
      </c>
      <c r="K19" s="61"/>
      <c r="L19" s="67">
        <f t="shared" si="0"/>
        <v>-75</v>
      </c>
      <c r="M19" s="67" t="e">
        <f>SUM(#REF!)</f>
        <v>#REF!</v>
      </c>
      <c r="N19" s="19">
        <f t="shared" si="1"/>
        <v>25</v>
      </c>
      <c r="O19" s="20">
        <f t="shared" si="2"/>
        <v>-100</v>
      </c>
    </row>
    <row r="20" spans="1:15" x14ac:dyDescent="0.2">
      <c r="A20" s="64" t="s">
        <v>27</v>
      </c>
      <c r="B20" s="64" t="s">
        <v>28</v>
      </c>
      <c r="C20" s="61"/>
      <c r="D20" s="64">
        <v>0</v>
      </c>
      <c r="E20" s="64">
        <v>25</v>
      </c>
      <c r="F20" s="56"/>
      <c r="G20" s="66">
        <v>0</v>
      </c>
      <c r="H20" s="66">
        <v>0</v>
      </c>
      <c r="I20" s="66">
        <v>-50</v>
      </c>
      <c r="J20" s="66">
        <v>-50</v>
      </c>
      <c r="K20" s="61"/>
      <c r="L20" s="67">
        <f t="shared" si="0"/>
        <v>-75</v>
      </c>
      <c r="M20" s="67" t="e">
        <f>SUM(#REF!)</f>
        <v>#REF!</v>
      </c>
      <c r="N20" s="19">
        <f t="shared" si="1"/>
        <v>25</v>
      </c>
      <c r="O20" s="20">
        <f t="shared" si="2"/>
        <v>-100</v>
      </c>
    </row>
    <row r="21" spans="1:15" x14ac:dyDescent="0.2">
      <c r="A21" s="64" t="s">
        <v>28</v>
      </c>
      <c r="B21" s="64" t="s">
        <v>29</v>
      </c>
      <c r="C21" s="61"/>
      <c r="D21" s="64">
        <v>0</v>
      </c>
      <c r="E21" s="64">
        <v>25</v>
      </c>
      <c r="F21" s="56"/>
      <c r="G21" s="66">
        <v>0</v>
      </c>
      <c r="H21" s="66">
        <v>0</v>
      </c>
      <c r="I21" s="66">
        <v>-50</v>
      </c>
      <c r="J21" s="66">
        <v>-50</v>
      </c>
      <c r="K21" s="61"/>
      <c r="L21" s="67">
        <f t="shared" si="0"/>
        <v>-75</v>
      </c>
      <c r="M21" s="67" t="e">
        <f>SUM(#REF!)</f>
        <v>#REF!</v>
      </c>
      <c r="N21" s="19">
        <f t="shared" si="1"/>
        <v>25</v>
      </c>
      <c r="O21" s="20">
        <f t="shared" si="2"/>
        <v>-100</v>
      </c>
    </row>
    <row r="22" spans="1:15" x14ac:dyDescent="0.2">
      <c r="A22" s="64" t="s">
        <v>29</v>
      </c>
      <c r="B22" s="64" t="s">
        <v>30</v>
      </c>
      <c r="C22" s="61"/>
      <c r="D22" s="64">
        <v>0</v>
      </c>
      <c r="E22" s="64">
        <v>25</v>
      </c>
      <c r="F22" s="56"/>
      <c r="G22" s="66">
        <v>0</v>
      </c>
      <c r="H22" s="66">
        <v>0</v>
      </c>
      <c r="I22" s="66">
        <v>-50</v>
      </c>
      <c r="J22" s="66">
        <v>-50</v>
      </c>
      <c r="K22" s="61"/>
      <c r="L22" s="67">
        <f t="shared" si="0"/>
        <v>-75</v>
      </c>
      <c r="M22" s="67" t="e">
        <f>SUM(#REF!)</f>
        <v>#REF!</v>
      </c>
      <c r="N22" s="19">
        <f t="shared" si="1"/>
        <v>25</v>
      </c>
      <c r="O22" s="20">
        <f t="shared" si="2"/>
        <v>-100</v>
      </c>
    </row>
    <row r="23" spans="1:15" x14ac:dyDescent="0.2">
      <c r="A23" s="64" t="s">
        <v>30</v>
      </c>
      <c r="B23" s="64" t="s">
        <v>31</v>
      </c>
      <c r="C23" s="61"/>
      <c r="D23" s="64">
        <v>0</v>
      </c>
      <c r="E23" s="64">
        <v>25</v>
      </c>
      <c r="F23" s="56"/>
      <c r="G23" s="66">
        <v>0</v>
      </c>
      <c r="H23" s="66">
        <v>0</v>
      </c>
      <c r="I23" s="66">
        <v>-50</v>
      </c>
      <c r="J23" s="66">
        <v>-50</v>
      </c>
      <c r="K23" s="61"/>
      <c r="L23" s="67">
        <f t="shared" si="0"/>
        <v>-75</v>
      </c>
      <c r="M23" s="67" t="e">
        <f>SUM(#REF!)</f>
        <v>#REF!</v>
      </c>
      <c r="N23" s="19">
        <f t="shared" si="1"/>
        <v>25</v>
      </c>
      <c r="O23" s="20">
        <f t="shared" si="2"/>
        <v>-100</v>
      </c>
    </row>
    <row r="24" spans="1:15" x14ac:dyDescent="0.2">
      <c r="A24" s="64" t="s">
        <v>31</v>
      </c>
      <c r="B24" s="64" t="s">
        <v>32</v>
      </c>
      <c r="C24" s="61"/>
      <c r="D24" s="64">
        <v>0</v>
      </c>
      <c r="E24" s="64">
        <v>25</v>
      </c>
      <c r="F24" s="56"/>
      <c r="G24" s="66">
        <v>0</v>
      </c>
      <c r="H24" s="66">
        <v>0</v>
      </c>
      <c r="I24" s="66">
        <v>-50</v>
      </c>
      <c r="J24" s="66">
        <v>-50</v>
      </c>
      <c r="K24" s="61"/>
      <c r="L24" s="67">
        <f t="shared" si="0"/>
        <v>-75</v>
      </c>
      <c r="M24" s="67" t="e">
        <f>SUM(#REF!)</f>
        <v>#REF!</v>
      </c>
      <c r="N24" s="19">
        <f t="shared" si="1"/>
        <v>25</v>
      </c>
      <c r="O24" s="20">
        <f t="shared" si="2"/>
        <v>-100</v>
      </c>
    </row>
    <row r="25" spans="1:15" s="34" customFormat="1" x14ac:dyDescent="0.2">
      <c r="A25" s="64" t="s">
        <v>32</v>
      </c>
      <c r="B25" s="64" t="s">
        <v>33</v>
      </c>
      <c r="C25" s="61"/>
      <c r="D25" s="64">
        <v>0</v>
      </c>
      <c r="E25" s="64">
        <v>25</v>
      </c>
      <c r="F25" s="56"/>
      <c r="G25" s="66">
        <v>0</v>
      </c>
      <c r="H25" s="66">
        <v>0</v>
      </c>
      <c r="I25" s="66">
        <v>-50</v>
      </c>
      <c r="J25" s="66">
        <v>-50</v>
      </c>
      <c r="K25" s="61"/>
      <c r="L25" s="67">
        <f t="shared" si="0"/>
        <v>-75</v>
      </c>
      <c r="M25" s="67" t="e">
        <f>SUM(#REF!)</f>
        <v>#REF!</v>
      </c>
      <c r="N25" s="19">
        <f t="shared" si="1"/>
        <v>25</v>
      </c>
      <c r="O25" s="20">
        <f t="shared" si="2"/>
        <v>-100</v>
      </c>
    </row>
    <row r="26" spans="1:15" s="34" customFormat="1" x14ac:dyDescent="0.2">
      <c r="A26" s="64" t="s">
        <v>33</v>
      </c>
      <c r="B26" s="64" t="s">
        <v>34</v>
      </c>
      <c r="C26" s="61"/>
      <c r="D26" s="64">
        <v>0</v>
      </c>
      <c r="E26" s="64">
        <v>25</v>
      </c>
      <c r="F26" s="56"/>
      <c r="G26" s="66">
        <v>0</v>
      </c>
      <c r="H26" s="66">
        <v>0</v>
      </c>
      <c r="I26" s="66">
        <v>-50</v>
      </c>
      <c r="J26" s="66">
        <v>-50</v>
      </c>
      <c r="K26" s="61"/>
      <c r="L26" s="67">
        <f t="shared" si="0"/>
        <v>-75</v>
      </c>
      <c r="M26" s="67" t="e">
        <f>SUM(#REF!)</f>
        <v>#REF!</v>
      </c>
      <c r="N26" s="19">
        <f t="shared" si="1"/>
        <v>25</v>
      </c>
      <c r="O26" s="20">
        <f t="shared" si="2"/>
        <v>-100</v>
      </c>
    </row>
    <row r="27" spans="1:15" s="34" customFormat="1" x14ac:dyDescent="0.2">
      <c r="A27" s="64" t="s">
        <v>34</v>
      </c>
      <c r="B27" s="64" t="s">
        <v>35</v>
      </c>
      <c r="C27" s="61"/>
      <c r="D27" s="64">
        <v>0</v>
      </c>
      <c r="E27" s="64">
        <v>25</v>
      </c>
      <c r="F27" s="56"/>
      <c r="G27" s="66">
        <v>0</v>
      </c>
      <c r="H27" s="66">
        <v>0</v>
      </c>
      <c r="I27" s="66">
        <v>-50</v>
      </c>
      <c r="J27" s="66">
        <v>-50</v>
      </c>
      <c r="K27" s="61"/>
      <c r="L27" s="67">
        <f t="shared" si="0"/>
        <v>-75</v>
      </c>
      <c r="M27" s="67" t="e">
        <f>SUM(#REF!)</f>
        <v>#REF!</v>
      </c>
      <c r="N27" s="19">
        <f t="shared" si="1"/>
        <v>25</v>
      </c>
      <c r="O27" s="20">
        <f t="shared" si="2"/>
        <v>-100</v>
      </c>
    </row>
    <row r="28" spans="1:15" s="34" customFormat="1" x14ac:dyDescent="0.2">
      <c r="A28" s="64">
        <v>1000</v>
      </c>
      <c r="B28" s="64">
        <v>1100</v>
      </c>
      <c r="C28" s="61"/>
      <c r="D28" s="64">
        <v>0</v>
      </c>
      <c r="E28" s="64">
        <v>25</v>
      </c>
      <c r="F28" s="56"/>
      <c r="G28" s="66">
        <v>0</v>
      </c>
      <c r="H28" s="66">
        <v>0</v>
      </c>
      <c r="I28" s="66">
        <v>-50</v>
      </c>
      <c r="J28" s="66">
        <v>-50</v>
      </c>
      <c r="K28" s="61"/>
      <c r="L28" s="67">
        <f t="shared" si="0"/>
        <v>-75</v>
      </c>
      <c r="M28" s="67" t="e">
        <f>SUM(#REF!)</f>
        <v>#REF!</v>
      </c>
      <c r="N28" s="19">
        <f t="shared" si="1"/>
        <v>25</v>
      </c>
      <c r="O28" s="20">
        <f t="shared" si="2"/>
        <v>-100</v>
      </c>
    </row>
    <row r="29" spans="1:15" s="34" customFormat="1" x14ac:dyDescent="0.2">
      <c r="A29" s="64">
        <v>1100</v>
      </c>
      <c r="B29" s="64">
        <v>1200</v>
      </c>
      <c r="C29" s="61"/>
      <c r="D29" s="64">
        <v>0</v>
      </c>
      <c r="E29" s="64">
        <v>25</v>
      </c>
      <c r="F29" s="56"/>
      <c r="G29" s="66">
        <v>0</v>
      </c>
      <c r="H29" s="66">
        <v>0</v>
      </c>
      <c r="I29" s="66">
        <v>-50</v>
      </c>
      <c r="J29" s="66">
        <v>-50</v>
      </c>
      <c r="K29" s="61"/>
      <c r="L29" s="67">
        <f t="shared" si="0"/>
        <v>-75</v>
      </c>
      <c r="M29" s="67" t="e">
        <f>SUM(#REF!)</f>
        <v>#REF!</v>
      </c>
      <c r="N29" s="19">
        <f t="shared" si="1"/>
        <v>25</v>
      </c>
      <c r="O29" s="20">
        <f t="shared" si="2"/>
        <v>-100</v>
      </c>
    </row>
    <row r="30" spans="1:15" s="34" customFormat="1" x14ac:dyDescent="0.2">
      <c r="A30" s="64">
        <v>1200</v>
      </c>
      <c r="B30" s="64">
        <v>1300</v>
      </c>
      <c r="C30" s="61"/>
      <c r="D30" s="64">
        <v>0</v>
      </c>
      <c r="E30" s="64">
        <v>25</v>
      </c>
      <c r="F30" s="56"/>
      <c r="G30" s="66">
        <v>0</v>
      </c>
      <c r="H30" s="66">
        <v>0</v>
      </c>
      <c r="I30" s="66">
        <v>-50</v>
      </c>
      <c r="J30" s="66">
        <v>-50</v>
      </c>
      <c r="K30" s="61"/>
      <c r="L30" s="67">
        <f t="shared" si="0"/>
        <v>-75</v>
      </c>
      <c r="M30" s="67" t="e">
        <f>SUM(#REF!)</f>
        <v>#REF!</v>
      </c>
      <c r="N30" s="19">
        <f t="shared" si="1"/>
        <v>25</v>
      </c>
      <c r="O30" s="20">
        <f t="shared" si="2"/>
        <v>-100</v>
      </c>
    </row>
    <row r="31" spans="1:15" s="34" customFormat="1" x14ac:dyDescent="0.2">
      <c r="A31" s="64">
        <v>1300</v>
      </c>
      <c r="B31" s="64">
        <v>1400</v>
      </c>
      <c r="C31" s="61"/>
      <c r="D31" s="64">
        <v>0</v>
      </c>
      <c r="E31" s="64">
        <v>25</v>
      </c>
      <c r="F31" s="56"/>
      <c r="G31" s="66">
        <v>0</v>
      </c>
      <c r="H31" s="66">
        <v>0</v>
      </c>
      <c r="I31" s="66">
        <v>-50</v>
      </c>
      <c r="J31" s="66">
        <v>-50</v>
      </c>
      <c r="K31" s="61"/>
      <c r="L31" s="67">
        <f t="shared" si="0"/>
        <v>-75</v>
      </c>
      <c r="M31" s="67" t="e">
        <f>SUM(#REF!)</f>
        <v>#REF!</v>
      </c>
      <c r="N31" s="19">
        <f t="shared" si="1"/>
        <v>25</v>
      </c>
      <c r="O31" s="20">
        <f t="shared" si="2"/>
        <v>-100</v>
      </c>
    </row>
    <row r="32" spans="1:15" s="34" customFormat="1" x14ac:dyDescent="0.2">
      <c r="A32" s="64">
        <v>1400</v>
      </c>
      <c r="B32" s="64">
        <v>1500</v>
      </c>
      <c r="C32" s="61"/>
      <c r="D32" s="64">
        <v>0</v>
      </c>
      <c r="E32" s="64">
        <v>25</v>
      </c>
      <c r="F32" s="56"/>
      <c r="G32" s="66">
        <v>0</v>
      </c>
      <c r="H32" s="66">
        <v>0</v>
      </c>
      <c r="I32" s="66">
        <v>-50</v>
      </c>
      <c r="J32" s="66">
        <v>-50</v>
      </c>
      <c r="K32" s="61"/>
      <c r="L32" s="67">
        <f t="shared" si="0"/>
        <v>-75</v>
      </c>
      <c r="M32" s="67" t="e">
        <f>SUM(#REF!)</f>
        <v>#REF!</v>
      </c>
      <c r="N32" s="19">
        <f t="shared" si="1"/>
        <v>25</v>
      </c>
      <c r="O32" s="20">
        <f t="shared" si="2"/>
        <v>-100</v>
      </c>
    </row>
    <row r="33" spans="1:17" s="34" customFormat="1" x14ac:dyDescent="0.2">
      <c r="A33" s="64">
        <v>1500</v>
      </c>
      <c r="B33" s="64">
        <v>1600</v>
      </c>
      <c r="C33" s="61"/>
      <c r="D33" s="64">
        <v>0</v>
      </c>
      <c r="E33" s="64">
        <v>25</v>
      </c>
      <c r="F33" s="56"/>
      <c r="G33" s="66">
        <v>0</v>
      </c>
      <c r="H33" s="66">
        <v>0</v>
      </c>
      <c r="I33" s="66">
        <v>-50</v>
      </c>
      <c r="J33" s="66">
        <v>-50</v>
      </c>
      <c r="K33" s="61"/>
      <c r="L33" s="67">
        <f t="shared" si="0"/>
        <v>-75</v>
      </c>
      <c r="M33" s="67" t="e">
        <f>SUM(#REF!)</f>
        <v>#REF!</v>
      </c>
      <c r="N33" s="19">
        <f t="shared" si="1"/>
        <v>25</v>
      </c>
      <c r="O33" s="20">
        <f t="shared" si="2"/>
        <v>-100</v>
      </c>
    </row>
    <row r="34" spans="1:17" s="34" customFormat="1" x14ac:dyDescent="0.2">
      <c r="A34" s="64">
        <v>1600</v>
      </c>
      <c r="B34" s="64">
        <v>1700</v>
      </c>
      <c r="C34" s="61"/>
      <c r="D34" s="64">
        <v>0</v>
      </c>
      <c r="E34" s="64">
        <v>25</v>
      </c>
      <c r="F34" s="56"/>
      <c r="G34" s="66">
        <v>0</v>
      </c>
      <c r="H34" s="66">
        <v>0</v>
      </c>
      <c r="I34" s="66">
        <v>-50</v>
      </c>
      <c r="J34" s="66">
        <v>-50</v>
      </c>
      <c r="K34" s="61"/>
      <c r="L34" s="67">
        <f t="shared" si="0"/>
        <v>-75</v>
      </c>
      <c r="M34" s="67" t="e">
        <f>SUM(#REF!)</f>
        <v>#REF!</v>
      </c>
      <c r="N34" s="19">
        <f t="shared" si="1"/>
        <v>25</v>
      </c>
      <c r="O34" s="20">
        <f t="shared" si="2"/>
        <v>-100</v>
      </c>
    </row>
    <row r="35" spans="1:17" s="34" customFormat="1" x14ac:dyDescent="0.2">
      <c r="A35" s="64">
        <v>1700</v>
      </c>
      <c r="B35" s="64">
        <v>1800</v>
      </c>
      <c r="C35" s="61"/>
      <c r="D35" s="64">
        <v>0</v>
      </c>
      <c r="E35" s="64">
        <v>25</v>
      </c>
      <c r="F35" s="56"/>
      <c r="G35" s="66">
        <v>0</v>
      </c>
      <c r="H35" s="66">
        <v>0</v>
      </c>
      <c r="I35" s="66">
        <v>-50</v>
      </c>
      <c r="J35" s="66">
        <v>-50</v>
      </c>
      <c r="K35" s="61"/>
      <c r="L35" s="67">
        <f t="shared" si="0"/>
        <v>-75</v>
      </c>
      <c r="M35" s="67" t="e">
        <f>SUM(#REF!)</f>
        <v>#REF!</v>
      </c>
      <c r="N35" s="19">
        <f t="shared" si="1"/>
        <v>25</v>
      </c>
      <c r="O35" s="20">
        <f t="shared" si="2"/>
        <v>-100</v>
      </c>
    </row>
    <row r="36" spans="1:17" s="34" customFormat="1" x14ac:dyDescent="0.2">
      <c r="A36" s="64">
        <v>1800</v>
      </c>
      <c r="B36" s="64">
        <v>1900</v>
      </c>
      <c r="C36" s="61"/>
      <c r="D36" s="64">
        <v>0</v>
      </c>
      <c r="E36" s="64">
        <v>25</v>
      </c>
      <c r="F36" s="56"/>
      <c r="G36" s="66">
        <v>0</v>
      </c>
      <c r="H36" s="66">
        <v>0</v>
      </c>
      <c r="I36" s="66">
        <v>-50</v>
      </c>
      <c r="J36" s="66">
        <v>-50</v>
      </c>
      <c r="K36" s="61"/>
      <c r="L36" s="67">
        <f t="shared" si="0"/>
        <v>-75</v>
      </c>
      <c r="M36" s="67" t="e">
        <f>SUM(#REF!)</f>
        <v>#REF!</v>
      </c>
      <c r="N36" s="19">
        <f t="shared" si="1"/>
        <v>25</v>
      </c>
      <c r="O36" s="20">
        <f t="shared" si="2"/>
        <v>-100</v>
      </c>
    </row>
    <row r="37" spans="1:17" s="34" customFormat="1" x14ac:dyDescent="0.2">
      <c r="A37" s="64">
        <v>1900</v>
      </c>
      <c r="B37" s="64">
        <v>2000</v>
      </c>
      <c r="C37" s="61"/>
      <c r="D37" s="64">
        <v>0</v>
      </c>
      <c r="E37" s="64">
        <v>25</v>
      </c>
      <c r="F37" s="56"/>
      <c r="G37" s="66">
        <v>0</v>
      </c>
      <c r="H37" s="66">
        <v>0</v>
      </c>
      <c r="I37" s="66">
        <v>-50</v>
      </c>
      <c r="J37" s="66">
        <v>-50</v>
      </c>
      <c r="K37" s="61"/>
      <c r="L37" s="67">
        <f t="shared" si="0"/>
        <v>-75</v>
      </c>
      <c r="M37" s="67" t="e">
        <f>SUM(#REF!)</f>
        <v>#REF!</v>
      </c>
      <c r="N37" s="19">
        <f t="shared" si="1"/>
        <v>25</v>
      </c>
      <c r="O37" s="20">
        <f t="shared" si="2"/>
        <v>-100</v>
      </c>
    </row>
    <row r="38" spans="1:17" s="34" customFormat="1" ht="12" customHeight="1" x14ac:dyDescent="0.2">
      <c r="A38" s="64">
        <v>2000</v>
      </c>
      <c r="B38" s="64">
        <v>2100</v>
      </c>
      <c r="C38" s="61"/>
      <c r="D38" s="64">
        <v>0</v>
      </c>
      <c r="E38" s="64">
        <v>25</v>
      </c>
      <c r="F38" s="56"/>
      <c r="G38" s="66">
        <v>0</v>
      </c>
      <c r="H38" s="66">
        <v>0</v>
      </c>
      <c r="I38" s="66">
        <v>-50</v>
      </c>
      <c r="J38" s="66">
        <v>-50</v>
      </c>
      <c r="K38" s="61"/>
      <c r="L38" s="67">
        <f t="shared" si="0"/>
        <v>-75</v>
      </c>
      <c r="M38" s="67" t="e">
        <f>SUM(#REF!)</f>
        <v>#REF!</v>
      </c>
      <c r="N38" s="19">
        <f t="shared" si="1"/>
        <v>25</v>
      </c>
      <c r="O38" s="20">
        <f t="shared" si="2"/>
        <v>-100</v>
      </c>
    </row>
    <row r="39" spans="1:17" s="34" customFormat="1" x14ac:dyDescent="0.2">
      <c r="A39" s="64">
        <v>2100</v>
      </c>
      <c r="B39" s="64">
        <v>2200</v>
      </c>
      <c r="C39" s="61"/>
      <c r="D39" s="64">
        <v>0</v>
      </c>
      <c r="E39" s="64">
        <v>25</v>
      </c>
      <c r="F39" s="56"/>
      <c r="G39" s="66">
        <v>0</v>
      </c>
      <c r="H39" s="66">
        <v>0</v>
      </c>
      <c r="I39" s="66">
        <v>-50</v>
      </c>
      <c r="J39" s="66">
        <v>-50</v>
      </c>
      <c r="K39" s="61"/>
      <c r="L39" s="67">
        <f t="shared" si="0"/>
        <v>-75</v>
      </c>
      <c r="M39" s="67" t="e">
        <f>SUM(#REF!)</f>
        <v>#REF!</v>
      </c>
      <c r="N39" s="19">
        <f t="shared" si="1"/>
        <v>25</v>
      </c>
      <c r="O39" s="20">
        <f t="shared" si="2"/>
        <v>-100</v>
      </c>
    </row>
    <row r="40" spans="1:17" s="34" customFormat="1" x14ac:dyDescent="0.2">
      <c r="A40" s="64">
        <v>2200</v>
      </c>
      <c r="B40" s="64">
        <v>2300</v>
      </c>
      <c r="C40" s="65"/>
      <c r="D40" s="64">
        <v>0</v>
      </c>
      <c r="E40" s="64">
        <v>25</v>
      </c>
      <c r="F40" s="56"/>
      <c r="G40" s="66">
        <v>0</v>
      </c>
      <c r="H40" s="66">
        <v>0</v>
      </c>
      <c r="I40" s="66">
        <v>-50</v>
      </c>
      <c r="J40" s="66">
        <v>-50</v>
      </c>
      <c r="K40" s="61"/>
      <c r="L40" s="67">
        <f t="shared" si="0"/>
        <v>-75</v>
      </c>
      <c r="M40" s="67" t="e">
        <f>SUM(#REF!)</f>
        <v>#REF!</v>
      </c>
      <c r="N40" s="19">
        <f t="shared" si="1"/>
        <v>25</v>
      </c>
      <c r="O40" s="20">
        <f t="shared" si="2"/>
        <v>-100</v>
      </c>
    </row>
    <row r="41" spans="1:17" s="34" customFormat="1" x14ac:dyDescent="0.2">
      <c r="A41" s="64">
        <v>2300</v>
      </c>
      <c r="B41" s="64">
        <v>2400</v>
      </c>
      <c r="C41" s="65"/>
      <c r="D41" s="64">
        <v>0</v>
      </c>
      <c r="E41" s="64">
        <v>25</v>
      </c>
      <c r="F41" s="56"/>
      <c r="G41" s="66">
        <v>0</v>
      </c>
      <c r="H41" s="66">
        <v>0</v>
      </c>
      <c r="I41" s="66">
        <v>-50</v>
      </c>
      <c r="J41" s="66">
        <v>-50</v>
      </c>
      <c r="K41" s="61"/>
      <c r="L41" s="67">
        <f t="shared" si="0"/>
        <v>-75</v>
      </c>
      <c r="M41" s="67" t="e">
        <f>SUM(#REF!)</f>
        <v>#REF!</v>
      </c>
      <c r="N41" s="19">
        <f t="shared" si="1"/>
        <v>25</v>
      </c>
      <c r="O41" s="20">
        <f t="shared" si="2"/>
        <v>-100</v>
      </c>
    </row>
    <row r="42" spans="1:17" ht="13.5" thickBot="1" x14ac:dyDescent="0.25">
      <c r="A42" s="68">
        <v>2400</v>
      </c>
      <c r="B42" s="68" t="s">
        <v>26</v>
      </c>
      <c r="C42" s="65"/>
      <c r="D42" s="68">
        <v>0</v>
      </c>
      <c r="E42" s="68">
        <v>25</v>
      </c>
      <c r="F42" s="56"/>
      <c r="G42" s="70">
        <v>0</v>
      </c>
      <c r="H42" s="70">
        <v>0</v>
      </c>
      <c r="I42" s="70">
        <v>-50</v>
      </c>
      <c r="J42" s="70">
        <v>-50</v>
      </c>
      <c r="K42" s="61"/>
      <c r="L42" s="71">
        <f t="shared" si="0"/>
        <v>-75</v>
      </c>
      <c r="M42" s="71" t="e">
        <f>SUM(#REF!)</f>
        <v>#REF!</v>
      </c>
      <c r="N42" s="72">
        <f t="shared" si="1"/>
        <v>25</v>
      </c>
      <c r="O42" s="73">
        <f t="shared" si="2"/>
        <v>-100</v>
      </c>
    </row>
    <row r="43" spans="1:17" s="13" customFormat="1" x14ac:dyDescent="0.2">
      <c r="A43" s="61"/>
      <c r="B43" s="61"/>
      <c r="C43" s="61"/>
      <c r="D43" s="118"/>
      <c r="E43" s="118"/>
      <c r="F43" s="61"/>
      <c r="G43" s="61"/>
      <c r="H43" s="61"/>
      <c r="I43" s="61"/>
      <c r="J43" s="61"/>
      <c r="K43" s="61"/>
      <c r="L43" s="11"/>
      <c r="M43" s="11"/>
      <c r="N43" s="11"/>
      <c r="O43" s="11"/>
    </row>
    <row r="44" spans="1:17" ht="13.5" thickBot="1" x14ac:dyDescent="0.25">
      <c r="A44" s="26"/>
      <c r="B44" s="26"/>
      <c r="C44" s="26"/>
      <c r="D44" s="119"/>
      <c r="E44" s="119"/>
      <c r="F44" s="26"/>
      <c r="G44" s="26"/>
      <c r="H44" s="26"/>
      <c r="I44" s="26"/>
      <c r="J44" s="26"/>
      <c r="K44" s="26"/>
    </row>
    <row r="45" spans="1:17" ht="26.25" thickBot="1" x14ac:dyDescent="0.25">
      <c r="B45" s="74" t="s">
        <v>36</v>
      </c>
      <c r="C45" s="19"/>
      <c r="D45" s="52">
        <f>SUM(D18:D41)</f>
        <v>25</v>
      </c>
      <c r="E45" s="52">
        <f>SUM(E18:E41)</f>
        <v>575</v>
      </c>
      <c r="F45" s="20"/>
      <c r="G45" s="52">
        <f>SUM(G18:G41)</f>
        <v>-50</v>
      </c>
      <c r="H45" s="52">
        <f>SUM(H18:H41)</f>
        <v>-50</v>
      </c>
      <c r="I45" s="52">
        <f>SUM(I18:I41)</f>
        <v>-1150</v>
      </c>
      <c r="J45" s="52">
        <f>SUM(J18:J41)</f>
        <v>-1150</v>
      </c>
      <c r="K45" s="19"/>
      <c r="L45" s="52">
        <f>SUM(L18:L41)</f>
        <v>-1800</v>
      </c>
      <c r="M45" s="52" t="e">
        <f>SUM(M18:M41)</f>
        <v>#REF!</v>
      </c>
      <c r="N45" s="52">
        <f>SUM(N18:N41)</f>
        <v>575</v>
      </c>
      <c r="O45" s="52">
        <f>SUM(O18:O41)</f>
        <v>-2300</v>
      </c>
      <c r="P45" s="75" t="s">
        <v>37</v>
      </c>
      <c r="Q45" s="76"/>
    </row>
    <row r="46" spans="1:17" ht="13.5" thickBot="1" x14ac:dyDescent="0.25">
      <c r="B46" s="77"/>
      <c r="C46" s="20"/>
      <c r="D46" s="19"/>
      <c r="E46" s="19"/>
      <c r="F46" s="78" t="s">
        <v>38</v>
      </c>
      <c r="G46" s="11"/>
      <c r="H46" s="11"/>
      <c r="I46" s="11"/>
      <c r="J46" s="11"/>
      <c r="K46" s="79" t="s">
        <v>39</v>
      </c>
      <c r="L46" s="19"/>
      <c r="M46" s="19"/>
      <c r="N46" s="19"/>
      <c r="O46" s="19"/>
      <c r="P46" s="80"/>
    </row>
    <row r="47" spans="1:17" ht="30.75" customHeight="1" thickBot="1" x14ac:dyDescent="0.25">
      <c r="A47" s="77"/>
      <c r="B47" s="81" t="s">
        <v>40</v>
      </c>
      <c r="C47" s="19"/>
      <c r="D47" s="52">
        <f>SUM(D19:D42)</f>
        <v>0</v>
      </c>
      <c r="E47" s="52">
        <f>SUM(E19:E42)</f>
        <v>600</v>
      </c>
      <c r="F47" s="82">
        <f>D47+E47</f>
        <v>600</v>
      </c>
      <c r="G47" s="52">
        <f>SUM(G19:G42)</f>
        <v>0</v>
      </c>
      <c r="H47" s="52">
        <f>SUM(H19:H42)</f>
        <v>0</v>
      </c>
      <c r="I47" s="52">
        <f>SUM(I19:I42)</f>
        <v>-1200</v>
      </c>
      <c r="J47" s="52">
        <f>SUM(J19:J42)</f>
        <v>-1200</v>
      </c>
      <c r="K47" s="83" t="e">
        <f>SUM(I47:J47,#REF!,#REF!)</f>
        <v>#REF!</v>
      </c>
      <c r="L47" s="52">
        <f>SUM(L19:L44)</f>
        <v>-1800</v>
      </c>
      <c r="M47" s="52" t="e">
        <f>SUM(M19:M44)</f>
        <v>#REF!</v>
      </c>
      <c r="N47" s="52">
        <f>SUM(N19:N44)</f>
        <v>600</v>
      </c>
      <c r="O47" s="52">
        <f>SUM(O19:O44)</f>
        <v>-2400</v>
      </c>
      <c r="P47" s="80" t="e">
        <f>ABS(K47)+ABS(F47)</f>
        <v>#REF!</v>
      </c>
    </row>
    <row r="48" spans="1:17" ht="13.5" thickBot="1" x14ac:dyDescent="0.25">
      <c r="A48" s="77"/>
      <c r="B48" s="77"/>
      <c r="C48" s="20"/>
      <c r="D48" s="15"/>
      <c r="E48" s="15"/>
      <c r="G48" s="16"/>
      <c r="H48" s="16"/>
      <c r="I48" s="16"/>
      <c r="J48" s="16"/>
      <c r="L48" s="84"/>
      <c r="M48" s="84"/>
      <c r="N48" s="84"/>
      <c r="O48" s="84"/>
    </row>
    <row r="49" spans="1:33" x14ac:dyDescent="0.2">
      <c r="A49" s="2"/>
      <c r="B49" s="2"/>
      <c r="C49" s="56"/>
      <c r="D49" s="53"/>
      <c r="E49" s="53"/>
      <c r="F49" s="54"/>
      <c r="G49" s="85"/>
      <c r="H49" s="85"/>
      <c r="I49" s="85"/>
      <c r="J49" s="85"/>
      <c r="K49" s="5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</row>
    <row r="50" spans="1:33" s="13" customFormat="1" ht="16.5" customHeight="1" x14ac:dyDescent="0.2">
      <c r="A50" s="77"/>
      <c r="B50" s="77"/>
      <c r="C50" s="56"/>
      <c r="D50" s="57" t="s">
        <v>43</v>
      </c>
      <c r="E50" s="57" t="s">
        <v>43</v>
      </c>
      <c r="F50" s="86"/>
      <c r="G50" s="19" t="s">
        <v>44</v>
      </c>
      <c r="H50" s="19" t="s">
        <v>44</v>
      </c>
      <c r="I50" s="19" t="s">
        <v>44</v>
      </c>
      <c r="J50" s="19" t="s">
        <v>44</v>
      </c>
      <c r="K50" s="86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7"/>
      <c r="B51" s="77"/>
      <c r="C51" s="56"/>
      <c r="D51" s="57" t="s">
        <v>13</v>
      </c>
      <c r="E51" s="57" t="s">
        <v>13</v>
      </c>
      <c r="F51" s="86"/>
      <c r="G51" s="19" t="s">
        <v>45</v>
      </c>
      <c r="H51" s="19" t="s">
        <v>45</v>
      </c>
      <c r="I51" s="19" t="s">
        <v>45</v>
      </c>
      <c r="J51" s="19" t="s">
        <v>45</v>
      </c>
      <c r="K51" s="86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x14ac:dyDescent="0.2">
      <c r="A52" s="77"/>
      <c r="B52" s="77"/>
      <c r="C52" s="56"/>
      <c r="D52" s="57" t="s">
        <v>47</v>
      </c>
      <c r="E52" s="57" t="s">
        <v>47</v>
      </c>
      <c r="F52" s="86"/>
      <c r="G52" s="19" t="s">
        <v>13</v>
      </c>
      <c r="H52" s="19" t="s">
        <v>13</v>
      </c>
      <c r="I52" s="19" t="s">
        <v>13</v>
      </c>
      <c r="J52" s="19" t="s">
        <v>13</v>
      </c>
      <c r="K52" s="86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x14ac:dyDescent="0.2">
      <c r="A53" s="77"/>
      <c r="B53" s="77"/>
      <c r="C53" s="56"/>
      <c r="D53" s="57" t="s">
        <v>50</v>
      </c>
      <c r="E53" s="57" t="s">
        <v>50</v>
      </c>
      <c r="F53" s="89"/>
      <c r="G53" s="19" t="s">
        <v>52</v>
      </c>
      <c r="H53" s="19" t="s">
        <v>52</v>
      </c>
      <c r="I53" s="19" t="s">
        <v>52</v>
      </c>
      <c r="J53" s="19" t="s">
        <v>52</v>
      </c>
      <c r="K53" s="89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thickBot="1" x14ac:dyDescent="0.25">
      <c r="A54" s="77"/>
      <c r="B54" s="77"/>
      <c r="C54" s="56"/>
      <c r="D54" s="88" t="s">
        <v>53</v>
      </c>
      <c r="E54" s="88" t="s">
        <v>53</v>
      </c>
      <c r="F54" s="86"/>
      <c r="G54" s="72"/>
      <c r="H54" s="72"/>
      <c r="I54" s="72"/>
      <c r="J54" s="72"/>
      <c r="K54" s="86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x14ac:dyDescent="0.2">
      <c r="A55" s="77"/>
      <c r="B55" s="77"/>
      <c r="C55" s="54"/>
      <c r="D55" s="54"/>
      <c r="E55" s="54"/>
      <c r="F55" s="86"/>
      <c r="G55" s="11"/>
      <c r="H55" s="11"/>
      <c r="I55" s="11"/>
      <c r="J55" s="11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7"/>
      <c r="B56" s="77"/>
      <c r="C56" s="54"/>
      <c r="D56" s="54"/>
      <c r="E56" s="54"/>
      <c r="F56" s="86"/>
      <c r="G56" s="54"/>
      <c r="H56" s="54"/>
      <c r="I56" s="54"/>
      <c r="J56" s="54"/>
      <c r="K56" s="86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x14ac:dyDescent="0.2">
      <c r="A57" s="77"/>
      <c r="B57" s="77"/>
      <c r="C57" s="54"/>
      <c r="D57" s="54"/>
      <c r="E57" s="54"/>
      <c r="F57" s="92"/>
      <c r="G57" s="54"/>
      <c r="H57" s="54"/>
      <c r="I57" s="54"/>
      <c r="J57" s="54"/>
      <c r="K57" s="92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4"/>
      <c r="D58" s="54"/>
      <c r="E58" s="54"/>
      <c r="F58" s="92"/>
      <c r="G58" s="54"/>
      <c r="H58" s="54"/>
      <c r="I58" s="54"/>
      <c r="J58" s="54"/>
      <c r="K58" s="92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D59" s="54"/>
      <c r="E59" s="54"/>
      <c r="F59" s="92"/>
      <c r="G59" s="37"/>
      <c r="H59" s="37"/>
      <c r="I59" s="37"/>
      <c r="J59" s="37"/>
      <c r="K59" s="93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ht="24" customHeight="1" x14ac:dyDescent="0.2">
      <c r="B60" s="34"/>
      <c r="D60" s="54"/>
      <c r="E60" s="54"/>
      <c r="F60" s="92"/>
      <c r="G60" s="37"/>
      <c r="H60" s="37"/>
      <c r="I60" s="37"/>
      <c r="J60" s="37"/>
      <c r="L60" s="94"/>
      <c r="M60" s="94"/>
      <c r="N60" s="94"/>
      <c r="O60" s="9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ht="15" x14ac:dyDescent="0.2">
      <c r="D61" s="37"/>
      <c r="E61" s="37"/>
      <c r="F61" s="92"/>
      <c r="G61" s="34"/>
      <c r="H61" s="34"/>
      <c r="I61" s="34"/>
      <c r="J61" s="34"/>
      <c r="L61" s="93"/>
      <c r="M61" s="93"/>
      <c r="N61" s="93"/>
      <c r="O61" s="93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ht="15" x14ac:dyDescent="0.2">
      <c r="D62" s="37"/>
      <c r="E62" s="37"/>
      <c r="F62" s="92"/>
      <c r="G62" s="34"/>
      <c r="H62" s="34"/>
      <c r="I62" s="34"/>
      <c r="J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ht="15" x14ac:dyDescent="0.2">
      <c r="D63" s="37"/>
      <c r="E63" s="37"/>
      <c r="F63" s="92"/>
      <c r="G63" s="34"/>
      <c r="H63" s="34"/>
      <c r="I63" s="34"/>
      <c r="J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ht="15" x14ac:dyDescent="0.2">
      <c r="D64" s="37"/>
      <c r="E64" s="37"/>
      <c r="F64" s="92"/>
      <c r="G64" s="34"/>
      <c r="H64" s="34"/>
      <c r="I64" s="34"/>
      <c r="J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4:33" x14ac:dyDescent="0.2">
      <c r="D65" s="37"/>
      <c r="E65" s="37"/>
      <c r="G65" s="34"/>
      <c r="H65" s="34"/>
      <c r="I65" s="34"/>
      <c r="J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4:33" x14ac:dyDescent="0.2">
      <c r="D66" s="37"/>
      <c r="E66" s="37"/>
      <c r="G66" s="34"/>
      <c r="H66" s="34"/>
      <c r="I66" s="34"/>
      <c r="J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4:33" x14ac:dyDescent="0.2">
      <c r="D67" s="37"/>
      <c r="E67" s="37"/>
      <c r="G67" s="34"/>
      <c r="H67" s="34"/>
      <c r="I67" s="34"/>
      <c r="J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4:33" x14ac:dyDescent="0.2">
      <c r="D68" s="37"/>
      <c r="E68" s="37"/>
      <c r="G68" s="34"/>
      <c r="H68" s="34"/>
      <c r="I68" s="34"/>
      <c r="J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4:33" x14ac:dyDescent="0.2">
      <c r="G69" s="34"/>
      <c r="H69" s="34"/>
      <c r="I69" s="34"/>
      <c r="J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4:33" x14ac:dyDescent="0.2">
      <c r="G70" s="34"/>
      <c r="H70" s="34"/>
      <c r="I70" s="34"/>
      <c r="J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4:33" x14ac:dyDescent="0.2">
      <c r="G71" s="34"/>
      <c r="H71" s="34"/>
      <c r="I71" s="34"/>
      <c r="J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4:33" x14ac:dyDescent="0.2">
      <c r="G72" s="34"/>
      <c r="H72" s="34"/>
      <c r="I72" s="34"/>
      <c r="J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4:33" x14ac:dyDescent="0.2">
      <c r="G73" s="34"/>
      <c r="H73" s="34"/>
      <c r="I73" s="34"/>
      <c r="J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4:33" x14ac:dyDescent="0.2">
      <c r="G74" s="34"/>
      <c r="H74" s="34"/>
      <c r="I74" s="34"/>
      <c r="J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4:33" x14ac:dyDescent="0.2">
      <c r="G75" s="34"/>
      <c r="H75" s="34"/>
      <c r="I75" s="34"/>
      <c r="J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4:33" x14ac:dyDescent="0.2">
      <c r="G76" s="34"/>
      <c r="H76" s="34"/>
      <c r="I76" s="34"/>
      <c r="J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4:33" x14ac:dyDescent="0.2">
      <c r="G77" s="34"/>
      <c r="H77" s="34"/>
      <c r="I77" s="34"/>
      <c r="J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4:33" x14ac:dyDescent="0.2">
      <c r="G78" s="34"/>
      <c r="H78" s="34"/>
      <c r="I78" s="34"/>
      <c r="J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4:33" x14ac:dyDescent="0.2">
      <c r="G79" s="34"/>
      <c r="H79" s="34"/>
      <c r="I79" s="34"/>
      <c r="J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4:33" x14ac:dyDescent="0.2">
      <c r="G80" s="34"/>
      <c r="H80" s="34"/>
      <c r="I80" s="34"/>
      <c r="J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7:33" x14ac:dyDescent="0.2">
      <c r="G81" s="34"/>
      <c r="H81" s="34"/>
      <c r="I81" s="34"/>
      <c r="J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7:33" x14ac:dyDescent="0.2">
      <c r="G82" s="34"/>
      <c r="H82" s="34"/>
      <c r="I82" s="34"/>
      <c r="J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7:33" x14ac:dyDescent="0.2">
      <c r="G83" s="34"/>
      <c r="H83" s="34"/>
      <c r="I83" s="34"/>
      <c r="J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7:33" x14ac:dyDescent="0.2">
      <c r="G84" s="34"/>
      <c r="H84" s="34"/>
      <c r="I84" s="34"/>
      <c r="J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7:33" x14ac:dyDescent="0.2">
      <c r="G85" s="34"/>
      <c r="H85" s="34"/>
      <c r="I85" s="34"/>
      <c r="J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7:33" x14ac:dyDescent="0.2">
      <c r="G86" s="34"/>
      <c r="H86" s="34"/>
      <c r="I86" s="34"/>
      <c r="J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7:33" x14ac:dyDescent="0.2">
      <c r="G87" s="34"/>
      <c r="H87" s="34"/>
      <c r="I87" s="34"/>
      <c r="J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7:33" x14ac:dyDescent="0.2">
      <c r="G88" s="34"/>
      <c r="H88" s="34"/>
      <c r="I88" s="34"/>
      <c r="J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7:33" x14ac:dyDescent="0.2">
      <c r="G89" s="34"/>
      <c r="H89" s="34"/>
      <c r="I89" s="34"/>
      <c r="J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7:33" x14ac:dyDescent="0.2">
      <c r="G90" s="34"/>
      <c r="H90" s="34"/>
      <c r="I90" s="34"/>
      <c r="J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7:33" x14ac:dyDescent="0.2">
      <c r="G91" s="34"/>
      <c r="H91" s="34"/>
      <c r="I91" s="34"/>
      <c r="J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7:33" x14ac:dyDescent="0.2">
      <c r="G92" s="34"/>
      <c r="H92" s="34"/>
      <c r="I92" s="34"/>
      <c r="J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7:33" x14ac:dyDescent="0.2">
      <c r="G93" s="34"/>
      <c r="H93" s="34"/>
      <c r="I93" s="34"/>
      <c r="J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7:33" x14ac:dyDescent="0.2">
      <c r="G94" s="34"/>
      <c r="H94" s="34"/>
      <c r="I94" s="34"/>
      <c r="J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7:33" x14ac:dyDescent="0.2">
      <c r="G95" s="34"/>
      <c r="H95" s="34"/>
      <c r="I95" s="34"/>
      <c r="J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7:33" x14ac:dyDescent="0.2">
      <c r="G96" s="34"/>
      <c r="H96" s="34"/>
      <c r="I96" s="34"/>
      <c r="J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7:33" x14ac:dyDescent="0.2">
      <c r="G97" s="34"/>
      <c r="H97" s="34"/>
      <c r="I97" s="34"/>
      <c r="J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7:33" x14ac:dyDescent="0.2">
      <c r="G98" s="34"/>
      <c r="H98" s="34"/>
      <c r="I98" s="34"/>
      <c r="J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7:33" x14ac:dyDescent="0.2">
      <c r="G99" s="34"/>
      <c r="H99" s="34"/>
      <c r="I99" s="34"/>
      <c r="J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7:33" x14ac:dyDescent="0.2">
      <c r="G100" s="34"/>
      <c r="H100" s="34"/>
      <c r="I100" s="34"/>
      <c r="J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  <row r="101" spans="7:33" x14ac:dyDescent="0.2">
      <c r="G101" s="34"/>
      <c r="H101" s="34"/>
      <c r="I101" s="34"/>
      <c r="J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</row>
    <row r="102" spans="7:33" x14ac:dyDescent="0.2">
      <c r="G102" s="34"/>
      <c r="H102" s="34"/>
      <c r="I102" s="34"/>
      <c r="J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</row>
    <row r="103" spans="7:33" x14ac:dyDescent="0.2">
      <c r="G103" s="34"/>
      <c r="H103" s="34"/>
      <c r="I103" s="34"/>
      <c r="J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</row>
    <row r="104" spans="7:33" x14ac:dyDescent="0.2">
      <c r="G104" s="34"/>
      <c r="H104" s="34"/>
      <c r="I104" s="34"/>
      <c r="J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</row>
    <row r="105" spans="7:33" x14ac:dyDescent="0.2">
      <c r="G105" s="34"/>
      <c r="H105" s="34"/>
      <c r="I105" s="34"/>
      <c r="J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</row>
    <row r="106" spans="7:33" x14ac:dyDescent="0.2">
      <c r="G106" s="34"/>
      <c r="H106" s="34"/>
      <c r="I106" s="34"/>
      <c r="J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</row>
    <row r="107" spans="7:33" x14ac:dyDescent="0.2">
      <c r="G107" s="34"/>
      <c r="H107" s="34"/>
      <c r="I107" s="34"/>
      <c r="J107" s="3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7"/>
  <sheetViews>
    <sheetView topLeftCell="R1" zoomScale="60" workbookViewId="0">
      <selection activeCell="J36" sqref="J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4" customWidth="1"/>
    <col min="10" max="10" width="21.42578125" style="34" customWidth="1"/>
    <col min="11" max="17" width="30.28515625" style="5" customWidth="1"/>
    <col min="18" max="18" width="21.42578125" style="34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3.140625" style="5" customWidth="1"/>
    <col min="24" max="16384" width="16.7109375" style="5"/>
  </cols>
  <sheetData>
    <row r="1" spans="1:22" ht="18" x14ac:dyDescent="0.25">
      <c r="A1" s="1" t="s">
        <v>0</v>
      </c>
      <c r="B1" s="2"/>
      <c r="C1" s="4"/>
      <c r="D1" s="4"/>
      <c r="E1" s="4"/>
      <c r="F1" s="4"/>
      <c r="G1" s="4"/>
      <c r="H1" s="4"/>
      <c r="I1" s="4"/>
      <c r="J1" s="4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8">
        <v>37289</v>
      </c>
      <c r="C8" s="6"/>
      <c r="D8" s="6"/>
      <c r="E8" s="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</v>
      </c>
      <c r="C9" s="9" t="s">
        <v>3</v>
      </c>
      <c r="D9" s="10" t="s">
        <v>3</v>
      </c>
      <c r="E9" s="9" t="s">
        <v>3</v>
      </c>
      <c r="F9" s="9"/>
      <c r="G9" s="10" t="s">
        <v>4</v>
      </c>
      <c r="H9" s="10" t="s">
        <v>4</v>
      </c>
      <c r="I9" s="10" t="s">
        <v>4</v>
      </c>
      <c r="J9" s="11"/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1"/>
      <c r="S9" s="13"/>
      <c r="T9" s="13"/>
      <c r="U9" s="13"/>
      <c r="V9" s="13"/>
    </row>
    <row r="10" spans="1:22" x14ac:dyDescent="0.2">
      <c r="A10" s="14" t="s">
        <v>6</v>
      </c>
      <c r="B10" s="14" t="s">
        <v>7</v>
      </c>
      <c r="C10" s="16" t="s">
        <v>9</v>
      </c>
      <c r="D10" s="15" t="s">
        <v>9</v>
      </c>
      <c r="E10" s="16" t="s">
        <v>8</v>
      </c>
      <c r="F10" s="11"/>
      <c r="G10" s="15" t="s">
        <v>8</v>
      </c>
      <c r="H10" s="15" t="s">
        <v>8</v>
      </c>
      <c r="I10" s="16" t="s">
        <v>8</v>
      </c>
      <c r="J10" s="11"/>
      <c r="K10" s="17" t="s">
        <v>8</v>
      </c>
      <c r="L10" s="17" t="s">
        <v>8</v>
      </c>
      <c r="M10" s="17" t="s">
        <v>8</v>
      </c>
      <c r="N10" s="17" t="s">
        <v>8</v>
      </c>
      <c r="O10" s="17" t="s">
        <v>8</v>
      </c>
      <c r="P10" s="17" t="s">
        <v>8</v>
      </c>
      <c r="Q10" s="17" t="s">
        <v>8</v>
      </c>
      <c r="R10" s="11"/>
    </row>
    <row r="11" spans="1:22" x14ac:dyDescent="0.2">
      <c r="A11" s="18" t="s">
        <v>10</v>
      </c>
      <c r="B11" s="18" t="s">
        <v>11</v>
      </c>
      <c r="C11" s="20" t="s">
        <v>13</v>
      </c>
      <c r="D11" s="19" t="s">
        <v>14</v>
      </c>
      <c r="E11" s="20" t="s">
        <v>12</v>
      </c>
      <c r="F11" s="11"/>
      <c r="G11" s="21" t="s">
        <v>13</v>
      </c>
      <c r="H11" s="21" t="s">
        <v>13</v>
      </c>
      <c r="I11" s="22" t="s">
        <v>12</v>
      </c>
      <c r="J11" s="11"/>
      <c r="K11" s="19" t="s">
        <v>15</v>
      </c>
      <c r="L11" s="19" t="s">
        <v>15</v>
      </c>
      <c r="M11" s="19" t="s">
        <v>15</v>
      </c>
      <c r="N11" s="19" t="s">
        <v>15</v>
      </c>
      <c r="O11" s="19" t="s">
        <v>15</v>
      </c>
      <c r="P11" s="19" t="s">
        <v>15</v>
      </c>
      <c r="Q11" s="19" t="s">
        <v>15</v>
      </c>
      <c r="R11" s="11"/>
    </row>
    <row r="12" spans="1:22" x14ac:dyDescent="0.2">
      <c r="A12" s="18" t="s">
        <v>16</v>
      </c>
      <c r="B12" s="18" t="s">
        <v>16</v>
      </c>
      <c r="C12" s="24">
        <v>121</v>
      </c>
      <c r="D12" s="25">
        <v>141.4</v>
      </c>
      <c r="E12" s="24">
        <v>23.5</v>
      </c>
      <c r="F12" s="26"/>
      <c r="G12" s="25">
        <v>22.25</v>
      </c>
      <c r="H12" s="25">
        <v>22.25</v>
      </c>
      <c r="I12" s="24"/>
      <c r="J12" s="27"/>
      <c r="K12" s="28"/>
      <c r="L12" s="28"/>
      <c r="M12" s="28"/>
      <c r="N12" s="28"/>
      <c r="O12" s="28"/>
      <c r="P12" s="28"/>
      <c r="Q12" s="28"/>
      <c r="R12" s="27"/>
    </row>
    <row r="13" spans="1:22" ht="43.5" customHeight="1" thickBot="1" x14ac:dyDescent="0.25">
      <c r="A13" s="29"/>
      <c r="B13" s="29"/>
      <c r="C13" s="31" t="s">
        <v>17</v>
      </c>
      <c r="D13" s="121" t="s">
        <v>70</v>
      </c>
      <c r="E13" s="121" t="s">
        <v>70</v>
      </c>
      <c r="F13" s="32"/>
      <c r="G13" s="122" t="s">
        <v>81</v>
      </c>
      <c r="H13" s="112" t="s">
        <v>68</v>
      </c>
      <c r="I13" s="31" t="s">
        <v>17</v>
      </c>
      <c r="J13" s="33"/>
      <c r="K13" s="122" t="s">
        <v>81</v>
      </c>
      <c r="L13" s="122" t="s">
        <v>81</v>
      </c>
      <c r="M13" s="116" t="s">
        <v>17</v>
      </c>
      <c r="N13" s="117" t="s">
        <v>17</v>
      </c>
      <c r="O13" s="116" t="s">
        <v>17</v>
      </c>
      <c r="P13" s="116" t="s">
        <v>17</v>
      </c>
      <c r="Q13" s="117" t="s">
        <v>17</v>
      </c>
      <c r="S13" s="35"/>
      <c r="T13" s="35"/>
      <c r="U13" s="35"/>
      <c r="V13" s="35"/>
    </row>
    <row r="14" spans="1:22" x14ac:dyDescent="0.2">
      <c r="A14" s="29"/>
      <c r="B14" s="29"/>
      <c r="C14" s="20"/>
      <c r="D14" s="19"/>
      <c r="E14" s="20"/>
      <c r="F14" s="11"/>
      <c r="G14" s="19"/>
      <c r="H14" s="19"/>
      <c r="I14" s="20"/>
      <c r="J14" s="37"/>
      <c r="K14" s="15"/>
      <c r="L14" s="15"/>
      <c r="M14" s="15"/>
      <c r="N14" s="19"/>
      <c r="O14" s="15"/>
      <c r="P14" s="15"/>
      <c r="Q14" s="19"/>
      <c r="R14" s="38"/>
      <c r="S14" s="39"/>
      <c r="T14" s="39"/>
      <c r="U14" s="39"/>
      <c r="V14" s="39"/>
    </row>
    <row r="15" spans="1:22" ht="21" customHeight="1" thickBot="1" x14ac:dyDescent="0.25">
      <c r="A15" s="29"/>
      <c r="B15" s="29"/>
      <c r="C15" s="40">
        <v>37289</v>
      </c>
      <c r="D15" s="40">
        <v>37289</v>
      </c>
      <c r="E15" s="40">
        <v>37289</v>
      </c>
      <c r="F15" s="41"/>
      <c r="G15" s="40">
        <v>37288</v>
      </c>
      <c r="H15" s="40">
        <v>37289</v>
      </c>
      <c r="I15" s="40">
        <v>37289</v>
      </c>
      <c r="J15" s="40"/>
      <c r="K15" s="40">
        <v>37288</v>
      </c>
      <c r="L15" s="40">
        <v>37288</v>
      </c>
      <c r="M15" s="40">
        <v>37289</v>
      </c>
      <c r="N15" s="40">
        <v>37289</v>
      </c>
      <c r="O15" s="40">
        <v>37289</v>
      </c>
      <c r="P15" s="40">
        <v>37289</v>
      </c>
      <c r="Q15" s="40">
        <v>37289</v>
      </c>
      <c r="R15" s="42"/>
      <c r="S15" s="43"/>
      <c r="T15" s="43"/>
      <c r="U15" s="43"/>
      <c r="V15" s="43"/>
    </row>
    <row r="16" spans="1:22" s="34" customFormat="1" ht="26.25" customHeight="1" thickBot="1" x14ac:dyDescent="0.25">
      <c r="A16" s="23"/>
      <c r="B16" s="23"/>
      <c r="C16" s="44" t="s">
        <v>77</v>
      </c>
      <c r="D16" s="120" t="s">
        <v>18</v>
      </c>
      <c r="E16" s="120" t="s">
        <v>18</v>
      </c>
      <c r="F16" s="45"/>
      <c r="G16" s="113" t="s">
        <v>78</v>
      </c>
      <c r="H16" s="113" t="s">
        <v>78</v>
      </c>
      <c r="I16" s="44" t="s">
        <v>80</v>
      </c>
      <c r="J16" s="20"/>
      <c r="K16" s="44" t="s">
        <v>79</v>
      </c>
      <c r="L16" s="44" t="s">
        <v>79</v>
      </c>
      <c r="M16" s="44" t="s">
        <v>79</v>
      </c>
      <c r="N16" s="44" t="s">
        <v>79</v>
      </c>
      <c r="O16" s="44" t="s">
        <v>79</v>
      </c>
      <c r="P16" s="44" t="s">
        <v>79</v>
      </c>
      <c r="Q16" s="44" t="s">
        <v>79</v>
      </c>
      <c r="R16" s="19"/>
      <c r="S16" s="46" t="s">
        <v>19</v>
      </c>
      <c r="T16" s="47" t="s">
        <v>20</v>
      </c>
      <c r="U16" s="48" t="s">
        <v>21</v>
      </c>
      <c r="V16" s="49" t="s">
        <v>22</v>
      </c>
    </row>
    <row r="17" spans="1:22" ht="15.75" thickBot="1" x14ac:dyDescent="0.25">
      <c r="A17" s="50" t="s">
        <v>23</v>
      </c>
      <c r="B17" s="51" t="s">
        <v>24</v>
      </c>
      <c r="C17" s="53" t="s">
        <v>25</v>
      </c>
      <c r="D17" s="53" t="s">
        <v>25</v>
      </c>
      <c r="E17" s="53" t="s">
        <v>25</v>
      </c>
      <c r="F17" s="54"/>
      <c r="G17" s="53" t="s">
        <v>25</v>
      </c>
      <c r="H17" s="53" t="s">
        <v>25</v>
      </c>
      <c r="I17" s="55" t="s">
        <v>25</v>
      </c>
      <c r="J17" s="56"/>
      <c r="K17" s="52" t="s">
        <v>25</v>
      </c>
      <c r="L17" s="52" t="s">
        <v>25</v>
      </c>
      <c r="M17" s="52" t="s">
        <v>25</v>
      </c>
      <c r="N17" s="52" t="s">
        <v>25</v>
      </c>
      <c r="O17" s="52" t="s">
        <v>25</v>
      </c>
      <c r="P17" s="52" t="s">
        <v>25</v>
      </c>
      <c r="Q17" s="52" t="s">
        <v>25</v>
      </c>
      <c r="R17" s="57"/>
      <c r="S17" s="58"/>
      <c r="T17" s="15"/>
      <c r="U17" s="15"/>
      <c r="V17" s="15"/>
    </row>
    <row r="18" spans="1:22" s="37" customFormat="1" x14ac:dyDescent="0.2">
      <c r="A18" s="59">
        <v>2400</v>
      </c>
      <c r="B18" s="60" t="s">
        <v>26</v>
      </c>
      <c r="C18" s="59">
        <v>0</v>
      </c>
      <c r="D18" s="59">
        <v>0</v>
      </c>
      <c r="E18" s="59">
        <v>0</v>
      </c>
      <c r="F18" s="61"/>
      <c r="G18" s="59">
        <v>25</v>
      </c>
      <c r="H18" s="59">
        <v>0</v>
      </c>
      <c r="I18" s="62">
        <v>0</v>
      </c>
      <c r="J18" s="56"/>
      <c r="K18" s="63">
        <v>-50</v>
      </c>
      <c r="L18" s="63">
        <v>-50</v>
      </c>
      <c r="M18" s="63">
        <v>0</v>
      </c>
      <c r="N18" s="63">
        <v>0</v>
      </c>
      <c r="O18" s="63">
        <v>0</v>
      </c>
      <c r="P18" s="63">
        <v>0</v>
      </c>
      <c r="Q18" s="63">
        <v>0</v>
      </c>
      <c r="R18" s="61"/>
      <c r="S18" s="58">
        <f t="shared" ref="S18:S42" si="0">SUM(C18:Q18)</f>
        <v>-75</v>
      </c>
      <c r="T18" s="58">
        <f t="shared" ref="T18:T42" si="1">SUM(C18:E18)</f>
        <v>0</v>
      </c>
      <c r="U18" s="15">
        <f t="shared" ref="U18:U42" si="2">SUM(H18:I18)</f>
        <v>0</v>
      </c>
      <c r="V18" s="16">
        <f t="shared" ref="V18:V42" si="3">SUM(M18:Q18)</f>
        <v>0</v>
      </c>
    </row>
    <row r="19" spans="1:22" x14ac:dyDescent="0.2">
      <c r="A19" s="64" t="s">
        <v>26</v>
      </c>
      <c r="B19" s="64" t="s">
        <v>27</v>
      </c>
      <c r="C19" s="64">
        <v>0</v>
      </c>
      <c r="D19" s="64">
        <v>0</v>
      </c>
      <c r="E19" s="64">
        <v>0</v>
      </c>
      <c r="F19" s="61"/>
      <c r="G19" s="64">
        <v>0</v>
      </c>
      <c r="H19" s="64">
        <v>25</v>
      </c>
      <c r="I19" s="65">
        <v>0</v>
      </c>
      <c r="J19" s="56"/>
      <c r="K19" s="66">
        <v>0</v>
      </c>
      <c r="L19" s="66">
        <v>0</v>
      </c>
      <c r="M19" s="66">
        <v>0</v>
      </c>
      <c r="N19" s="66">
        <v>0</v>
      </c>
      <c r="O19" s="66">
        <v>-50</v>
      </c>
      <c r="P19" s="66">
        <v>-50</v>
      </c>
      <c r="Q19" s="66">
        <v>0</v>
      </c>
      <c r="R19" s="61"/>
      <c r="S19" s="67">
        <f t="shared" si="0"/>
        <v>-75</v>
      </c>
      <c r="T19" s="67">
        <f t="shared" si="1"/>
        <v>0</v>
      </c>
      <c r="U19" s="19">
        <f t="shared" si="2"/>
        <v>25</v>
      </c>
      <c r="V19" s="20">
        <f t="shared" si="3"/>
        <v>-100</v>
      </c>
    </row>
    <row r="20" spans="1:22" x14ac:dyDescent="0.2">
      <c r="A20" s="64" t="s">
        <v>27</v>
      </c>
      <c r="B20" s="64" t="s">
        <v>28</v>
      </c>
      <c r="C20" s="64">
        <v>0</v>
      </c>
      <c r="D20" s="64">
        <v>0</v>
      </c>
      <c r="E20" s="64">
        <v>0</v>
      </c>
      <c r="F20" s="61"/>
      <c r="G20" s="64">
        <v>0</v>
      </c>
      <c r="H20" s="64">
        <v>25</v>
      </c>
      <c r="I20" s="65">
        <v>0</v>
      </c>
      <c r="J20" s="56"/>
      <c r="K20" s="66">
        <v>0</v>
      </c>
      <c r="L20" s="66">
        <v>0</v>
      </c>
      <c r="M20" s="66">
        <v>0</v>
      </c>
      <c r="N20" s="66">
        <v>0</v>
      </c>
      <c r="O20" s="66">
        <v>-50</v>
      </c>
      <c r="P20" s="66">
        <v>-50</v>
      </c>
      <c r="Q20" s="66">
        <v>0</v>
      </c>
      <c r="R20" s="61"/>
      <c r="S20" s="67">
        <f t="shared" si="0"/>
        <v>-75</v>
      </c>
      <c r="T20" s="67">
        <f t="shared" si="1"/>
        <v>0</v>
      </c>
      <c r="U20" s="19">
        <f t="shared" si="2"/>
        <v>25</v>
      </c>
      <c r="V20" s="20">
        <f t="shared" si="3"/>
        <v>-100</v>
      </c>
    </row>
    <row r="21" spans="1:22" x14ac:dyDescent="0.2">
      <c r="A21" s="64" t="s">
        <v>28</v>
      </c>
      <c r="B21" s="64" t="s">
        <v>29</v>
      </c>
      <c r="C21" s="64">
        <v>0</v>
      </c>
      <c r="D21" s="64">
        <v>0</v>
      </c>
      <c r="E21" s="64">
        <v>0</v>
      </c>
      <c r="F21" s="61"/>
      <c r="G21" s="64">
        <v>0</v>
      </c>
      <c r="H21" s="64">
        <v>25</v>
      </c>
      <c r="I21" s="65">
        <v>0</v>
      </c>
      <c r="J21" s="56"/>
      <c r="K21" s="66">
        <v>0</v>
      </c>
      <c r="L21" s="66">
        <v>0</v>
      </c>
      <c r="M21" s="66">
        <v>0</v>
      </c>
      <c r="N21" s="66">
        <v>0</v>
      </c>
      <c r="O21" s="66">
        <v>-50</v>
      </c>
      <c r="P21" s="66">
        <v>-50</v>
      </c>
      <c r="Q21" s="66">
        <v>0</v>
      </c>
      <c r="R21" s="61"/>
      <c r="S21" s="67">
        <f t="shared" si="0"/>
        <v>-75</v>
      </c>
      <c r="T21" s="67">
        <f t="shared" si="1"/>
        <v>0</v>
      </c>
      <c r="U21" s="19">
        <f t="shared" si="2"/>
        <v>25</v>
      </c>
      <c r="V21" s="20">
        <f t="shared" si="3"/>
        <v>-100</v>
      </c>
    </row>
    <row r="22" spans="1:22" x14ac:dyDescent="0.2">
      <c r="A22" s="64" t="s">
        <v>29</v>
      </c>
      <c r="B22" s="64" t="s">
        <v>30</v>
      </c>
      <c r="C22" s="64">
        <v>0</v>
      </c>
      <c r="D22" s="64">
        <v>0</v>
      </c>
      <c r="E22" s="64">
        <v>0</v>
      </c>
      <c r="F22" s="61"/>
      <c r="G22" s="64">
        <v>0</v>
      </c>
      <c r="H22" s="64">
        <v>25</v>
      </c>
      <c r="I22" s="65">
        <v>0</v>
      </c>
      <c r="J22" s="56"/>
      <c r="K22" s="66">
        <v>0</v>
      </c>
      <c r="L22" s="66">
        <v>0</v>
      </c>
      <c r="M22" s="66">
        <v>0</v>
      </c>
      <c r="N22" s="66">
        <v>0</v>
      </c>
      <c r="O22" s="66">
        <v>-50</v>
      </c>
      <c r="P22" s="66">
        <v>-50</v>
      </c>
      <c r="Q22" s="66">
        <v>0</v>
      </c>
      <c r="R22" s="61"/>
      <c r="S22" s="67">
        <f t="shared" si="0"/>
        <v>-75</v>
      </c>
      <c r="T22" s="67">
        <f t="shared" si="1"/>
        <v>0</v>
      </c>
      <c r="U22" s="19">
        <f t="shared" si="2"/>
        <v>25</v>
      </c>
      <c r="V22" s="20">
        <f t="shared" si="3"/>
        <v>-100</v>
      </c>
    </row>
    <row r="23" spans="1:22" x14ac:dyDescent="0.2">
      <c r="A23" s="64" t="s">
        <v>30</v>
      </c>
      <c r="B23" s="64" t="s">
        <v>31</v>
      </c>
      <c r="C23" s="64">
        <v>0</v>
      </c>
      <c r="D23" s="64">
        <v>0</v>
      </c>
      <c r="E23" s="64">
        <v>0</v>
      </c>
      <c r="F23" s="61"/>
      <c r="G23" s="64">
        <v>0</v>
      </c>
      <c r="H23" s="64">
        <v>25</v>
      </c>
      <c r="I23" s="65">
        <v>0</v>
      </c>
      <c r="J23" s="56"/>
      <c r="K23" s="66">
        <v>0</v>
      </c>
      <c r="L23" s="66">
        <v>0</v>
      </c>
      <c r="M23" s="66">
        <v>0</v>
      </c>
      <c r="N23" s="66">
        <v>0</v>
      </c>
      <c r="O23" s="66">
        <v>-50</v>
      </c>
      <c r="P23" s="66">
        <v>-50</v>
      </c>
      <c r="Q23" s="66">
        <v>0</v>
      </c>
      <c r="R23" s="61"/>
      <c r="S23" s="67">
        <f t="shared" si="0"/>
        <v>-75</v>
      </c>
      <c r="T23" s="67">
        <f t="shared" si="1"/>
        <v>0</v>
      </c>
      <c r="U23" s="19">
        <f t="shared" si="2"/>
        <v>25</v>
      </c>
      <c r="V23" s="20">
        <f t="shared" si="3"/>
        <v>-100</v>
      </c>
    </row>
    <row r="24" spans="1:22" x14ac:dyDescent="0.2">
      <c r="A24" s="64" t="s">
        <v>31</v>
      </c>
      <c r="B24" s="64" t="s">
        <v>32</v>
      </c>
      <c r="C24" s="64">
        <v>0</v>
      </c>
      <c r="D24" s="64">
        <v>0</v>
      </c>
      <c r="E24" s="64">
        <v>0</v>
      </c>
      <c r="F24" s="61"/>
      <c r="G24" s="64">
        <v>0</v>
      </c>
      <c r="H24" s="64">
        <v>25</v>
      </c>
      <c r="I24" s="65">
        <v>0</v>
      </c>
      <c r="J24" s="56"/>
      <c r="K24" s="66">
        <v>0</v>
      </c>
      <c r="L24" s="66">
        <v>0</v>
      </c>
      <c r="M24" s="66">
        <v>0</v>
      </c>
      <c r="N24" s="66">
        <v>0</v>
      </c>
      <c r="O24" s="66">
        <v>-50</v>
      </c>
      <c r="P24" s="66">
        <v>-50</v>
      </c>
      <c r="Q24" s="66">
        <v>0</v>
      </c>
      <c r="R24" s="61"/>
      <c r="S24" s="67">
        <f t="shared" si="0"/>
        <v>-75</v>
      </c>
      <c r="T24" s="67">
        <f t="shared" si="1"/>
        <v>0</v>
      </c>
      <c r="U24" s="19">
        <f t="shared" si="2"/>
        <v>25</v>
      </c>
      <c r="V24" s="20">
        <f t="shared" si="3"/>
        <v>-100</v>
      </c>
    </row>
    <row r="25" spans="1:22" s="34" customFormat="1" x14ac:dyDescent="0.2">
      <c r="A25" s="64" t="s">
        <v>32</v>
      </c>
      <c r="B25" s="64" t="s">
        <v>33</v>
      </c>
      <c r="C25" s="64">
        <v>-50</v>
      </c>
      <c r="D25" s="64">
        <v>-25</v>
      </c>
      <c r="E25" s="64">
        <v>25</v>
      </c>
      <c r="F25" s="61"/>
      <c r="G25" s="64">
        <v>0</v>
      </c>
      <c r="H25" s="64">
        <v>0</v>
      </c>
      <c r="I25" s="65">
        <v>30</v>
      </c>
      <c r="J25" s="56"/>
      <c r="K25" s="66">
        <v>0</v>
      </c>
      <c r="L25" s="66">
        <v>0</v>
      </c>
      <c r="M25" s="66">
        <v>-50</v>
      </c>
      <c r="N25" s="66">
        <v>-30</v>
      </c>
      <c r="O25" s="66">
        <v>0</v>
      </c>
      <c r="P25" s="66">
        <v>0</v>
      </c>
      <c r="Q25" s="66">
        <v>0</v>
      </c>
      <c r="R25" s="61"/>
      <c r="S25" s="67">
        <f t="shared" si="0"/>
        <v>-100</v>
      </c>
      <c r="T25" s="67">
        <f t="shared" si="1"/>
        <v>-50</v>
      </c>
      <c r="U25" s="19">
        <f t="shared" si="2"/>
        <v>30</v>
      </c>
      <c r="V25" s="20">
        <f t="shared" si="3"/>
        <v>-80</v>
      </c>
    </row>
    <row r="26" spans="1:22" s="34" customFormat="1" x14ac:dyDescent="0.2">
      <c r="A26" s="64" t="s">
        <v>33</v>
      </c>
      <c r="B26" s="64" t="s">
        <v>34</v>
      </c>
      <c r="C26" s="64">
        <v>-50</v>
      </c>
      <c r="D26" s="64">
        <v>-25</v>
      </c>
      <c r="E26" s="64">
        <v>25</v>
      </c>
      <c r="F26" s="61"/>
      <c r="G26" s="64">
        <v>0</v>
      </c>
      <c r="H26" s="64">
        <v>0</v>
      </c>
      <c r="I26" s="65">
        <v>30</v>
      </c>
      <c r="J26" s="56"/>
      <c r="K26" s="66">
        <v>0</v>
      </c>
      <c r="L26" s="66">
        <v>0</v>
      </c>
      <c r="M26" s="66">
        <v>-50</v>
      </c>
      <c r="N26" s="66">
        <v>-30</v>
      </c>
      <c r="O26" s="66">
        <v>0</v>
      </c>
      <c r="P26" s="66">
        <v>0</v>
      </c>
      <c r="Q26" s="66">
        <v>0</v>
      </c>
      <c r="R26" s="61"/>
      <c r="S26" s="67">
        <f t="shared" si="0"/>
        <v>-100</v>
      </c>
      <c r="T26" s="67">
        <f t="shared" si="1"/>
        <v>-50</v>
      </c>
      <c r="U26" s="19">
        <f t="shared" si="2"/>
        <v>30</v>
      </c>
      <c r="V26" s="20">
        <f t="shared" si="3"/>
        <v>-80</v>
      </c>
    </row>
    <row r="27" spans="1:22" s="34" customFormat="1" x14ac:dyDescent="0.2">
      <c r="A27" s="64" t="s">
        <v>34</v>
      </c>
      <c r="B27" s="64" t="s">
        <v>35</v>
      </c>
      <c r="C27" s="64">
        <v>-50</v>
      </c>
      <c r="D27" s="64">
        <v>-25</v>
      </c>
      <c r="E27" s="64">
        <v>25</v>
      </c>
      <c r="F27" s="61"/>
      <c r="G27" s="64">
        <v>0</v>
      </c>
      <c r="H27" s="64">
        <v>0</v>
      </c>
      <c r="I27" s="65">
        <v>30</v>
      </c>
      <c r="J27" s="56"/>
      <c r="K27" s="66">
        <v>0</v>
      </c>
      <c r="L27" s="66">
        <v>0</v>
      </c>
      <c r="M27" s="66">
        <v>-50</v>
      </c>
      <c r="N27" s="66">
        <v>-30</v>
      </c>
      <c r="O27" s="66">
        <v>0</v>
      </c>
      <c r="P27" s="66">
        <v>0</v>
      </c>
      <c r="Q27" s="66">
        <v>0</v>
      </c>
      <c r="R27" s="61"/>
      <c r="S27" s="67">
        <f t="shared" si="0"/>
        <v>-100</v>
      </c>
      <c r="T27" s="67">
        <f t="shared" si="1"/>
        <v>-50</v>
      </c>
      <c r="U27" s="19">
        <f t="shared" si="2"/>
        <v>30</v>
      </c>
      <c r="V27" s="20">
        <f t="shared" si="3"/>
        <v>-80</v>
      </c>
    </row>
    <row r="28" spans="1:22" s="34" customFormat="1" x14ac:dyDescent="0.2">
      <c r="A28" s="64">
        <v>1000</v>
      </c>
      <c r="B28" s="64">
        <v>1100</v>
      </c>
      <c r="C28" s="64">
        <v>-50</v>
      </c>
      <c r="D28" s="64">
        <v>-25</v>
      </c>
      <c r="E28" s="64">
        <v>25</v>
      </c>
      <c r="F28" s="61"/>
      <c r="G28" s="64">
        <v>0</v>
      </c>
      <c r="H28" s="64">
        <v>0</v>
      </c>
      <c r="I28" s="65">
        <v>30</v>
      </c>
      <c r="J28" s="56"/>
      <c r="K28" s="66">
        <v>0</v>
      </c>
      <c r="L28" s="66">
        <v>0</v>
      </c>
      <c r="M28" s="66">
        <v>-50</v>
      </c>
      <c r="N28" s="66">
        <v>-30</v>
      </c>
      <c r="O28" s="66">
        <v>0</v>
      </c>
      <c r="P28" s="66">
        <v>0</v>
      </c>
      <c r="Q28" s="66">
        <v>0</v>
      </c>
      <c r="R28" s="61"/>
      <c r="S28" s="67">
        <f t="shared" si="0"/>
        <v>-100</v>
      </c>
      <c r="T28" s="67">
        <f t="shared" si="1"/>
        <v>-50</v>
      </c>
      <c r="U28" s="19">
        <f t="shared" si="2"/>
        <v>30</v>
      </c>
      <c r="V28" s="20">
        <f t="shared" si="3"/>
        <v>-80</v>
      </c>
    </row>
    <row r="29" spans="1:22" s="34" customFormat="1" x14ac:dyDescent="0.2">
      <c r="A29" s="64">
        <v>1100</v>
      </c>
      <c r="B29" s="64">
        <v>1200</v>
      </c>
      <c r="C29" s="64">
        <v>-50</v>
      </c>
      <c r="D29" s="64">
        <v>-25</v>
      </c>
      <c r="E29" s="64">
        <v>25</v>
      </c>
      <c r="F29" s="61"/>
      <c r="G29" s="64">
        <v>0</v>
      </c>
      <c r="H29" s="64">
        <v>0</v>
      </c>
      <c r="I29" s="65">
        <v>30</v>
      </c>
      <c r="J29" s="56"/>
      <c r="K29" s="66">
        <v>0</v>
      </c>
      <c r="L29" s="66">
        <v>0</v>
      </c>
      <c r="M29" s="66">
        <v>-50</v>
      </c>
      <c r="N29" s="66">
        <v>-30</v>
      </c>
      <c r="O29" s="66">
        <v>0</v>
      </c>
      <c r="P29" s="66">
        <v>0</v>
      </c>
      <c r="Q29" s="66">
        <v>0</v>
      </c>
      <c r="R29" s="61"/>
      <c r="S29" s="67">
        <f t="shared" si="0"/>
        <v>-100</v>
      </c>
      <c r="T29" s="67">
        <f t="shared" si="1"/>
        <v>-50</v>
      </c>
      <c r="U29" s="19">
        <f t="shared" si="2"/>
        <v>30</v>
      </c>
      <c r="V29" s="20">
        <f t="shared" si="3"/>
        <v>-80</v>
      </c>
    </row>
    <row r="30" spans="1:22" s="34" customFormat="1" x14ac:dyDescent="0.2">
      <c r="A30" s="64">
        <v>1200</v>
      </c>
      <c r="B30" s="64">
        <v>1300</v>
      </c>
      <c r="C30" s="64">
        <v>-50</v>
      </c>
      <c r="D30" s="64">
        <v>-25</v>
      </c>
      <c r="E30" s="64">
        <v>25</v>
      </c>
      <c r="F30" s="61"/>
      <c r="G30" s="64">
        <v>0</v>
      </c>
      <c r="H30" s="64">
        <v>0</v>
      </c>
      <c r="I30" s="65">
        <v>30</v>
      </c>
      <c r="J30" s="56"/>
      <c r="K30" s="66">
        <v>0</v>
      </c>
      <c r="L30" s="66">
        <v>0</v>
      </c>
      <c r="M30" s="66">
        <v>-50</v>
      </c>
      <c r="N30" s="66">
        <v>-30</v>
      </c>
      <c r="O30" s="66">
        <v>0</v>
      </c>
      <c r="P30" s="66">
        <v>0</v>
      </c>
      <c r="Q30" s="66">
        <v>0</v>
      </c>
      <c r="R30" s="61"/>
      <c r="S30" s="67">
        <f t="shared" si="0"/>
        <v>-100</v>
      </c>
      <c r="T30" s="67">
        <f t="shared" si="1"/>
        <v>-50</v>
      </c>
      <c r="U30" s="19">
        <f t="shared" si="2"/>
        <v>30</v>
      </c>
      <c r="V30" s="20">
        <f t="shared" si="3"/>
        <v>-80</v>
      </c>
    </row>
    <row r="31" spans="1:22" s="34" customFormat="1" x14ac:dyDescent="0.2">
      <c r="A31" s="64">
        <v>1300</v>
      </c>
      <c r="B31" s="64">
        <v>1400</v>
      </c>
      <c r="C31" s="64">
        <v>-50</v>
      </c>
      <c r="D31" s="64">
        <v>-25</v>
      </c>
      <c r="E31" s="64">
        <v>25</v>
      </c>
      <c r="F31" s="61"/>
      <c r="G31" s="64">
        <v>0</v>
      </c>
      <c r="H31" s="64">
        <v>0</v>
      </c>
      <c r="I31" s="65">
        <v>30</v>
      </c>
      <c r="J31" s="56"/>
      <c r="K31" s="66">
        <v>0</v>
      </c>
      <c r="L31" s="66">
        <v>0</v>
      </c>
      <c r="M31" s="66">
        <v>-50</v>
      </c>
      <c r="N31" s="66">
        <v>-30</v>
      </c>
      <c r="O31" s="66">
        <v>0</v>
      </c>
      <c r="P31" s="66">
        <v>0</v>
      </c>
      <c r="Q31" s="66">
        <v>0</v>
      </c>
      <c r="R31" s="61"/>
      <c r="S31" s="67">
        <f t="shared" si="0"/>
        <v>-100</v>
      </c>
      <c r="T31" s="67">
        <f t="shared" si="1"/>
        <v>-50</v>
      </c>
      <c r="U31" s="19">
        <f t="shared" si="2"/>
        <v>30</v>
      </c>
      <c r="V31" s="20">
        <f t="shared" si="3"/>
        <v>-80</v>
      </c>
    </row>
    <row r="32" spans="1:22" s="34" customFormat="1" x14ac:dyDescent="0.2">
      <c r="A32" s="64">
        <v>1400</v>
      </c>
      <c r="B32" s="64">
        <v>1500</v>
      </c>
      <c r="C32" s="64">
        <v>-50</v>
      </c>
      <c r="D32" s="64">
        <v>-25</v>
      </c>
      <c r="E32" s="64">
        <v>25</v>
      </c>
      <c r="F32" s="61"/>
      <c r="G32" s="64">
        <v>0</v>
      </c>
      <c r="H32" s="64">
        <v>0</v>
      </c>
      <c r="I32" s="65">
        <v>30</v>
      </c>
      <c r="J32" s="56"/>
      <c r="K32" s="66">
        <v>0</v>
      </c>
      <c r="L32" s="66">
        <v>0</v>
      </c>
      <c r="M32" s="66">
        <v>-50</v>
      </c>
      <c r="N32" s="66">
        <v>-30</v>
      </c>
      <c r="O32" s="66">
        <v>0</v>
      </c>
      <c r="P32" s="66">
        <v>0</v>
      </c>
      <c r="Q32" s="66">
        <v>0</v>
      </c>
      <c r="R32" s="61"/>
      <c r="S32" s="67">
        <f t="shared" si="0"/>
        <v>-100</v>
      </c>
      <c r="T32" s="67">
        <f t="shared" si="1"/>
        <v>-50</v>
      </c>
      <c r="U32" s="19">
        <f t="shared" si="2"/>
        <v>30</v>
      </c>
      <c r="V32" s="20">
        <f t="shared" si="3"/>
        <v>-80</v>
      </c>
    </row>
    <row r="33" spans="1:24" s="34" customFormat="1" x14ac:dyDescent="0.2">
      <c r="A33" s="64">
        <v>1500</v>
      </c>
      <c r="B33" s="64">
        <v>1600</v>
      </c>
      <c r="C33" s="64">
        <v>-50</v>
      </c>
      <c r="D33" s="64">
        <v>-25</v>
      </c>
      <c r="E33" s="64">
        <v>25</v>
      </c>
      <c r="F33" s="61"/>
      <c r="G33" s="64">
        <v>0</v>
      </c>
      <c r="H33" s="64">
        <v>0</v>
      </c>
      <c r="I33" s="65">
        <v>30</v>
      </c>
      <c r="J33" s="56"/>
      <c r="K33" s="66">
        <v>0</v>
      </c>
      <c r="L33" s="66">
        <v>0</v>
      </c>
      <c r="M33" s="66">
        <v>-50</v>
      </c>
      <c r="N33" s="66">
        <v>-30</v>
      </c>
      <c r="O33" s="66">
        <v>0</v>
      </c>
      <c r="P33" s="66">
        <v>0</v>
      </c>
      <c r="Q33" s="66">
        <v>0</v>
      </c>
      <c r="R33" s="61"/>
      <c r="S33" s="67">
        <f t="shared" si="0"/>
        <v>-100</v>
      </c>
      <c r="T33" s="67">
        <f t="shared" si="1"/>
        <v>-50</v>
      </c>
      <c r="U33" s="19">
        <f t="shared" si="2"/>
        <v>30</v>
      </c>
      <c r="V33" s="20">
        <f t="shared" si="3"/>
        <v>-80</v>
      </c>
    </row>
    <row r="34" spans="1:24" s="34" customFormat="1" x14ac:dyDescent="0.2">
      <c r="A34" s="64">
        <v>1600</v>
      </c>
      <c r="B34" s="64">
        <v>1700</v>
      </c>
      <c r="C34" s="64">
        <v>-50</v>
      </c>
      <c r="D34" s="64">
        <v>-25</v>
      </c>
      <c r="E34" s="64">
        <v>25</v>
      </c>
      <c r="F34" s="61"/>
      <c r="G34" s="64">
        <v>0</v>
      </c>
      <c r="H34" s="64">
        <v>0</v>
      </c>
      <c r="I34" s="65">
        <v>30</v>
      </c>
      <c r="J34" s="56"/>
      <c r="K34" s="66">
        <v>0</v>
      </c>
      <c r="L34" s="66">
        <v>0</v>
      </c>
      <c r="M34" s="66">
        <v>-50</v>
      </c>
      <c r="N34" s="66">
        <v>-30</v>
      </c>
      <c r="O34" s="66">
        <v>0</v>
      </c>
      <c r="P34" s="66">
        <v>0</v>
      </c>
      <c r="Q34" s="66">
        <v>0</v>
      </c>
      <c r="R34" s="61"/>
      <c r="S34" s="67">
        <f t="shared" si="0"/>
        <v>-100</v>
      </c>
      <c r="T34" s="67">
        <f t="shared" si="1"/>
        <v>-50</v>
      </c>
      <c r="U34" s="19">
        <f t="shared" si="2"/>
        <v>30</v>
      </c>
      <c r="V34" s="20">
        <f t="shared" si="3"/>
        <v>-80</v>
      </c>
    </row>
    <row r="35" spans="1:24" s="34" customFormat="1" x14ac:dyDescent="0.2">
      <c r="A35" s="64">
        <v>1700</v>
      </c>
      <c r="B35" s="64">
        <v>1800</v>
      </c>
      <c r="C35" s="64">
        <v>-50</v>
      </c>
      <c r="D35" s="64">
        <v>-25</v>
      </c>
      <c r="E35" s="64">
        <v>25</v>
      </c>
      <c r="F35" s="61"/>
      <c r="G35" s="64">
        <v>0</v>
      </c>
      <c r="H35" s="64">
        <v>0</v>
      </c>
      <c r="I35" s="65">
        <v>30</v>
      </c>
      <c r="J35" s="56"/>
      <c r="K35" s="66">
        <v>0</v>
      </c>
      <c r="L35" s="66">
        <v>0</v>
      </c>
      <c r="M35" s="66">
        <v>-50</v>
      </c>
      <c r="N35" s="66">
        <v>-30</v>
      </c>
      <c r="O35" s="66">
        <v>0</v>
      </c>
      <c r="P35" s="66">
        <v>0</v>
      </c>
      <c r="Q35" s="66">
        <v>-53</v>
      </c>
      <c r="R35" s="61"/>
      <c r="S35" s="67">
        <f t="shared" si="0"/>
        <v>-153</v>
      </c>
      <c r="T35" s="67">
        <f t="shared" si="1"/>
        <v>-50</v>
      </c>
      <c r="U35" s="19">
        <f t="shared" si="2"/>
        <v>30</v>
      </c>
      <c r="V35" s="20">
        <f t="shared" si="3"/>
        <v>-133</v>
      </c>
    </row>
    <row r="36" spans="1:24" s="34" customFormat="1" x14ac:dyDescent="0.2">
      <c r="A36" s="64">
        <v>1800</v>
      </c>
      <c r="B36" s="64">
        <v>1900</v>
      </c>
      <c r="C36" s="64">
        <v>-50</v>
      </c>
      <c r="D36" s="64">
        <v>-25</v>
      </c>
      <c r="E36" s="64">
        <v>25</v>
      </c>
      <c r="F36" s="61"/>
      <c r="G36" s="64">
        <v>0</v>
      </c>
      <c r="H36" s="64">
        <v>0</v>
      </c>
      <c r="I36" s="65">
        <v>30</v>
      </c>
      <c r="J36" s="56"/>
      <c r="K36" s="66">
        <v>0</v>
      </c>
      <c r="L36" s="66">
        <v>0</v>
      </c>
      <c r="M36" s="66">
        <v>-50</v>
      </c>
      <c r="N36" s="66">
        <v>-30</v>
      </c>
      <c r="O36" s="66">
        <v>0</v>
      </c>
      <c r="P36" s="66">
        <v>0</v>
      </c>
      <c r="Q36" s="66">
        <v>-53</v>
      </c>
      <c r="R36" s="61"/>
      <c r="S36" s="67">
        <f t="shared" si="0"/>
        <v>-153</v>
      </c>
      <c r="T36" s="67">
        <f t="shared" si="1"/>
        <v>-50</v>
      </c>
      <c r="U36" s="19">
        <f t="shared" si="2"/>
        <v>30</v>
      </c>
      <c r="V36" s="20">
        <f t="shared" si="3"/>
        <v>-133</v>
      </c>
    </row>
    <row r="37" spans="1:24" s="34" customFormat="1" x14ac:dyDescent="0.2">
      <c r="A37" s="64">
        <v>1900</v>
      </c>
      <c r="B37" s="64">
        <v>2000</v>
      </c>
      <c r="C37" s="64">
        <v>-50</v>
      </c>
      <c r="D37" s="64">
        <v>-25</v>
      </c>
      <c r="E37" s="64">
        <v>25</v>
      </c>
      <c r="F37" s="61"/>
      <c r="G37" s="64">
        <v>0</v>
      </c>
      <c r="H37" s="64">
        <v>0</v>
      </c>
      <c r="I37" s="65">
        <v>30</v>
      </c>
      <c r="J37" s="56"/>
      <c r="K37" s="66">
        <v>0</v>
      </c>
      <c r="L37" s="66">
        <v>0</v>
      </c>
      <c r="M37" s="66">
        <v>-50</v>
      </c>
      <c r="N37" s="66">
        <v>-30</v>
      </c>
      <c r="O37" s="66">
        <v>0</v>
      </c>
      <c r="P37" s="66">
        <v>0</v>
      </c>
      <c r="Q37" s="66">
        <v>-53</v>
      </c>
      <c r="R37" s="61"/>
      <c r="S37" s="67">
        <f t="shared" si="0"/>
        <v>-153</v>
      </c>
      <c r="T37" s="67">
        <f t="shared" si="1"/>
        <v>-50</v>
      </c>
      <c r="U37" s="19">
        <f t="shared" si="2"/>
        <v>30</v>
      </c>
      <c r="V37" s="20">
        <f t="shared" si="3"/>
        <v>-133</v>
      </c>
    </row>
    <row r="38" spans="1:24" s="34" customFormat="1" ht="12" customHeight="1" x14ac:dyDescent="0.2">
      <c r="A38" s="64">
        <v>2000</v>
      </c>
      <c r="B38" s="64">
        <v>2100</v>
      </c>
      <c r="C38" s="64">
        <v>-50</v>
      </c>
      <c r="D38" s="64">
        <v>-25</v>
      </c>
      <c r="E38" s="64">
        <v>25</v>
      </c>
      <c r="F38" s="61"/>
      <c r="G38" s="64">
        <v>0</v>
      </c>
      <c r="H38" s="64">
        <v>0</v>
      </c>
      <c r="I38" s="65">
        <v>30</v>
      </c>
      <c r="J38" s="56"/>
      <c r="K38" s="66">
        <v>0</v>
      </c>
      <c r="L38" s="66">
        <v>0</v>
      </c>
      <c r="M38" s="66">
        <v>-50</v>
      </c>
      <c r="N38" s="66">
        <v>-30</v>
      </c>
      <c r="O38" s="66">
        <v>0</v>
      </c>
      <c r="P38" s="66">
        <v>0</v>
      </c>
      <c r="Q38" s="66">
        <v>-53</v>
      </c>
      <c r="R38" s="61"/>
      <c r="S38" s="67">
        <f t="shared" si="0"/>
        <v>-153</v>
      </c>
      <c r="T38" s="67">
        <f t="shared" si="1"/>
        <v>-50</v>
      </c>
      <c r="U38" s="19">
        <f t="shared" si="2"/>
        <v>30</v>
      </c>
      <c r="V38" s="20">
        <f t="shared" si="3"/>
        <v>-133</v>
      </c>
    </row>
    <row r="39" spans="1:24" s="34" customFormat="1" x14ac:dyDescent="0.2">
      <c r="A39" s="64">
        <v>2100</v>
      </c>
      <c r="B39" s="64">
        <v>2200</v>
      </c>
      <c r="C39" s="64">
        <v>-50</v>
      </c>
      <c r="D39" s="64">
        <v>-25</v>
      </c>
      <c r="E39" s="64">
        <v>25</v>
      </c>
      <c r="F39" s="61"/>
      <c r="G39" s="64">
        <v>0</v>
      </c>
      <c r="H39" s="64">
        <v>0</v>
      </c>
      <c r="I39" s="65">
        <v>30</v>
      </c>
      <c r="J39" s="56"/>
      <c r="K39" s="66">
        <v>0</v>
      </c>
      <c r="L39" s="66">
        <v>0</v>
      </c>
      <c r="M39" s="66">
        <v>-50</v>
      </c>
      <c r="N39" s="66">
        <v>-30</v>
      </c>
      <c r="O39" s="66">
        <v>0</v>
      </c>
      <c r="P39" s="66">
        <v>0</v>
      </c>
      <c r="Q39" s="66">
        <v>0</v>
      </c>
      <c r="R39" s="61"/>
      <c r="S39" s="67">
        <f t="shared" si="0"/>
        <v>-100</v>
      </c>
      <c r="T39" s="67">
        <f t="shared" si="1"/>
        <v>-50</v>
      </c>
      <c r="U39" s="19">
        <f t="shared" si="2"/>
        <v>30</v>
      </c>
      <c r="V39" s="20">
        <f t="shared" si="3"/>
        <v>-80</v>
      </c>
    </row>
    <row r="40" spans="1:24" s="34" customFormat="1" x14ac:dyDescent="0.2">
      <c r="A40" s="64">
        <v>2200</v>
      </c>
      <c r="B40" s="64">
        <v>2300</v>
      </c>
      <c r="C40" s="64">
        <v>-50</v>
      </c>
      <c r="D40" s="64">
        <v>-25</v>
      </c>
      <c r="E40" s="64">
        <v>25</v>
      </c>
      <c r="F40" s="65"/>
      <c r="G40" s="64">
        <v>0</v>
      </c>
      <c r="H40" s="64">
        <v>0</v>
      </c>
      <c r="I40" s="65">
        <v>30</v>
      </c>
      <c r="J40" s="56"/>
      <c r="K40" s="66">
        <v>0</v>
      </c>
      <c r="L40" s="66">
        <v>0</v>
      </c>
      <c r="M40" s="66">
        <v>-50</v>
      </c>
      <c r="N40" s="66">
        <v>-30</v>
      </c>
      <c r="O40" s="66">
        <v>0</v>
      </c>
      <c r="P40" s="66">
        <v>0</v>
      </c>
      <c r="Q40" s="66">
        <v>0</v>
      </c>
      <c r="R40" s="61"/>
      <c r="S40" s="67">
        <f t="shared" si="0"/>
        <v>-100</v>
      </c>
      <c r="T40" s="67">
        <f t="shared" si="1"/>
        <v>-50</v>
      </c>
      <c r="U40" s="19">
        <f t="shared" si="2"/>
        <v>30</v>
      </c>
      <c r="V40" s="20">
        <f t="shared" si="3"/>
        <v>-80</v>
      </c>
    </row>
    <row r="41" spans="1:24" s="34" customFormat="1" x14ac:dyDescent="0.2">
      <c r="A41" s="64">
        <v>2300</v>
      </c>
      <c r="B41" s="64">
        <v>2400</v>
      </c>
      <c r="C41" s="64">
        <v>0</v>
      </c>
      <c r="D41" s="64">
        <v>0</v>
      </c>
      <c r="E41" s="64">
        <v>0</v>
      </c>
      <c r="F41" s="65"/>
      <c r="G41" s="64">
        <v>0</v>
      </c>
      <c r="H41" s="64">
        <v>25</v>
      </c>
      <c r="I41" s="65">
        <v>0</v>
      </c>
      <c r="J41" s="56"/>
      <c r="K41" s="66">
        <v>0</v>
      </c>
      <c r="L41" s="66">
        <v>0</v>
      </c>
      <c r="M41" s="66">
        <v>0</v>
      </c>
      <c r="N41" s="66">
        <v>0</v>
      </c>
      <c r="O41" s="66">
        <v>-50</v>
      </c>
      <c r="P41" s="66">
        <v>-50</v>
      </c>
      <c r="Q41" s="66">
        <v>0</v>
      </c>
      <c r="R41" s="61"/>
      <c r="S41" s="67">
        <f t="shared" si="0"/>
        <v>-75</v>
      </c>
      <c r="T41" s="67">
        <f t="shared" si="1"/>
        <v>0</v>
      </c>
      <c r="U41" s="19">
        <f t="shared" si="2"/>
        <v>25</v>
      </c>
      <c r="V41" s="20">
        <f t="shared" si="3"/>
        <v>-100</v>
      </c>
    </row>
    <row r="42" spans="1:24" ht="13.5" thickBot="1" x14ac:dyDescent="0.25">
      <c r="A42" s="68">
        <v>2400</v>
      </c>
      <c r="B42" s="68" t="s">
        <v>26</v>
      </c>
      <c r="C42" s="68">
        <v>0</v>
      </c>
      <c r="D42" s="68">
        <v>0</v>
      </c>
      <c r="E42" s="68">
        <v>0</v>
      </c>
      <c r="F42" s="65"/>
      <c r="G42" s="68">
        <v>0</v>
      </c>
      <c r="H42" s="68">
        <v>25</v>
      </c>
      <c r="I42" s="69">
        <v>0</v>
      </c>
      <c r="J42" s="56"/>
      <c r="K42" s="70">
        <v>0</v>
      </c>
      <c r="L42" s="70">
        <v>0</v>
      </c>
      <c r="M42" s="70">
        <v>0</v>
      </c>
      <c r="N42" s="70">
        <v>0</v>
      </c>
      <c r="O42" s="70">
        <v>-50</v>
      </c>
      <c r="P42" s="70">
        <v>-50</v>
      </c>
      <c r="Q42" s="70">
        <v>0</v>
      </c>
      <c r="R42" s="61"/>
      <c r="S42" s="71">
        <f t="shared" si="0"/>
        <v>-75</v>
      </c>
      <c r="T42" s="71">
        <f t="shared" si="1"/>
        <v>0</v>
      </c>
      <c r="U42" s="72">
        <f t="shared" si="2"/>
        <v>25</v>
      </c>
      <c r="V42" s="73">
        <f t="shared" si="3"/>
        <v>-100</v>
      </c>
    </row>
    <row r="43" spans="1:24" s="13" customFormat="1" x14ac:dyDescent="0.2">
      <c r="A43" s="61"/>
      <c r="B43" s="61"/>
      <c r="C43" s="61"/>
      <c r="D43" s="61"/>
      <c r="E43" s="61"/>
      <c r="F43" s="61"/>
      <c r="G43" s="118"/>
      <c r="H43" s="118"/>
      <c r="I43" s="118"/>
      <c r="J43" s="61"/>
      <c r="K43" s="61"/>
      <c r="L43" s="61"/>
      <c r="M43" s="61"/>
      <c r="N43" s="61"/>
      <c r="O43" s="61"/>
      <c r="P43" s="61"/>
      <c r="Q43" s="61"/>
      <c r="R43" s="61"/>
      <c r="S43" s="11"/>
      <c r="T43" s="11"/>
      <c r="U43" s="11"/>
      <c r="V43" s="11"/>
    </row>
    <row r="44" spans="1:24" ht="13.5" thickBot="1" x14ac:dyDescent="0.25">
      <c r="A44" s="26"/>
      <c r="B44" s="26"/>
      <c r="C44" s="26"/>
      <c r="D44" s="26"/>
      <c r="E44" s="26"/>
      <c r="F44" s="26"/>
      <c r="G44" s="119"/>
      <c r="H44" s="119"/>
      <c r="I44" s="119"/>
      <c r="J44" s="26"/>
      <c r="K44" s="26"/>
      <c r="L44" s="26"/>
      <c r="M44" s="26"/>
      <c r="N44" s="26"/>
      <c r="O44" s="26"/>
      <c r="P44" s="26"/>
      <c r="Q44" s="26"/>
      <c r="R44" s="26"/>
    </row>
    <row r="45" spans="1:24" ht="26.25" thickBot="1" x14ac:dyDescent="0.25">
      <c r="B45" s="74" t="s">
        <v>36</v>
      </c>
      <c r="C45" s="52">
        <f>SUM(C18:C41)</f>
        <v>-800</v>
      </c>
      <c r="D45" s="52">
        <f>SUM(D18:D41)</f>
        <v>-400</v>
      </c>
      <c r="E45" s="52">
        <f>SUM(E18:E41)</f>
        <v>400</v>
      </c>
      <c r="F45" s="19"/>
      <c r="G45" s="52">
        <f>SUM(G18:G41)</f>
        <v>25</v>
      </c>
      <c r="H45" s="52">
        <f>SUM(H18:H41)</f>
        <v>175</v>
      </c>
      <c r="I45" s="52">
        <f>SUM(I18:I41)</f>
        <v>480</v>
      </c>
      <c r="J45" s="20"/>
      <c r="K45" s="52">
        <f t="shared" ref="K45:Q45" si="4">SUM(K18:K41)</f>
        <v>-50</v>
      </c>
      <c r="L45" s="52">
        <f t="shared" si="4"/>
        <v>-50</v>
      </c>
      <c r="M45" s="52">
        <f t="shared" si="4"/>
        <v>-800</v>
      </c>
      <c r="N45" s="52">
        <f t="shared" si="4"/>
        <v>-480</v>
      </c>
      <c r="O45" s="52">
        <f t="shared" si="4"/>
        <v>-350</v>
      </c>
      <c r="P45" s="52">
        <f t="shared" si="4"/>
        <v>-350</v>
      </c>
      <c r="Q45" s="52">
        <f t="shared" si="4"/>
        <v>-212</v>
      </c>
      <c r="R45" s="19"/>
      <c r="S45" s="52">
        <f>SUM(S18:S41)</f>
        <v>-2412</v>
      </c>
      <c r="T45" s="52">
        <f>SUM(T18:T41)</f>
        <v>-800</v>
      </c>
      <c r="U45" s="52">
        <f>SUM(U18:U41)</f>
        <v>655</v>
      </c>
      <c r="V45" s="52">
        <f>SUM(V18:V41)</f>
        <v>-2192</v>
      </c>
      <c r="W45" s="75" t="s">
        <v>37</v>
      </c>
      <c r="X45" s="76"/>
    </row>
    <row r="46" spans="1:24" ht="13.5" thickBot="1" x14ac:dyDescent="0.25">
      <c r="B46" s="77"/>
      <c r="C46" s="11"/>
      <c r="D46" s="11"/>
      <c r="E46" s="11"/>
      <c r="F46" s="20"/>
      <c r="G46" s="19"/>
      <c r="H46" s="19"/>
      <c r="I46" s="19"/>
      <c r="J46" s="78" t="s">
        <v>38</v>
      </c>
      <c r="K46" s="11"/>
      <c r="L46" s="11"/>
      <c r="M46" s="11"/>
      <c r="N46" s="11"/>
      <c r="O46" s="11"/>
      <c r="P46" s="11"/>
      <c r="Q46" s="11"/>
      <c r="R46" s="79" t="s">
        <v>39</v>
      </c>
      <c r="S46" s="19"/>
      <c r="T46" s="19"/>
      <c r="U46" s="19"/>
      <c r="V46" s="19"/>
      <c r="W46" s="80"/>
    </row>
    <row r="47" spans="1:24" ht="30.75" customHeight="1" thickBot="1" x14ac:dyDescent="0.25">
      <c r="A47" s="77"/>
      <c r="B47" s="81" t="s">
        <v>40</v>
      </c>
      <c r="C47" s="52">
        <f>SUM(C19:C42)</f>
        <v>-800</v>
      </c>
      <c r="D47" s="52">
        <f>SUM(D19:D42)</f>
        <v>-400</v>
      </c>
      <c r="E47" s="52">
        <f>SUM(E19:E42)</f>
        <v>400</v>
      </c>
      <c r="F47" s="19"/>
      <c r="G47" s="52">
        <f>SUM(G19:G42)</f>
        <v>0</v>
      </c>
      <c r="H47" s="52">
        <f>SUM(H19:H42)</f>
        <v>200</v>
      </c>
      <c r="I47" s="52">
        <f>SUM(I19:I42)</f>
        <v>480</v>
      </c>
      <c r="J47" s="82">
        <f>SUM(C47:I47)</f>
        <v>-120</v>
      </c>
      <c r="K47" s="52">
        <f t="shared" ref="K47:Q47" si="5">SUM(K19:K42)</f>
        <v>0</v>
      </c>
      <c r="L47" s="52">
        <f t="shared" si="5"/>
        <v>0</v>
      </c>
      <c r="M47" s="52">
        <f t="shared" si="5"/>
        <v>-800</v>
      </c>
      <c r="N47" s="52">
        <f t="shared" si="5"/>
        <v>-480</v>
      </c>
      <c r="O47" s="52">
        <f t="shared" si="5"/>
        <v>-400</v>
      </c>
      <c r="P47" s="52">
        <f t="shared" si="5"/>
        <v>-400</v>
      </c>
      <c r="Q47" s="52">
        <f t="shared" si="5"/>
        <v>-212</v>
      </c>
      <c r="R47" s="83">
        <f>SUM(M47:Q47,D47,C47)</f>
        <v>-3492</v>
      </c>
      <c r="S47" s="52">
        <f>SUM(S19:S44)</f>
        <v>-2412</v>
      </c>
      <c r="T47" s="52">
        <f>SUM(T19:T44)</f>
        <v>-800</v>
      </c>
      <c r="U47" s="52">
        <f>SUM(U19:U44)</f>
        <v>680</v>
      </c>
      <c r="V47" s="52">
        <f>SUM(V19:V44)</f>
        <v>-2292</v>
      </c>
      <c r="W47" s="80">
        <f>ABS(R47)+ABS(J47)</f>
        <v>3612</v>
      </c>
    </row>
    <row r="48" spans="1:24" ht="13.5" thickBot="1" x14ac:dyDescent="0.25">
      <c r="A48" s="77"/>
      <c r="B48" s="77"/>
      <c r="C48" s="15"/>
      <c r="D48" s="15"/>
      <c r="E48" s="15"/>
      <c r="F48" s="20"/>
      <c r="G48" s="15"/>
      <c r="H48" s="15"/>
      <c r="I48" s="15"/>
      <c r="K48" s="16"/>
      <c r="L48" s="16"/>
      <c r="M48" s="16"/>
      <c r="N48" s="16"/>
      <c r="O48" s="16"/>
      <c r="P48" s="16"/>
      <c r="Q48" s="16"/>
      <c r="S48" s="84"/>
      <c r="T48" s="84"/>
      <c r="U48" s="84"/>
      <c r="V48" s="84"/>
    </row>
    <row r="49" spans="1:40" x14ac:dyDescent="0.2">
      <c r="A49" s="2"/>
      <c r="B49" s="2"/>
      <c r="C49" s="114"/>
      <c r="D49" s="53"/>
      <c r="E49" s="53"/>
      <c r="F49" s="56"/>
      <c r="G49" s="53"/>
      <c r="H49" s="53"/>
      <c r="I49" s="53"/>
      <c r="J49" s="54"/>
      <c r="K49" s="85"/>
      <c r="L49" s="85"/>
      <c r="M49" s="85"/>
      <c r="N49" s="85"/>
      <c r="O49" s="85"/>
      <c r="P49" s="85"/>
      <c r="Q49" s="85"/>
      <c r="R49" s="5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s="13" customFormat="1" ht="16.5" customHeight="1" x14ac:dyDescent="0.2">
      <c r="A50" s="77"/>
      <c r="B50" s="77"/>
      <c r="C50" s="115" t="s">
        <v>71</v>
      </c>
      <c r="D50" s="57" t="s">
        <v>42</v>
      </c>
      <c r="E50" s="57" t="s">
        <v>42</v>
      </c>
      <c r="F50" s="56"/>
      <c r="G50" s="57" t="s">
        <v>43</v>
      </c>
      <c r="H50" s="57" t="s">
        <v>43</v>
      </c>
      <c r="I50" s="57" t="s">
        <v>43</v>
      </c>
      <c r="J50" s="86"/>
      <c r="K50" s="19" t="s">
        <v>44</v>
      </c>
      <c r="L50" s="19" t="s">
        <v>44</v>
      </c>
      <c r="M50" s="19" t="s">
        <v>44</v>
      </c>
      <c r="N50" s="19" t="s">
        <v>44</v>
      </c>
      <c r="O50" s="19" t="s">
        <v>44</v>
      </c>
      <c r="P50" s="19" t="s">
        <v>44</v>
      </c>
      <c r="Q50" s="19" t="s">
        <v>44</v>
      </c>
      <c r="R50" s="86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</row>
    <row r="51" spans="1:40" s="13" customFormat="1" ht="16.5" customHeight="1" x14ac:dyDescent="0.2">
      <c r="A51" s="77"/>
      <c r="B51" s="77"/>
      <c r="C51" s="90" t="s">
        <v>48</v>
      </c>
      <c r="D51" s="57" t="s">
        <v>12</v>
      </c>
      <c r="E51" s="57" t="s">
        <v>12</v>
      </c>
      <c r="F51" s="56"/>
      <c r="G51" s="57" t="s">
        <v>13</v>
      </c>
      <c r="H51" s="57" t="s">
        <v>13</v>
      </c>
      <c r="I51" s="57" t="s">
        <v>13</v>
      </c>
      <c r="J51" s="86"/>
      <c r="K51" s="19" t="s">
        <v>45</v>
      </c>
      <c r="L51" s="19" t="s">
        <v>45</v>
      </c>
      <c r="M51" s="19" t="s">
        <v>45</v>
      </c>
      <c r="N51" s="19" t="s">
        <v>45</v>
      </c>
      <c r="O51" s="19" t="s">
        <v>45</v>
      </c>
      <c r="P51" s="19" t="s">
        <v>45</v>
      </c>
      <c r="Q51" s="19" t="s">
        <v>45</v>
      </c>
      <c r="R51" s="86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</row>
    <row r="52" spans="1:40" s="13" customFormat="1" ht="18.75" customHeight="1" x14ac:dyDescent="0.2">
      <c r="A52" s="77"/>
      <c r="B52" s="77"/>
      <c r="C52" s="90" t="s">
        <v>72</v>
      </c>
      <c r="D52" s="87" t="s">
        <v>49</v>
      </c>
      <c r="E52" s="87" t="s">
        <v>49</v>
      </c>
      <c r="F52" s="56"/>
      <c r="G52" s="57" t="s">
        <v>47</v>
      </c>
      <c r="H52" s="57" t="s">
        <v>47</v>
      </c>
      <c r="I52" s="57" t="s">
        <v>12</v>
      </c>
      <c r="J52" s="86"/>
      <c r="K52" s="19" t="s">
        <v>13</v>
      </c>
      <c r="L52" s="19" t="s">
        <v>13</v>
      </c>
      <c r="M52" s="19" t="s">
        <v>13</v>
      </c>
      <c r="N52" s="19" t="s">
        <v>13</v>
      </c>
      <c r="O52" s="19" t="s">
        <v>13</v>
      </c>
      <c r="P52" s="19" t="s">
        <v>13</v>
      </c>
      <c r="Q52" s="19" t="s">
        <v>13</v>
      </c>
      <c r="R52" s="86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1:40" s="13" customFormat="1" ht="19.5" customHeight="1" thickBot="1" x14ac:dyDescent="0.25">
      <c r="A53" s="77"/>
      <c r="B53" s="77"/>
      <c r="C53" s="90" t="s">
        <v>46</v>
      </c>
      <c r="D53" s="87" t="s">
        <v>69</v>
      </c>
      <c r="E53" s="87" t="s">
        <v>69</v>
      </c>
      <c r="F53" s="56"/>
      <c r="G53" s="57" t="s">
        <v>50</v>
      </c>
      <c r="H53" s="57" t="s">
        <v>50</v>
      </c>
      <c r="I53" s="88" t="s">
        <v>51</v>
      </c>
      <c r="J53" s="89"/>
      <c r="K53" s="19" t="s">
        <v>52</v>
      </c>
      <c r="L53" s="19" t="s">
        <v>52</v>
      </c>
      <c r="M53" s="19" t="s">
        <v>52</v>
      </c>
      <c r="N53" s="19" t="s">
        <v>52</v>
      </c>
      <c r="O53" s="19" t="s">
        <v>52</v>
      </c>
      <c r="P53" s="19" t="s">
        <v>52</v>
      </c>
      <c r="Q53" s="19" t="s">
        <v>52</v>
      </c>
      <c r="R53" s="89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1:40" s="13" customFormat="1" ht="21" customHeight="1" thickBot="1" x14ac:dyDescent="0.25">
      <c r="A54" s="77"/>
      <c r="B54" s="77"/>
      <c r="C54" s="115" t="s">
        <v>13</v>
      </c>
      <c r="D54" s="57" t="s">
        <v>56</v>
      </c>
      <c r="E54" s="57" t="s">
        <v>56</v>
      </c>
      <c r="F54" s="56"/>
      <c r="G54" s="88" t="s">
        <v>53</v>
      </c>
      <c r="H54" s="88" t="s">
        <v>53</v>
      </c>
      <c r="J54" s="86"/>
      <c r="K54" s="72"/>
      <c r="L54" s="72"/>
      <c r="M54" s="72"/>
      <c r="N54" s="72"/>
      <c r="O54" s="72"/>
      <c r="P54" s="72"/>
      <c r="Q54" s="72"/>
      <c r="R54" s="86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  <row r="55" spans="1:40" s="13" customFormat="1" ht="24" customHeight="1" thickBot="1" x14ac:dyDescent="0.25">
      <c r="A55" s="77"/>
      <c r="B55" s="77"/>
      <c r="C55" s="87" t="s">
        <v>42</v>
      </c>
      <c r="D55" s="88" t="s">
        <v>42</v>
      </c>
      <c r="E55" s="88" t="s">
        <v>42</v>
      </c>
      <c r="F55" s="54"/>
      <c r="G55" s="54"/>
      <c r="H55" s="54"/>
      <c r="I55" s="54"/>
      <c r="J55" s="86"/>
      <c r="K55" s="11"/>
      <c r="L55" s="11"/>
      <c r="M55" s="11"/>
      <c r="N55" s="11"/>
      <c r="O55" s="11"/>
      <c r="P55" s="11"/>
      <c r="Q55" s="11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</row>
    <row r="56" spans="1:40" s="13" customFormat="1" ht="28.5" customHeight="1" x14ac:dyDescent="0.2">
      <c r="A56" s="77"/>
      <c r="B56" s="77"/>
      <c r="C56" s="57" t="s">
        <v>73</v>
      </c>
      <c r="D56" s="54"/>
      <c r="E56" s="54"/>
      <c r="F56" s="54"/>
      <c r="G56" s="54"/>
      <c r="H56" s="54"/>
      <c r="I56" s="54"/>
      <c r="J56" s="86"/>
      <c r="K56" s="54"/>
      <c r="L56" s="54"/>
      <c r="M56" s="54"/>
      <c r="N56" s="54"/>
      <c r="O56" s="54"/>
      <c r="P56" s="54"/>
      <c r="Q56" s="54"/>
      <c r="R56" s="86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</row>
    <row r="57" spans="1:40" s="13" customFormat="1" ht="25.5" customHeight="1" x14ac:dyDescent="0.2">
      <c r="A57" s="77"/>
      <c r="B57" s="77"/>
      <c r="C57" s="57" t="s">
        <v>74</v>
      </c>
      <c r="D57" s="54"/>
      <c r="E57" s="54"/>
      <c r="F57" s="54"/>
      <c r="G57" s="54"/>
      <c r="H57" s="54"/>
      <c r="I57" s="54"/>
      <c r="J57" s="92"/>
      <c r="K57" s="54"/>
      <c r="L57" s="54"/>
      <c r="M57" s="54"/>
      <c r="N57" s="54"/>
      <c r="O57" s="54"/>
      <c r="P57" s="54"/>
      <c r="Q57" s="54"/>
      <c r="R57" s="92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</row>
    <row r="58" spans="1:40" s="13" customFormat="1" ht="27" customHeight="1" x14ac:dyDescent="0.2">
      <c r="C58" s="57" t="s">
        <v>75</v>
      </c>
      <c r="D58" s="54"/>
      <c r="E58" s="54"/>
      <c r="F58" s="54"/>
      <c r="G58" s="54"/>
      <c r="H58" s="54"/>
      <c r="I58" s="54"/>
      <c r="J58" s="92"/>
      <c r="K58" s="54"/>
      <c r="L58" s="54"/>
      <c r="M58" s="54"/>
      <c r="N58" s="54"/>
      <c r="O58" s="54"/>
      <c r="P58" s="54"/>
      <c r="Q58" s="54"/>
      <c r="R58" s="92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</row>
    <row r="59" spans="1:40" ht="20.25" customHeight="1" x14ac:dyDescent="0.2">
      <c r="B59" s="37"/>
      <c r="C59" s="57" t="s">
        <v>13</v>
      </c>
      <c r="D59" s="54"/>
      <c r="G59" s="54"/>
      <c r="H59" s="54"/>
      <c r="I59" s="54"/>
      <c r="J59" s="92"/>
      <c r="K59" s="37"/>
      <c r="L59" s="37"/>
      <c r="M59" s="37"/>
      <c r="N59" s="37"/>
      <c r="O59" s="37"/>
      <c r="P59" s="37"/>
      <c r="Q59" s="37"/>
      <c r="R59" s="93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ht="24" customHeight="1" thickBot="1" x14ac:dyDescent="0.25">
      <c r="B60" s="34"/>
      <c r="C60" s="88" t="s">
        <v>76</v>
      </c>
      <c r="G60" s="54"/>
      <c r="H60" s="54"/>
      <c r="I60" s="54"/>
      <c r="J60" s="92"/>
      <c r="K60" s="37"/>
      <c r="L60" s="37"/>
      <c r="M60" s="37"/>
      <c r="N60" s="37"/>
      <c r="O60" s="37"/>
      <c r="P60" s="37"/>
      <c r="Q60" s="37"/>
      <c r="S60" s="94"/>
      <c r="T60" s="94"/>
      <c r="U60" s="94"/>
      <c r="V60" s="9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ht="15" x14ac:dyDescent="0.2">
      <c r="C61" s="54"/>
      <c r="G61" s="37"/>
      <c r="H61" s="37"/>
      <c r="I61" s="37"/>
      <c r="J61" s="92"/>
      <c r="K61" s="34"/>
      <c r="L61" s="34"/>
      <c r="M61" s="34"/>
      <c r="N61" s="34"/>
      <c r="O61" s="34"/>
      <c r="P61" s="34"/>
      <c r="Q61" s="34"/>
      <c r="S61" s="93"/>
      <c r="T61" s="93"/>
      <c r="U61" s="93"/>
      <c r="V61" s="93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ht="15" x14ac:dyDescent="0.2">
      <c r="C62" s="54"/>
      <c r="D62" s="54"/>
      <c r="G62" s="37"/>
      <c r="H62" s="37"/>
      <c r="I62" s="37"/>
      <c r="J62" s="92"/>
      <c r="K62" s="34"/>
      <c r="L62" s="34"/>
      <c r="M62" s="34"/>
      <c r="N62" s="34"/>
      <c r="O62" s="34"/>
      <c r="P62" s="34"/>
      <c r="Q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ht="15" x14ac:dyDescent="0.2">
      <c r="D63" s="54"/>
      <c r="G63" s="37"/>
      <c r="H63" s="37"/>
      <c r="I63" s="37"/>
      <c r="J63" s="92"/>
      <c r="K63" s="34"/>
      <c r="L63" s="34"/>
      <c r="M63" s="34"/>
      <c r="N63" s="34"/>
      <c r="O63" s="34"/>
      <c r="P63" s="34"/>
      <c r="Q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ht="15" x14ac:dyDescent="0.2">
      <c r="D64" s="54"/>
      <c r="G64" s="37"/>
      <c r="H64" s="37"/>
      <c r="I64" s="37"/>
      <c r="J64" s="92"/>
      <c r="K64" s="34"/>
      <c r="L64" s="34"/>
      <c r="M64" s="34"/>
      <c r="N64" s="34"/>
      <c r="O64" s="34"/>
      <c r="P64" s="34"/>
      <c r="Q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4:40" x14ac:dyDescent="0.2">
      <c r="D65" s="54"/>
      <c r="G65" s="37"/>
      <c r="H65" s="37"/>
      <c r="I65" s="37"/>
      <c r="K65" s="34"/>
      <c r="L65" s="34"/>
      <c r="M65" s="34"/>
      <c r="N65" s="34"/>
      <c r="O65" s="34"/>
      <c r="P65" s="34"/>
      <c r="Q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4:40" x14ac:dyDescent="0.2">
      <c r="D66" s="54"/>
      <c r="G66" s="37"/>
      <c r="H66" s="37"/>
      <c r="I66" s="37"/>
      <c r="K66" s="34"/>
      <c r="L66" s="34"/>
      <c r="M66" s="34"/>
      <c r="N66" s="34"/>
      <c r="O66" s="34"/>
      <c r="P66" s="34"/>
      <c r="Q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4:40" x14ac:dyDescent="0.2">
      <c r="D67" s="54"/>
      <c r="G67" s="37"/>
      <c r="H67" s="37"/>
      <c r="I67" s="37"/>
      <c r="K67" s="34"/>
      <c r="L67" s="34"/>
      <c r="M67" s="34"/>
      <c r="N67" s="34"/>
      <c r="O67" s="34"/>
      <c r="P67" s="34"/>
      <c r="Q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4:40" x14ac:dyDescent="0.2">
      <c r="D68" s="54"/>
      <c r="G68" s="37"/>
      <c r="H68" s="37"/>
      <c r="I68" s="37"/>
      <c r="K68" s="34"/>
      <c r="L68" s="34"/>
      <c r="M68" s="34"/>
      <c r="N68" s="34"/>
      <c r="O68" s="34"/>
      <c r="P68" s="34"/>
      <c r="Q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4:40" x14ac:dyDescent="0.2">
      <c r="D69" s="54"/>
      <c r="K69" s="34"/>
      <c r="L69" s="34"/>
      <c r="M69" s="34"/>
      <c r="N69" s="34"/>
      <c r="O69" s="34"/>
      <c r="P69" s="34"/>
      <c r="Q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4:40" x14ac:dyDescent="0.2">
      <c r="D70" s="54"/>
      <c r="K70" s="34"/>
      <c r="L70" s="34"/>
      <c r="M70" s="34"/>
      <c r="N70" s="34"/>
      <c r="O70" s="34"/>
      <c r="P70" s="34"/>
      <c r="Q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4:40" x14ac:dyDescent="0.2">
      <c r="K71" s="34"/>
      <c r="L71" s="34"/>
      <c r="M71" s="34"/>
      <c r="N71" s="34"/>
      <c r="O71" s="34"/>
      <c r="P71" s="34"/>
      <c r="Q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4:40" x14ac:dyDescent="0.2">
      <c r="K72" s="34"/>
      <c r="L72" s="34"/>
      <c r="M72" s="34"/>
      <c r="N72" s="34"/>
      <c r="O72" s="34"/>
      <c r="P72" s="34"/>
      <c r="Q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4:40" x14ac:dyDescent="0.2">
      <c r="K73" s="34"/>
      <c r="L73" s="34"/>
      <c r="M73" s="34"/>
      <c r="N73" s="34"/>
      <c r="O73" s="34"/>
      <c r="P73" s="34"/>
      <c r="Q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4:40" x14ac:dyDescent="0.2">
      <c r="K74" s="34"/>
      <c r="L74" s="34"/>
      <c r="M74" s="34"/>
      <c r="N74" s="34"/>
      <c r="O74" s="34"/>
      <c r="P74" s="34"/>
      <c r="Q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4:40" x14ac:dyDescent="0.2">
      <c r="K75" s="34"/>
      <c r="L75" s="34"/>
      <c r="M75" s="34"/>
      <c r="N75" s="34"/>
      <c r="O75" s="34"/>
      <c r="P75" s="34"/>
      <c r="Q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4:40" x14ac:dyDescent="0.2">
      <c r="K76" s="34"/>
      <c r="L76" s="34"/>
      <c r="M76" s="34"/>
      <c r="N76" s="34"/>
      <c r="O76" s="34"/>
      <c r="P76" s="34"/>
      <c r="Q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4:40" x14ac:dyDescent="0.2">
      <c r="K77" s="34"/>
      <c r="L77" s="34"/>
      <c r="M77" s="34"/>
      <c r="N77" s="34"/>
      <c r="O77" s="34"/>
      <c r="P77" s="34"/>
      <c r="Q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4:40" x14ac:dyDescent="0.2">
      <c r="K78" s="34"/>
      <c r="L78" s="34"/>
      <c r="M78" s="34"/>
      <c r="N78" s="34"/>
      <c r="O78" s="34"/>
      <c r="P78" s="34"/>
      <c r="Q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4:40" x14ac:dyDescent="0.2">
      <c r="K79" s="34"/>
      <c r="L79" s="34"/>
      <c r="M79" s="34"/>
      <c r="N79" s="34"/>
      <c r="O79" s="34"/>
      <c r="P79" s="34"/>
      <c r="Q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4:40" x14ac:dyDescent="0.2">
      <c r="K80" s="34"/>
      <c r="L80" s="34"/>
      <c r="M80" s="34"/>
      <c r="N80" s="34"/>
      <c r="O80" s="34"/>
      <c r="P80" s="34"/>
      <c r="Q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11:40" x14ac:dyDescent="0.2">
      <c r="K81" s="34"/>
      <c r="L81" s="34"/>
      <c r="M81" s="34"/>
      <c r="N81" s="34"/>
      <c r="O81" s="34"/>
      <c r="P81" s="34"/>
      <c r="Q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11:40" x14ac:dyDescent="0.2">
      <c r="K82" s="34"/>
      <c r="L82" s="34"/>
      <c r="M82" s="34"/>
      <c r="N82" s="34"/>
      <c r="O82" s="34"/>
      <c r="P82" s="34"/>
      <c r="Q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11:40" x14ac:dyDescent="0.2">
      <c r="K83" s="34"/>
      <c r="L83" s="34"/>
      <c r="M83" s="34"/>
      <c r="N83" s="34"/>
      <c r="O83" s="34"/>
      <c r="P83" s="34"/>
      <c r="Q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11:40" x14ac:dyDescent="0.2">
      <c r="K84" s="34"/>
      <c r="L84" s="34"/>
      <c r="M84" s="34"/>
      <c r="N84" s="34"/>
      <c r="O84" s="34"/>
      <c r="P84" s="34"/>
      <c r="Q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11:40" x14ac:dyDescent="0.2">
      <c r="K85" s="34"/>
      <c r="L85" s="34"/>
      <c r="M85" s="34"/>
      <c r="N85" s="34"/>
      <c r="O85" s="34"/>
      <c r="P85" s="34"/>
      <c r="Q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11:40" x14ac:dyDescent="0.2">
      <c r="K86" s="34"/>
      <c r="L86" s="34"/>
      <c r="M86" s="34"/>
      <c r="N86" s="34"/>
      <c r="O86" s="34"/>
      <c r="P86" s="34"/>
      <c r="Q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11:40" x14ac:dyDescent="0.2">
      <c r="K87" s="34"/>
      <c r="L87" s="34"/>
      <c r="M87" s="34"/>
      <c r="N87" s="34"/>
      <c r="O87" s="34"/>
      <c r="P87" s="34"/>
      <c r="Q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11:40" x14ac:dyDescent="0.2">
      <c r="K88" s="34"/>
      <c r="L88" s="34"/>
      <c r="M88" s="34"/>
      <c r="N88" s="34"/>
      <c r="O88" s="34"/>
      <c r="P88" s="34"/>
      <c r="Q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11:40" x14ac:dyDescent="0.2">
      <c r="K89" s="34"/>
      <c r="L89" s="34"/>
      <c r="M89" s="34"/>
      <c r="N89" s="34"/>
      <c r="O89" s="34"/>
      <c r="P89" s="34"/>
      <c r="Q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11:40" x14ac:dyDescent="0.2">
      <c r="K90" s="34"/>
      <c r="L90" s="34"/>
      <c r="M90" s="34"/>
      <c r="N90" s="34"/>
      <c r="O90" s="34"/>
      <c r="P90" s="34"/>
      <c r="Q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11:40" x14ac:dyDescent="0.2">
      <c r="K91" s="34"/>
      <c r="L91" s="34"/>
      <c r="M91" s="34"/>
      <c r="N91" s="34"/>
      <c r="O91" s="34"/>
      <c r="P91" s="34"/>
      <c r="Q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11:40" x14ac:dyDescent="0.2">
      <c r="K92" s="34"/>
      <c r="L92" s="34"/>
      <c r="M92" s="34"/>
      <c r="N92" s="34"/>
      <c r="O92" s="34"/>
      <c r="P92" s="34"/>
      <c r="Q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11:40" x14ac:dyDescent="0.2">
      <c r="K93" s="34"/>
      <c r="L93" s="34"/>
      <c r="M93" s="34"/>
      <c r="N93" s="34"/>
      <c r="O93" s="34"/>
      <c r="P93" s="34"/>
      <c r="Q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11:40" x14ac:dyDescent="0.2">
      <c r="K94" s="34"/>
      <c r="L94" s="34"/>
      <c r="M94" s="34"/>
      <c r="N94" s="34"/>
      <c r="O94" s="34"/>
      <c r="P94" s="34"/>
      <c r="Q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11:40" x14ac:dyDescent="0.2">
      <c r="K95" s="34"/>
      <c r="L95" s="34"/>
      <c r="M95" s="34"/>
      <c r="N95" s="34"/>
      <c r="O95" s="34"/>
      <c r="P95" s="34"/>
      <c r="Q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11:40" x14ac:dyDescent="0.2">
      <c r="K96" s="34"/>
      <c r="L96" s="34"/>
      <c r="M96" s="34"/>
      <c r="N96" s="34"/>
      <c r="O96" s="34"/>
      <c r="P96" s="34"/>
      <c r="Q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11:40" x14ac:dyDescent="0.2">
      <c r="K97" s="34"/>
      <c r="L97" s="34"/>
      <c r="M97" s="34"/>
      <c r="N97" s="34"/>
      <c r="O97" s="34"/>
      <c r="P97" s="34"/>
      <c r="Q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11:40" x14ac:dyDescent="0.2">
      <c r="K98" s="34"/>
      <c r="L98" s="34"/>
      <c r="M98" s="34"/>
      <c r="N98" s="34"/>
      <c r="O98" s="34"/>
      <c r="P98" s="34"/>
      <c r="Q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11:40" x14ac:dyDescent="0.2">
      <c r="K99" s="34"/>
      <c r="L99" s="34"/>
      <c r="M99" s="34"/>
      <c r="N99" s="34"/>
      <c r="O99" s="34"/>
      <c r="P99" s="34"/>
      <c r="Q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11:40" x14ac:dyDescent="0.2">
      <c r="K100" s="34"/>
      <c r="L100" s="34"/>
      <c r="M100" s="34"/>
      <c r="N100" s="34"/>
      <c r="O100" s="34"/>
      <c r="P100" s="34"/>
      <c r="Q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  <row r="101" spans="11:40" x14ac:dyDescent="0.2">
      <c r="K101" s="34"/>
      <c r="L101" s="34"/>
      <c r="M101" s="34"/>
      <c r="N101" s="34"/>
      <c r="O101" s="34"/>
      <c r="P101" s="34"/>
      <c r="Q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</row>
    <row r="102" spans="11:40" x14ac:dyDescent="0.2">
      <c r="K102" s="34"/>
      <c r="L102" s="34"/>
      <c r="M102" s="34"/>
      <c r="N102" s="34"/>
      <c r="O102" s="34"/>
      <c r="P102" s="34"/>
      <c r="Q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</row>
    <row r="103" spans="11:40" x14ac:dyDescent="0.2">
      <c r="K103" s="34"/>
      <c r="L103" s="34"/>
      <c r="M103" s="34"/>
      <c r="N103" s="34"/>
      <c r="O103" s="34"/>
      <c r="P103" s="34"/>
      <c r="Q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</row>
    <row r="104" spans="11:40" x14ac:dyDescent="0.2">
      <c r="K104" s="34"/>
      <c r="L104" s="34"/>
      <c r="M104" s="34"/>
      <c r="N104" s="34"/>
      <c r="O104" s="34"/>
      <c r="P104" s="34"/>
      <c r="Q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</row>
    <row r="105" spans="11:40" x14ac:dyDescent="0.2">
      <c r="K105" s="34"/>
      <c r="L105" s="34"/>
      <c r="M105" s="34"/>
      <c r="N105" s="34"/>
      <c r="O105" s="34"/>
      <c r="P105" s="34"/>
      <c r="Q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</row>
    <row r="106" spans="11:40" x14ac:dyDescent="0.2">
      <c r="K106" s="34"/>
      <c r="L106" s="34"/>
      <c r="M106" s="34"/>
      <c r="N106" s="34"/>
      <c r="O106" s="34"/>
      <c r="P106" s="34"/>
      <c r="Q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</row>
    <row r="107" spans="11:40" x14ac:dyDescent="0.2">
      <c r="K107" s="34"/>
      <c r="L107" s="34"/>
      <c r="M107" s="34"/>
      <c r="N107" s="34"/>
      <c r="O107" s="34"/>
      <c r="P107" s="34"/>
      <c r="Q107" s="3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7"/>
  <sheetViews>
    <sheetView tabSelected="1" topLeftCell="R10" zoomScale="60" workbookViewId="0">
      <selection activeCell="X47" sqref="X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28515625" style="5" customWidth="1"/>
    <col min="4" max="10" width="30.5703125" style="34" customWidth="1"/>
    <col min="11" max="11" width="21.42578125" style="34" customWidth="1"/>
    <col min="12" max="18" width="30.28515625" style="5" customWidth="1"/>
    <col min="19" max="19" width="21.42578125" style="34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3.1406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3"/>
      <c r="M1" s="3"/>
      <c r="N1" s="3"/>
      <c r="O1" s="3"/>
      <c r="P1" s="3"/>
      <c r="Q1" s="3"/>
      <c r="R1" s="3"/>
      <c r="S1" s="4"/>
      <c r="T1" s="3"/>
      <c r="U1" s="3"/>
      <c r="V1" s="3"/>
      <c r="W1" s="3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8">
        <v>37288</v>
      </c>
      <c r="C8" s="6"/>
      <c r="D8" s="6"/>
      <c r="E8" s="6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10" t="s">
        <v>3</v>
      </c>
      <c r="F9" s="9" t="s">
        <v>3</v>
      </c>
      <c r="G9" s="9"/>
      <c r="H9" s="10" t="s">
        <v>4</v>
      </c>
      <c r="I9" s="10" t="s">
        <v>4</v>
      </c>
      <c r="J9" s="10" t="s">
        <v>4</v>
      </c>
      <c r="K9" s="11"/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11"/>
      <c r="T9" s="13"/>
      <c r="U9" s="13"/>
      <c r="V9" s="13"/>
      <c r="W9" s="13"/>
    </row>
    <row r="10" spans="1:23" x14ac:dyDescent="0.2">
      <c r="A10" s="14" t="s">
        <v>6</v>
      </c>
      <c r="B10" s="14" t="s">
        <v>7</v>
      </c>
      <c r="C10" s="15" t="s">
        <v>8</v>
      </c>
      <c r="D10" s="16" t="s">
        <v>9</v>
      </c>
      <c r="E10" s="15" t="s">
        <v>9</v>
      </c>
      <c r="F10" s="16" t="s">
        <v>8</v>
      </c>
      <c r="G10" s="11"/>
      <c r="H10" s="15" t="s">
        <v>8</v>
      </c>
      <c r="I10" s="15" t="s">
        <v>8</v>
      </c>
      <c r="J10" s="16" t="s">
        <v>8</v>
      </c>
      <c r="K10" s="11"/>
      <c r="L10" s="17" t="s">
        <v>8</v>
      </c>
      <c r="M10" s="17" t="s">
        <v>8</v>
      </c>
      <c r="N10" s="17" t="s">
        <v>8</v>
      </c>
      <c r="O10" s="17" t="s">
        <v>8</v>
      </c>
      <c r="P10" s="17" t="s">
        <v>8</v>
      </c>
      <c r="Q10" s="17" t="s">
        <v>8</v>
      </c>
      <c r="R10" s="17" t="s">
        <v>8</v>
      </c>
      <c r="S10" s="11"/>
    </row>
    <row r="11" spans="1:23" x14ac:dyDescent="0.2">
      <c r="A11" s="18" t="s">
        <v>10</v>
      </c>
      <c r="B11" s="18" t="s">
        <v>11</v>
      </c>
      <c r="C11" s="19" t="s">
        <v>12</v>
      </c>
      <c r="D11" s="20" t="s">
        <v>13</v>
      </c>
      <c r="E11" s="19" t="s">
        <v>14</v>
      </c>
      <c r="F11" s="20" t="s">
        <v>12</v>
      </c>
      <c r="G11" s="11"/>
      <c r="H11" s="21" t="s">
        <v>13</v>
      </c>
      <c r="I11" s="21" t="s">
        <v>13</v>
      </c>
      <c r="J11" s="22" t="s">
        <v>12</v>
      </c>
      <c r="K11" s="11"/>
      <c r="L11" s="19" t="s">
        <v>15</v>
      </c>
      <c r="M11" s="19" t="s">
        <v>15</v>
      </c>
      <c r="N11" s="19" t="s">
        <v>15</v>
      </c>
      <c r="O11" s="19" t="s">
        <v>15</v>
      </c>
      <c r="P11" s="19" t="s">
        <v>15</v>
      </c>
      <c r="Q11" s="19" t="s">
        <v>15</v>
      </c>
      <c r="R11" s="19" t="s">
        <v>15</v>
      </c>
      <c r="S11" s="11"/>
    </row>
    <row r="12" spans="1:23" x14ac:dyDescent="0.2">
      <c r="A12" s="18" t="s">
        <v>16</v>
      </c>
      <c r="B12" s="18" t="s">
        <v>16</v>
      </c>
      <c r="C12" s="23"/>
      <c r="D12" s="24">
        <v>121</v>
      </c>
      <c r="E12" s="25">
        <v>141.4</v>
      </c>
      <c r="F12" s="24">
        <v>23.5</v>
      </c>
      <c r="G12" s="26"/>
      <c r="H12" s="25">
        <v>22.25</v>
      </c>
      <c r="I12" s="25">
        <v>22.25</v>
      </c>
      <c r="J12" s="24"/>
      <c r="K12" s="27"/>
      <c r="L12" s="28"/>
      <c r="M12" s="28"/>
      <c r="N12" s="28"/>
      <c r="O12" s="28"/>
      <c r="P12" s="28"/>
      <c r="Q12" s="28"/>
      <c r="R12" s="28"/>
      <c r="S12" s="27"/>
    </row>
    <row r="13" spans="1:23" ht="43.5" customHeight="1" thickBot="1" x14ac:dyDescent="0.25">
      <c r="A13" s="29"/>
      <c r="B13" s="29"/>
      <c r="C13" s="30" t="s">
        <v>66</v>
      </c>
      <c r="D13" s="31" t="s">
        <v>17</v>
      </c>
      <c r="E13" s="121" t="s">
        <v>70</v>
      </c>
      <c r="F13" s="121" t="s">
        <v>70</v>
      </c>
      <c r="G13" s="32"/>
      <c r="H13" s="30" t="s">
        <v>66</v>
      </c>
      <c r="I13" s="112" t="s">
        <v>68</v>
      </c>
      <c r="J13" s="31" t="s">
        <v>17</v>
      </c>
      <c r="K13" s="33"/>
      <c r="L13" s="30" t="s">
        <v>66</v>
      </c>
      <c r="M13" s="30" t="s">
        <v>66</v>
      </c>
      <c r="N13" s="116" t="s">
        <v>17</v>
      </c>
      <c r="O13" s="117" t="s">
        <v>17</v>
      </c>
      <c r="P13" s="116" t="s">
        <v>17</v>
      </c>
      <c r="Q13" s="116" t="s">
        <v>17</v>
      </c>
      <c r="R13" s="117" t="s">
        <v>17</v>
      </c>
      <c r="T13" s="35"/>
      <c r="U13" s="35"/>
      <c r="V13" s="35"/>
      <c r="W13" s="35"/>
    </row>
    <row r="14" spans="1:23" x14ac:dyDescent="0.2">
      <c r="A14" s="29"/>
      <c r="B14" s="29"/>
      <c r="C14" s="36"/>
      <c r="D14" s="20"/>
      <c r="E14" s="19"/>
      <c r="F14" s="20"/>
      <c r="G14" s="11"/>
      <c r="H14" s="19"/>
      <c r="I14" s="19"/>
      <c r="J14" s="20"/>
      <c r="K14" s="37"/>
      <c r="L14" s="15"/>
      <c r="M14" s="15"/>
      <c r="N14" s="15"/>
      <c r="O14" s="19"/>
      <c r="P14" s="15"/>
      <c r="Q14" s="15"/>
      <c r="R14" s="19"/>
      <c r="S14" s="38"/>
      <c r="T14" s="39"/>
      <c r="U14" s="39"/>
      <c r="V14" s="39"/>
      <c r="W14" s="39"/>
    </row>
    <row r="15" spans="1:23" ht="21" customHeight="1" thickBot="1" x14ac:dyDescent="0.25">
      <c r="A15" s="29"/>
      <c r="B15" s="29"/>
      <c r="C15" s="40">
        <v>37287</v>
      </c>
      <c r="D15" s="40">
        <v>37288</v>
      </c>
      <c r="E15" s="40">
        <v>37288</v>
      </c>
      <c r="F15" s="40">
        <v>37288</v>
      </c>
      <c r="G15" s="41"/>
      <c r="H15" s="40">
        <v>37287</v>
      </c>
      <c r="I15" s="40">
        <v>37288</v>
      </c>
      <c r="J15" s="40">
        <v>37288</v>
      </c>
      <c r="K15" s="40"/>
      <c r="L15" s="40">
        <v>37287</v>
      </c>
      <c r="M15" s="40">
        <v>37287</v>
      </c>
      <c r="N15" s="40">
        <v>37288</v>
      </c>
      <c r="O15" s="40">
        <v>37288</v>
      </c>
      <c r="P15" s="40">
        <v>37288</v>
      </c>
      <c r="Q15" s="40">
        <v>37288</v>
      </c>
      <c r="R15" s="40">
        <v>37288</v>
      </c>
      <c r="S15" s="42"/>
      <c r="T15" s="43"/>
      <c r="U15" s="43"/>
      <c r="V15" s="43"/>
      <c r="W15" s="43"/>
    </row>
    <row r="16" spans="1:23" s="34" customFormat="1" ht="26.25" customHeight="1" thickBot="1" x14ac:dyDescent="0.25">
      <c r="A16" s="23"/>
      <c r="B16" s="23"/>
      <c r="C16" s="44" t="s">
        <v>64</v>
      </c>
      <c r="D16" s="44" t="s">
        <v>77</v>
      </c>
      <c r="E16" s="120" t="s">
        <v>18</v>
      </c>
      <c r="F16" s="120" t="s">
        <v>18</v>
      </c>
      <c r="G16" s="45"/>
      <c r="H16" s="113" t="s">
        <v>65</v>
      </c>
      <c r="I16" s="113" t="s">
        <v>78</v>
      </c>
      <c r="J16" s="44" t="s">
        <v>80</v>
      </c>
      <c r="K16" s="20"/>
      <c r="L16" s="44"/>
      <c r="M16" s="44"/>
      <c r="N16" s="44" t="s">
        <v>79</v>
      </c>
      <c r="O16" s="44" t="s">
        <v>79</v>
      </c>
      <c r="P16" s="44" t="s">
        <v>79</v>
      </c>
      <c r="Q16" s="44" t="s">
        <v>79</v>
      </c>
      <c r="R16" s="44" t="s">
        <v>79</v>
      </c>
      <c r="S16" s="19"/>
      <c r="T16" s="46" t="s">
        <v>19</v>
      </c>
      <c r="U16" s="47" t="s">
        <v>20</v>
      </c>
      <c r="V16" s="48" t="s">
        <v>21</v>
      </c>
      <c r="W16" s="49" t="s">
        <v>22</v>
      </c>
    </row>
    <row r="17" spans="1:23" ht="15.75" thickBot="1" x14ac:dyDescent="0.25">
      <c r="A17" s="50" t="s">
        <v>23</v>
      </c>
      <c r="B17" s="51" t="s">
        <v>24</v>
      </c>
      <c r="C17" s="52" t="s">
        <v>25</v>
      </c>
      <c r="D17" s="53" t="s">
        <v>25</v>
      </c>
      <c r="E17" s="53" t="s">
        <v>25</v>
      </c>
      <c r="F17" s="53" t="s">
        <v>25</v>
      </c>
      <c r="G17" s="54"/>
      <c r="H17" s="53" t="s">
        <v>25</v>
      </c>
      <c r="I17" s="53" t="s">
        <v>25</v>
      </c>
      <c r="J17" s="55" t="s">
        <v>25</v>
      </c>
      <c r="K17" s="56"/>
      <c r="L17" s="52" t="s">
        <v>25</v>
      </c>
      <c r="M17" s="52" t="s">
        <v>25</v>
      </c>
      <c r="N17" s="52" t="s">
        <v>25</v>
      </c>
      <c r="O17" s="52" t="s">
        <v>25</v>
      </c>
      <c r="P17" s="52" t="s">
        <v>25</v>
      </c>
      <c r="Q17" s="52" t="s">
        <v>25</v>
      </c>
      <c r="R17" s="52" t="s">
        <v>25</v>
      </c>
      <c r="S17" s="57"/>
      <c r="T17" s="58"/>
      <c r="U17" s="15"/>
      <c r="V17" s="15"/>
      <c r="W17" s="15"/>
    </row>
    <row r="18" spans="1:23" s="37" customFormat="1" x14ac:dyDescent="0.2">
      <c r="A18" s="59">
        <v>2400</v>
      </c>
      <c r="B18" s="60" t="s">
        <v>26</v>
      </c>
      <c r="C18" s="59">
        <v>100</v>
      </c>
      <c r="D18" s="59">
        <v>0</v>
      </c>
      <c r="E18" s="59">
        <v>0</v>
      </c>
      <c r="F18" s="59">
        <v>0</v>
      </c>
      <c r="G18" s="61"/>
      <c r="H18" s="59">
        <v>25</v>
      </c>
      <c r="I18" s="59">
        <v>0</v>
      </c>
      <c r="J18" s="62">
        <v>0</v>
      </c>
      <c r="K18" s="56"/>
      <c r="L18" s="63">
        <v>-50</v>
      </c>
      <c r="M18" s="63">
        <v>-50</v>
      </c>
      <c r="N18" s="63">
        <v>0</v>
      </c>
      <c r="O18" s="63">
        <v>0</v>
      </c>
      <c r="P18" s="63">
        <v>0</v>
      </c>
      <c r="Q18" s="63">
        <v>0</v>
      </c>
      <c r="R18" s="63">
        <v>0</v>
      </c>
      <c r="S18" s="61"/>
      <c r="T18" s="58">
        <f t="shared" ref="T18:T42" si="0">SUM(C18:R18)</f>
        <v>25</v>
      </c>
      <c r="U18" s="58">
        <f t="shared" ref="U18:U42" si="1">SUM(C18:F18)</f>
        <v>100</v>
      </c>
      <c r="V18" s="15">
        <f t="shared" ref="V18:V42" si="2">SUM(I18:J18)</f>
        <v>0</v>
      </c>
      <c r="W18" s="16">
        <f t="shared" ref="W18:W42" si="3">SUM(N18:R18)</f>
        <v>0</v>
      </c>
    </row>
    <row r="19" spans="1:23" x14ac:dyDescent="0.2">
      <c r="A19" s="64" t="s">
        <v>26</v>
      </c>
      <c r="B19" s="64" t="s">
        <v>27</v>
      </c>
      <c r="C19" s="64">
        <v>0</v>
      </c>
      <c r="D19" s="64">
        <v>0</v>
      </c>
      <c r="E19" s="64">
        <v>0</v>
      </c>
      <c r="F19" s="64">
        <v>0</v>
      </c>
      <c r="G19" s="61"/>
      <c r="H19" s="64">
        <v>0</v>
      </c>
      <c r="I19" s="64">
        <v>25</v>
      </c>
      <c r="J19" s="65">
        <v>0</v>
      </c>
      <c r="K19" s="56"/>
      <c r="L19" s="66">
        <v>0</v>
      </c>
      <c r="M19" s="66">
        <v>0</v>
      </c>
      <c r="N19" s="66">
        <v>0</v>
      </c>
      <c r="O19" s="66">
        <v>0</v>
      </c>
      <c r="P19" s="66">
        <v>-50</v>
      </c>
      <c r="Q19" s="66">
        <v>-50</v>
      </c>
      <c r="R19" s="66">
        <v>0</v>
      </c>
      <c r="S19" s="61"/>
      <c r="T19" s="67">
        <f t="shared" si="0"/>
        <v>-75</v>
      </c>
      <c r="U19" s="67">
        <f t="shared" si="1"/>
        <v>0</v>
      </c>
      <c r="V19" s="19">
        <f t="shared" si="2"/>
        <v>25</v>
      </c>
      <c r="W19" s="20">
        <f t="shared" si="3"/>
        <v>-100</v>
      </c>
    </row>
    <row r="20" spans="1:23" x14ac:dyDescent="0.2">
      <c r="A20" s="64" t="s">
        <v>27</v>
      </c>
      <c r="B20" s="64" t="s">
        <v>28</v>
      </c>
      <c r="C20" s="64">
        <v>0</v>
      </c>
      <c r="D20" s="64">
        <v>0</v>
      </c>
      <c r="E20" s="64">
        <v>0</v>
      </c>
      <c r="F20" s="64">
        <v>0</v>
      </c>
      <c r="G20" s="61"/>
      <c r="H20" s="64">
        <v>0</v>
      </c>
      <c r="I20" s="64">
        <v>25</v>
      </c>
      <c r="J20" s="65">
        <v>0</v>
      </c>
      <c r="K20" s="56"/>
      <c r="L20" s="66">
        <v>0</v>
      </c>
      <c r="M20" s="66">
        <v>0</v>
      </c>
      <c r="N20" s="66">
        <v>0</v>
      </c>
      <c r="O20" s="66">
        <v>0</v>
      </c>
      <c r="P20" s="66">
        <v>-50</v>
      </c>
      <c r="Q20" s="66">
        <v>-50</v>
      </c>
      <c r="R20" s="66">
        <v>0</v>
      </c>
      <c r="S20" s="61"/>
      <c r="T20" s="67">
        <f t="shared" si="0"/>
        <v>-75</v>
      </c>
      <c r="U20" s="67">
        <f t="shared" si="1"/>
        <v>0</v>
      </c>
      <c r="V20" s="19">
        <f t="shared" si="2"/>
        <v>25</v>
      </c>
      <c r="W20" s="20">
        <f t="shared" si="3"/>
        <v>-100</v>
      </c>
    </row>
    <row r="21" spans="1:23" x14ac:dyDescent="0.2">
      <c r="A21" s="64" t="s">
        <v>28</v>
      </c>
      <c r="B21" s="64" t="s">
        <v>29</v>
      </c>
      <c r="C21" s="64">
        <v>0</v>
      </c>
      <c r="D21" s="64">
        <v>0</v>
      </c>
      <c r="E21" s="64">
        <v>0</v>
      </c>
      <c r="F21" s="64">
        <v>0</v>
      </c>
      <c r="G21" s="61"/>
      <c r="H21" s="64">
        <v>0</v>
      </c>
      <c r="I21" s="64">
        <v>25</v>
      </c>
      <c r="J21" s="65">
        <v>0</v>
      </c>
      <c r="K21" s="56"/>
      <c r="L21" s="66">
        <v>0</v>
      </c>
      <c r="M21" s="66">
        <v>0</v>
      </c>
      <c r="N21" s="66">
        <v>0</v>
      </c>
      <c r="O21" s="66">
        <v>0</v>
      </c>
      <c r="P21" s="66">
        <v>-50</v>
      </c>
      <c r="Q21" s="66">
        <v>-50</v>
      </c>
      <c r="R21" s="66">
        <v>0</v>
      </c>
      <c r="S21" s="61"/>
      <c r="T21" s="67">
        <f t="shared" si="0"/>
        <v>-75</v>
      </c>
      <c r="U21" s="67">
        <f t="shared" si="1"/>
        <v>0</v>
      </c>
      <c r="V21" s="19">
        <f t="shared" si="2"/>
        <v>25</v>
      </c>
      <c r="W21" s="20">
        <f t="shared" si="3"/>
        <v>-100</v>
      </c>
    </row>
    <row r="22" spans="1:23" x14ac:dyDescent="0.2">
      <c r="A22" s="64" t="s">
        <v>29</v>
      </c>
      <c r="B22" s="64" t="s">
        <v>30</v>
      </c>
      <c r="C22" s="64">
        <v>0</v>
      </c>
      <c r="D22" s="64">
        <v>0</v>
      </c>
      <c r="E22" s="64">
        <v>0</v>
      </c>
      <c r="F22" s="64">
        <v>0</v>
      </c>
      <c r="G22" s="61"/>
      <c r="H22" s="64">
        <v>0</v>
      </c>
      <c r="I22" s="64">
        <v>25</v>
      </c>
      <c r="J22" s="65">
        <v>0</v>
      </c>
      <c r="K22" s="56"/>
      <c r="L22" s="66">
        <v>0</v>
      </c>
      <c r="M22" s="66">
        <v>0</v>
      </c>
      <c r="N22" s="66">
        <v>0</v>
      </c>
      <c r="O22" s="66">
        <v>0</v>
      </c>
      <c r="P22" s="66">
        <v>-50</v>
      </c>
      <c r="Q22" s="66">
        <v>-50</v>
      </c>
      <c r="R22" s="66">
        <v>0</v>
      </c>
      <c r="S22" s="61"/>
      <c r="T22" s="67">
        <f t="shared" si="0"/>
        <v>-75</v>
      </c>
      <c r="U22" s="67">
        <f t="shared" si="1"/>
        <v>0</v>
      </c>
      <c r="V22" s="19">
        <f t="shared" si="2"/>
        <v>25</v>
      </c>
      <c r="W22" s="20">
        <f t="shared" si="3"/>
        <v>-100</v>
      </c>
    </row>
    <row r="23" spans="1:23" x14ac:dyDescent="0.2">
      <c r="A23" s="64" t="s">
        <v>30</v>
      </c>
      <c r="B23" s="64" t="s">
        <v>31</v>
      </c>
      <c r="C23" s="64">
        <v>0</v>
      </c>
      <c r="D23" s="64">
        <v>0</v>
      </c>
      <c r="E23" s="64">
        <v>0</v>
      </c>
      <c r="F23" s="64">
        <v>0</v>
      </c>
      <c r="G23" s="61"/>
      <c r="H23" s="64">
        <v>0</v>
      </c>
      <c r="I23" s="64">
        <v>25</v>
      </c>
      <c r="J23" s="65">
        <v>0</v>
      </c>
      <c r="K23" s="56"/>
      <c r="L23" s="66">
        <v>0</v>
      </c>
      <c r="M23" s="66">
        <v>0</v>
      </c>
      <c r="N23" s="66">
        <v>0</v>
      </c>
      <c r="O23" s="66">
        <v>0</v>
      </c>
      <c r="P23" s="66">
        <v>-50</v>
      </c>
      <c r="Q23" s="66">
        <v>-50</v>
      </c>
      <c r="R23" s="66">
        <v>0</v>
      </c>
      <c r="S23" s="61"/>
      <c r="T23" s="67">
        <f t="shared" si="0"/>
        <v>-75</v>
      </c>
      <c r="U23" s="67">
        <f t="shared" si="1"/>
        <v>0</v>
      </c>
      <c r="V23" s="19">
        <f t="shared" si="2"/>
        <v>25</v>
      </c>
      <c r="W23" s="20">
        <f t="shared" si="3"/>
        <v>-100</v>
      </c>
    </row>
    <row r="24" spans="1:23" x14ac:dyDescent="0.2">
      <c r="A24" s="64" t="s">
        <v>31</v>
      </c>
      <c r="B24" s="64" t="s">
        <v>32</v>
      </c>
      <c r="C24" s="64">
        <v>0</v>
      </c>
      <c r="D24" s="64">
        <v>0</v>
      </c>
      <c r="E24" s="64">
        <v>0</v>
      </c>
      <c r="F24" s="64">
        <v>0</v>
      </c>
      <c r="G24" s="61"/>
      <c r="H24" s="64">
        <v>0</v>
      </c>
      <c r="I24" s="64">
        <v>25</v>
      </c>
      <c r="J24" s="65">
        <v>0</v>
      </c>
      <c r="K24" s="56"/>
      <c r="L24" s="66">
        <v>0</v>
      </c>
      <c r="M24" s="66">
        <v>0</v>
      </c>
      <c r="N24" s="66">
        <v>0</v>
      </c>
      <c r="O24" s="66">
        <v>0</v>
      </c>
      <c r="P24" s="66">
        <v>-50</v>
      </c>
      <c r="Q24" s="66">
        <v>-50</v>
      </c>
      <c r="R24" s="66">
        <v>0</v>
      </c>
      <c r="S24" s="61"/>
      <c r="T24" s="67">
        <f t="shared" si="0"/>
        <v>-75</v>
      </c>
      <c r="U24" s="67">
        <f t="shared" si="1"/>
        <v>0</v>
      </c>
      <c r="V24" s="19">
        <f t="shared" si="2"/>
        <v>25</v>
      </c>
      <c r="W24" s="20">
        <f t="shared" si="3"/>
        <v>-100</v>
      </c>
    </row>
    <row r="25" spans="1:23" s="34" customFormat="1" x14ac:dyDescent="0.2">
      <c r="A25" s="64" t="s">
        <v>32</v>
      </c>
      <c r="B25" s="64" t="s">
        <v>33</v>
      </c>
      <c r="C25" s="64">
        <v>0</v>
      </c>
      <c r="D25" s="64">
        <v>-50</v>
      </c>
      <c r="E25" s="64">
        <v>-25</v>
      </c>
      <c r="F25" s="64">
        <v>25</v>
      </c>
      <c r="G25" s="61"/>
      <c r="H25" s="64">
        <v>0</v>
      </c>
      <c r="I25" s="64">
        <v>0</v>
      </c>
      <c r="J25" s="65">
        <v>30</v>
      </c>
      <c r="K25" s="56"/>
      <c r="L25" s="66">
        <v>0</v>
      </c>
      <c r="M25" s="66">
        <v>0</v>
      </c>
      <c r="N25" s="66">
        <v>-50</v>
      </c>
      <c r="O25" s="66">
        <v>-30</v>
      </c>
      <c r="P25" s="66">
        <v>0</v>
      </c>
      <c r="Q25" s="66">
        <v>0</v>
      </c>
      <c r="R25" s="66">
        <v>0</v>
      </c>
      <c r="S25" s="61"/>
      <c r="T25" s="67">
        <f t="shared" si="0"/>
        <v>-100</v>
      </c>
      <c r="U25" s="67">
        <f t="shared" si="1"/>
        <v>-50</v>
      </c>
      <c r="V25" s="19">
        <f t="shared" si="2"/>
        <v>30</v>
      </c>
      <c r="W25" s="20">
        <f t="shared" si="3"/>
        <v>-80</v>
      </c>
    </row>
    <row r="26" spans="1:23" s="34" customFormat="1" x14ac:dyDescent="0.2">
      <c r="A26" s="64" t="s">
        <v>33</v>
      </c>
      <c r="B26" s="64" t="s">
        <v>34</v>
      </c>
      <c r="C26" s="64">
        <v>0</v>
      </c>
      <c r="D26" s="64">
        <v>-50</v>
      </c>
      <c r="E26" s="64">
        <v>-25</v>
      </c>
      <c r="F26" s="64">
        <v>25</v>
      </c>
      <c r="G26" s="61"/>
      <c r="H26" s="64">
        <v>0</v>
      </c>
      <c r="I26" s="64">
        <v>0</v>
      </c>
      <c r="J26" s="65">
        <v>30</v>
      </c>
      <c r="K26" s="56"/>
      <c r="L26" s="66">
        <v>0</v>
      </c>
      <c r="M26" s="66">
        <v>0</v>
      </c>
      <c r="N26" s="66">
        <v>-50</v>
      </c>
      <c r="O26" s="66">
        <v>-30</v>
      </c>
      <c r="P26" s="66">
        <v>0</v>
      </c>
      <c r="Q26" s="66">
        <v>0</v>
      </c>
      <c r="R26" s="66">
        <v>0</v>
      </c>
      <c r="S26" s="61"/>
      <c r="T26" s="67">
        <f t="shared" si="0"/>
        <v>-100</v>
      </c>
      <c r="U26" s="67">
        <f t="shared" si="1"/>
        <v>-50</v>
      </c>
      <c r="V26" s="19">
        <f t="shared" si="2"/>
        <v>30</v>
      </c>
      <c r="W26" s="20">
        <f t="shared" si="3"/>
        <v>-80</v>
      </c>
    </row>
    <row r="27" spans="1:23" s="34" customFormat="1" x14ac:dyDescent="0.2">
      <c r="A27" s="64" t="s">
        <v>34</v>
      </c>
      <c r="B27" s="64" t="s">
        <v>35</v>
      </c>
      <c r="C27" s="64">
        <v>0</v>
      </c>
      <c r="D27" s="64">
        <v>-50</v>
      </c>
      <c r="E27" s="64">
        <v>-25</v>
      </c>
      <c r="F27" s="64">
        <v>25</v>
      </c>
      <c r="G27" s="61"/>
      <c r="H27" s="64">
        <v>0</v>
      </c>
      <c r="I27" s="64">
        <v>0</v>
      </c>
      <c r="J27" s="65">
        <v>30</v>
      </c>
      <c r="K27" s="56"/>
      <c r="L27" s="66">
        <v>0</v>
      </c>
      <c r="M27" s="66">
        <v>0</v>
      </c>
      <c r="N27" s="66">
        <v>-50</v>
      </c>
      <c r="O27" s="66">
        <v>-30</v>
      </c>
      <c r="P27" s="66">
        <v>0</v>
      </c>
      <c r="Q27" s="66">
        <v>0</v>
      </c>
      <c r="R27" s="66">
        <v>0</v>
      </c>
      <c r="S27" s="61"/>
      <c r="T27" s="67">
        <f t="shared" si="0"/>
        <v>-100</v>
      </c>
      <c r="U27" s="67">
        <f t="shared" si="1"/>
        <v>-50</v>
      </c>
      <c r="V27" s="19">
        <f t="shared" si="2"/>
        <v>30</v>
      </c>
      <c r="W27" s="20">
        <f t="shared" si="3"/>
        <v>-80</v>
      </c>
    </row>
    <row r="28" spans="1:23" s="34" customFormat="1" x14ac:dyDescent="0.2">
      <c r="A28" s="64">
        <v>1000</v>
      </c>
      <c r="B28" s="64">
        <v>1100</v>
      </c>
      <c r="C28" s="64">
        <v>0</v>
      </c>
      <c r="D28" s="64">
        <v>-50</v>
      </c>
      <c r="E28" s="64">
        <v>-25</v>
      </c>
      <c r="F28" s="64">
        <v>25</v>
      </c>
      <c r="G28" s="61"/>
      <c r="H28" s="64">
        <v>0</v>
      </c>
      <c r="I28" s="64">
        <v>0</v>
      </c>
      <c r="J28" s="65">
        <v>30</v>
      </c>
      <c r="K28" s="56"/>
      <c r="L28" s="66">
        <v>0</v>
      </c>
      <c r="M28" s="66">
        <v>0</v>
      </c>
      <c r="N28" s="66">
        <v>-50</v>
      </c>
      <c r="O28" s="66">
        <v>-30</v>
      </c>
      <c r="P28" s="66">
        <v>0</v>
      </c>
      <c r="Q28" s="66">
        <v>0</v>
      </c>
      <c r="R28" s="66">
        <v>0</v>
      </c>
      <c r="S28" s="61"/>
      <c r="T28" s="67">
        <f t="shared" si="0"/>
        <v>-100</v>
      </c>
      <c r="U28" s="67">
        <f t="shared" si="1"/>
        <v>-50</v>
      </c>
      <c r="V28" s="19">
        <f t="shared" si="2"/>
        <v>30</v>
      </c>
      <c r="W28" s="20">
        <f t="shared" si="3"/>
        <v>-80</v>
      </c>
    </row>
    <row r="29" spans="1:23" s="34" customFormat="1" x14ac:dyDescent="0.2">
      <c r="A29" s="64">
        <v>1100</v>
      </c>
      <c r="B29" s="64">
        <v>1200</v>
      </c>
      <c r="C29" s="64">
        <v>0</v>
      </c>
      <c r="D29" s="64">
        <v>-50</v>
      </c>
      <c r="E29" s="64">
        <v>-25</v>
      </c>
      <c r="F29" s="64">
        <v>25</v>
      </c>
      <c r="G29" s="61"/>
      <c r="H29" s="64">
        <v>0</v>
      </c>
      <c r="I29" s="64">
        <v>0</v>
      </c>
      <c r="J29" s="65">
        <v>30</v>
      </c>
      <c r="K29" s="56"/>
      <c r="L29" s="66">
        <v>0</v>
      </c>
      <c r="M29" s="66">
        <v>0</v>
      </c>
      <c r="N29" s="66">
        <v>-50</v>
      </c>
      <c r="O29" s="66">
        <v>-30</v>
      </c>
      <c r="P29" s="66">
        <v>0</v>
      </c>
      <c r="Q29" s="66">
        <v>0</v>
      </c>
      <c r="R29" s="66">
        <v>0</v>
      </c>
      <c r="S29" s="61"/>
      <c r="T29" s="67">
        <f t="shared" si="0"/>
        <v>-100</v>
      </c>
      <c r="U29" s="67">
        <f t="shared" si="1"/>
        <v>-50</v>
      </c>
      <c r="V29" s="19">
        <f t="shared" si="2"/>
        <v>30</v>
      </c>
      <c r="W29" s="20">
        <f t="shared" si="3"/>
        <v>-80</v>
      </c>
    </row>
    <row r="30" spans="1:23" s="34" customFormat="1" x14ac:dyDescent="0.2">
      <c r="A30" s="64">
        <v>1200</v>
      </c>
      <c r="B30" s="64">
        <v>1300</v>
      </c>
      <c r="C30" s="64">
        <v>0</v>
      </c>
      <c r="D30" s="64">
        <v>-50</v>
      </c>
      <c r="E30" s="64">
        <v>-25</v>
      </c>
      <c r="F30" s="64">
        <v>25</v>
      </c>
      <c r="G30" s="61"/>
      <c r="H30" s="64">
        <v>0</v>
      </c>
      <c r="I30" s="64">
        <v>0</v>
      </c>
      <c r="J30" s="65">
        <v>30</v>
      </c>
      <c r="K30" s="56"/>
      <c r="L30" s="66">
        <v>0</v>
      </c>
      <c r="M30" s="66">
        <v>0</v>
      </c>
      <c r="N30" s="66">
        <v>-50</v>
      </c>
      <c r="O30" s="66">
        <v>-30</v>
      </c>
      <c r="P30" s="66">
        <v>0</v>
      </c>
      <c r="Q30" s="66">
        <v>0</v>
      </c>
      <c r="R30" s="66">
        <v>0</v>
      </c>
      <c r="S30" s="61"/>
      <c r="T30" s="67">
        <f t="shared" si="0"/>
        <v>-100</v>
      </c>
      <c r="U30" s="67">
        <f t="shared" si="1"/>
        <v>-50</v>
      </c>
      <c r="V30" s="19">
        <f t="shared" si="2"/>
        <v>30</v>
      </c>
      <c r="W30" s="20">
        <f t="shared" si="3"/>
        <v>-80</v>
      </c>
    </row>
    <row r="31" spans="1:23" s="34" customFormat="1" x14ac:dyDescent="0.2">
      <c r="A31" s="64">
        <v>1300</v>
      </c>
      <c r="B31" s="64">
        <v>1400</v>
      </c>
      <c r="C31" s="64">
        <v>0</v>
      </c>
      <c r="D31" s="64">
        <v>-50</v>
      </c>
      <c r="E31" s="64">
        <v>-25</v>
      </c>
      <c r="F31" s="64">
        <v>25</v>
      </c>
      <c r="G31" s="61"/>
      <c r="H31" s="64">
        <v>0</v>
      </c>
      <c r="I31" s="64">
        <v>0</v>
      </c>
      <c r="J31" s="65">
        <v>30</v>
      </c>
      <c r="K31" s="56"/>
      <c r="L31" s="66">
        <v>0</v>
      </c>
      <c r="M31" s="66">
        <v>0</v>
      </c>
      <c r="N31" s="66">
        <v>-50</v>
      </c>
      <c r="O31" s="66">
        <v>-30</v>
      </c>
      <c r="P31" s="66">
        <v>0</v>
      </c>
      <c r="Q31" s="66">
        <v>0</v>
      </c>
      <c r="R31" s="66">
        <v>0</v>
      </c>
      <c r="S31" s="61"/>
      <c r="T31" s="67">
        <f t="shared" si="0"/>
        <v>-100</v>
      </c>
      <c r="U31" s="67">
        <f t="shared" si="1"/>
        <v>-50</v>
      </c>
      <c r="V31" s="19">
        <f t="shared" si="2"/>
        <v>30</v>
      </c>
      <c r="W31" s="20">
        <f t="shared" si="3"/>
        <v>-80</v>
      </c>
    </row>
    <row r="32" spans="1:23" s="34" customFormat="1" x14ac:dyDescent="0.2">
      <c r="A32" s="64">
        <v>1400</v>
      </c>
      <c r="B32" s="64">
        <v>1500</v>
      </c>
      <c r="C32" s="64">
        <v>0</v>
      </c>
      <c r="D32" s="64">
        <v>-50</v>
      </c>
      <c r="E32" s="64">
        <v>-25</v>
      </c>
      <c r="F32" s="64">
        <v>25</v>
      </c>
      <c r="G32" s="61"/>
      <c r="H32" s="64">
        <v>0</v>
      </c>
      <c r="I32" s="64">
        <v>0</v>
      </c>
      <c r="J32" s="65">
        <v>30</v>
      </c>
      <c r="K32" s="56"/>
      <c r="L32" s="66">
        <v>0</v>
      </c>
      <c r="M32" s="66">
        <v>0</v>
      </c>
      <c r="N32" s="66">
        <v>-50</v>
      </c>
      <c r="O32" s="66">
        <v>-30</v>
      </c>
      <c r="P32" s="66">
        <v>0</v>
      </c>
      <c r="Q32" s="66">
        <v>0</v>
      </c>
      <c r="R32" s="66">
        <v>0</v>
      </c>
      <c r="S32" s="61"/>
      <c r="T32" s="67">
        <f t="shared" si="0"/>
        <v>-100</v>
      </c>
      <c r="U32" s="67">
        <f t="shared" si="1"/>
        <v>-50</v>
      </c>
      <c r="V32" s="19">
        <f t="shared" si="2"/>
        <v>30</v>
      </c>
      <c r="W32" s="20">
        <f t="shared" si="3"/>
        <v>-80</v>
      </c>
    </row>
    <row r="33" spans="1:25" s="34" customFormat="1" x14ac:dyDescent="0.2">
      <c r="A33" s="64">
        <v>1500</v>
      </c>
      <c r="B33" s="64">
        <v>1600</v>
      </c>
      <c r="C33" s="64">
        <v>0</v>
      </c>
      <c r="D33" s="64">
        <v>-50</v>
      </c>
      <c r="E33" s="64">
        <v>-25</v>
      </c>
      <c r="F33" s="64">
        <v>25</v>
      </c>
      <c r="G33" s="61"/>
      <c r="H33" s="64">
        <v>0</v>
      </c>
      <c r="I33" s="64">
        <v>0</v>
      </c>
      <c r="J33" s="65">
        <v>30</v>
      </c>
      <c r="K33" s="56"/>
      <c r="L33" s="66">
        <v>0</v>
      </c>
      <c r="M33" s="66">
        <v>0</v>
      </c>
      <c r="N33" s="66">
        <v>-50</v>
      </c>
      <c r="O33" s="66">
        <v>-30</v>
      </c>
      <c r="P33" s="66">
        <v>0</v>
      </c>
      <c r="Q33" s="66">
        <v>0</v>
      </c>
      <c r="R33" s="66">
        <v>0</v>
      </c>
      <c r="S33" s="61"/>
      <c r="T33" s="67">
        <f t="shared" si="0"/>
        <v>-100</v>
      </c>
      <c r="U33" s="67">
        <f t="shared" si="1"/>
        <v>-50</v>
      </c>
      <c r="V33" s="19">
        <f t="shared" si="2"/>
        <v>30</v>
      </c>
      <c r="W33" s="20">
        <f t="shared" si="3"/>
        <v>-80</v>
      </c>
    </row>
    <row r="34" spans="1:25" s="34" customFormat="1" x14ac:dyDescent="0.2">
      <c r="A34" s="64">
        <v>1600</v>
      </c>
      <c r="B34" s="64">
        <v>1700</v>
      </c>
      <c r="C34" s="64">
        <v>0</v>
      </c>
      <c r="D34" s="64">
        <v>-50</v>
      </c>
      <c r="E34" s="64">
        <v>-25</v>
      </c>
      <c r="F34" s="64">
        <v>25</v>
      </c>
      <c r="G34" s="61"/>
      <c r="H34" s="64">
        <v>0</v>
      </c>
      <c r="I34" s="64">
        <v>0</v>
      </c>
      <c r="J34" s="65">
        <v>30</v>
      </c>
      <c r="K34" s="56"/>
      <c r="L34" s="66">
        <v>0</v>
      </c>
      <c r="M34" s="66">
        <v>0</v>
      </c>
      <c r="N34" s="66">
        <v>-50</v>
      </c>
      <c r="O34" s="66">
        <v>-30</v>
      </c>
      <c r="P34" s="66">
        <v>0</v>
      </c>
      <c r="Q34" s="66">
        <v>0</v>
      </c>
      <c r="R34" s="66">
        <v>0</v>
      </c>
      <c r="S34" s="61"/>
      <c r="T34" s="67">
        <f t="shared" si="0"/>
        <v>-100</v>
      </c>
      <c r="U34" s="67">
        <f t="shared" si="1"/>
        <v>-50</v>
      </c>
      <c r="V34" s="19">
        <f t="shared" si="2"/>
        <v>30</v>
      </c>
      <c r="W34" s="20">
        <f t="shared" si="3"/>
        <v>-80</v>
      </c>
    </row>
    <row r="35" spans="1:25" s="34" customFormat="1" x14ac:dyDescent="0.2">
      <c r="A35" s="64">
        <v>1700</v>
      </c>
      <c r="B35" s="64">
        <v>1800</v>
      </c>
      <c r="C35" s="64">
        <v>0</v>
      </c>
      <c r="D35" s="64">
        <v>-50</v>
      </c>
      <c r="E35" s="64">
        <v>-25</v>
      </c>
      <c r="F35" s="64">
        <v>25</v>
      </c>
      <c r="G35" s="61"/>
      <c r="H35" s="64">
        <v>0</v>
      </c>
      <c r="I35" s="64">
        <v>0</v>
      </c>
      <c r="J35" s="65">
        <v>30</v>
      </c>
      <c r="K35" s="56"/>
      <c r="L35" s="66">
        <v>0</v>
      </c>
      <c r="M35" s="66">
        <v>0</v>
      </c>
      <c r="N35" s="66">
        <v>-50</v>
      </c>
      <c r="O35" s="66">
        <v>-30</v>
      </c>
      <c r="P35" s="66">
        <v>0</v>
      </c>
      <c r="Q35" s="66">
        <v>0</v>
      </c>
      <c r="R35" s="66">
        <v>-53</v>
      </c>
      <c r="S35" s="61"/>
      <c r="T35" s="67">
        <f t="shared" si="0"/>
        <v>-153</v>
      </c>
      <c r="U35" s="67">
        <f t="shared" si="1"/>
        <v>-50</v>
      </c>
      <c r="V35" s="19">
        <f t="shared" si="2"/>
        <v>30</v>
      </c>
      <c r="W35" s="20">
        <f t="shared" si="3"/>
        <v>-133</v>
      </c>
    </row>
    <row r="36" spans="1:25" s="34" customFormat="1" x14ac:dyDescent="0.2">
      <c r="A36" s="64">
        <v>1800</v>
      </c>
      <c r="B36" s="64">
        <v>1900</v>
      </c>
      <c r="C36" s="64">
        <v>0</v>
      </c>
      <c r="D36" s="64">
        <v>-50</v>
      </c>
      <c r="E36" s="64">
        <v>-25</v>
      </c>
      <c r="F36" s="64">
        <v>25</v>
      </c>
      <c r="G36" s="61"/>
      <c r="H36" s="64">
        <v>0</v>
      </c>
      <c r="I36" s="64">
        <v>0</v>
      </c>
      <c r="J36" s="65">
        <v>30</v>
      </c>
      <c r="K36" s="56"/>
      <c r="L36" s="66">
        <v>0</v>
      </c>
      <c r="M36" s="66">
        <v>0</v>
      </c>
      <c r="N36" s="66">
        <v>-50</v>
      </c>
      <c r="O36" s="66">
        <v>-30</v>
      </c>
      <c r="P36" s="66">
        <v>0</v>
      </c>
      <c r="Q36" s="66">
        <v>0</v>
      </c>
      <c r="R36" s="66">
        <v>-53</v>
      </c>
      <c r="S36" s="61"/>
      <c r="T36" s="67">
        <f t="shared" si="0"/>
        <v>-153</v>
      </c>
      <c r="U36" s="67">
        <f t="shared" si="1"/>
        <v>-50</v>
      </c>
      <c r="V36" s="19">
        <f t="shared" si="2"/>
        <v>30</v>
      </c>
      <c r="W36" s="20">
        <f t="shared" si="3"/>
        <v>-133</v>
      </c>
    </row>
    <row r="37" spans="1:25" s="34" customFormat="1" x14ac:dyDescent="0.2">
      <c r="A37" s="64">
        <v>1900</v>
      </c>
      <c r="B37" s="64">
        <v>2000</v>
      </c>
      <c r="C37" s="64">
        <v>0</v>
      </c>
      <c r="D37" s="64">
        <v>-50</v>
      </c>
      <c r="E37" s="64">
        <v>-25</v>
      </c>
      <c r="F37" s="64">
        <v>25</v>
      </c>
      <c r="G37" s="61"/>
      <c r="H37" s="64">
        <v>0</v>
      </c>
      <c r="I37" s="64">
        <v>0</v>
      </c>
      <c r="J37" s="65">
        <v>30</v>
      </c>
      <c r="K37" s="56"/>
      <c r="L37" s="66">
        <v>0</v>
      </c>
      <c r="M37" s="66">
        <v>0</v>
      </c>
      <c r="N37" s="66">
        <v>-50</v>
      </c>
      <c r="O37" s="66">
        <v>-30</v>
      </c>
      <c r="P37" s="66">
        <v>0</v>
      </c>
      <c r="Q37" s="66">
        <v>0</v>
      </c>
      <c r="R37" s="66">
        <v>-53</v>
      </c>
      <c r="S37" s="61"/>
      <c r="T37" s="67">
        <f t="shared" si="0"/>
        <v>-153</v>
      </c>
      <c r="U37" s="67">
        <f t="shared" si="1"/>
        <v>-50</v>
      </c>
      <c r="V37" s="19">
        <f t="shared" si="2"/>
        <v>30</v>
      </c>
      <c r="W37" s="20">
        <f t="shared" si="3"/>
        <v>-133</v>
      </c>
    </row>
    <row r="38" spans="1:25" s="34" customFormat="1" ht="12" customHeight="1" x14ac:dyDescent="0.2">
      <c r="A38" s="64">
        <v>2000</v>
      </c>
      <c r="B38" s="64">
        <v>2100</v>
      </c>
      <c r="C38" s="64">
        <v>0</v>
      </c>
      <c r="D38" s="64">
        <v>-50</v>
      </c>
      <c r="E38" s="64">
        <v>-25</v>
      </c>
      <c r="F38" s="64">
        <v>25</v>
      </c>
      <c r="G38" s="61"/>
      <c r="H38" s="64">
        <v>0</v>
      </c>
      <c r="I38" s="64">
        <v>0</v>
      </c>
      <c r="J38" s="65">
        <v>30</v>
      </c>
      <c r="K38" s="56"/>
      <c r="L38" s="66">
        <v>0</v>
      </c>
      <c r="M38" s="66">
        <v>0</v>
      </c>
      <c r="N38" s="66">
        <v>-50</v>
      </c>
      <c r="O38" s="66">
        <v>-30</v>
      </c>
      <c r="P38" s="66">
        <v>0</v>
      </c>
      <c r="Q38" s="66">
        <v>0</v>
      </c>
      <c r="R38" s="66">
        <v>-53</v>
      </c>
      <c r="S38" s="61"/>
      <c r="T38" s="67">
        <f t="shared" si="0"/>
        <v>-153</v>
      </c>
      <c r="U38" s="67">
        <f t="shared" si="1"/>
        <v>-50</v>
      </c>
      <c r="V38" s="19">
        <f t="shared" si="2"/>
        <v>30</v>
      </c>
      <c r="W38" s="20">
        <f t="shared" si="3"/>
        <v>-133</v>
      </c>
    </row>
    <row r="39" spans="1:25" s="34" customFormat="1" x14ac:dyDescent="0.2">
      <c r="A39" s="64">
        <v>2100</v>
      </c>
      <c r="B39" s="64">
        <v>2200</v>
      </c>
      <c r="C39" s="64">
        <v>0</v>
      </c>
      <c r="D39" s="64">
        <v>-50</v>
      </c>
      <c r="E39" s="64">
        <v>-25</v>
      </c>
      <c r="F39" s="64">
        <v>25</v>
      </c>
      <c r="G39" s="61"/>
      <c r="H39" s="64">
        <v>0</v>
      </c>
      <c r="I39" s="64">
        <v>0</v>
      </c>
      <c r="J39" s="65">
        <v>30</v>
      </c>
      <c r="K39" s="56"/>
      <c r="L39" s="66">
        <v>0</v>
      </c>
      <c r="M39" s="66">
        <v>0</v>
      </c>
      <c r="N39" s="66">
        <v>-50</v>
      </c>
      <c r="O39" s="66">
        <v>-30</v>
      </c>
      <c r="P39" s="66">
        <v>0</v>
      </c>
      <c r="Q39" s="66">
        <v>0</v>
      </c>
      <c r="R39" s="66">
        <v>0</v>
      </c>
      <c r="S39" s="61"/>
      <c r="T39" s="67">
        <f t="shared" si="0"/>
        <v>-100</v>
      </c>
      <c r="U39" s="67">
        <f t="shared" si="1"/>
        <v>-50</v>
      </c>
      <c r="V39" s="19">
        <f t="shared" si="2"/>
        <v>30</v>
      </c>
      <c r="W39" s="20">
        <f t="shared" si="3"/>
        <v>-80</v>
      </c>
    </row>
    <row r="40" spans="1:25" s="34" customFormat="1" x14ac:dyDescent="0.2">
      <c r="A40" s="64">
        <v>2200</v>
      </c>
      <c r="B40" s="64">
        <v>2300</v>
      </c>
      <c r="C40" s="64">
        <v>0</v>
      </c>
      <c r="D40" s="64">
        <v>-50</v>
      </c>
      <c r="E40" s="64">
        <v>-25</v>
      </c>
      <c r="F40" s="64">
        <v>25</v>
      </c>
      <c r="G40" s="65"/>
      <c r="H40" s="64">
        <v>0</v>
      </c>
      <c r="I40" s="64">
        <v>0</v>
      </c>
      <c r="J40" s="65">
        <v>30</v>
      </c>
      <c r="K40" s="56"/>
      <c r="L40" s="66">
        <v>0</v>
      </c>
      <c r="M40" s="66">
        <v>0</v>
      </c>
      <c r="N40" s="66">
        <v>-50</v>
      </c>
      <c r="O40" s="66">
        <v>-30</v>
      </c>
      <c r="P40" s="66">
        <v>0</v>
      </c>
      <c r="Q40" s="66">
        <v>0</v>
      </c>
      <c r="R40" s="66">
        <v>0</v>
      </c>
      <c r="S40" s="61"/>
      <c r="T40" s="67">
        <f t="shared" si="0"/>
        <v>-100</v>
      </c>
      <c r="U40" s="67">
        <f t="shared" si="1"/>
        <v>-50</v>
      </c>
      <c r="V40" s="19">
        <f t="shared" si="2"/>
        <v>30</v>
      </c>
      <c r="W40" s="20">
        <f t="shared" si="3"/>
        <v>-80</v>
      </c>
    </row>
    <row r="41" spans="1:25" s="34" customFormat="1" x14ac:dyDescent="0.2">
      <c r="A41" s="64">
        <v>2300</v>
      </c>
      <c r="B41" s="64">
        <v>2400</v>
      </c>
      <c r="C41" s="64">
        <v>0</v>
      </c>
      <c r="D41" s="64">
        <v>0</v>
      </c>
      <c r="E41" s="64">
        <v>0</v>
      </c>
      <c r="F41" s="64">
        <v>0</v>
      </c>
      <c r="G41" s="65"/>
      <c r="H41" s="64">
        <v>0</v>
      </c>
      <c r="I41" s="64">
        <v>25</v>
      </c>
      <c r="J41" s="65">
        <v>0</v>
      </c>
      <c r="K41" s="56"/>
      <c r="L41" s="66">
        <v>0</v>
      </c>
      <c r="M41" s="66">
        <v>0</v>
      </c>
      <c r="N41" s="66">
        <v>0</v>
      </c>
      <c r="O41" s="66">
        <v>0</v>
      </c>
      <c r="P41" s="66">
        <v>-50</v>
      </c>
      <c r="Q41" s="66">
        <v>-50</v>
      </c>
      <c r="R41" s="66">
        <v>0</v>
      </c>
      <c r="S41" s="61"/>
      <c r="T41" s="67">
        <f t="shared" si="0"/>
        <v>-75</v>
      </c>
      <c r="U41" s="67">
        <f t="shared" si="1"/>
        <v>0</v>
      </c>
      <c r="V41" s="19">
        <f t="shared" si="2"/>
        <v>25</v>
      </c>
      <c r="W41" s="20">
        <f t="shared" si="3"/>
        <v>-100</v>
      </c>
    </row>
    <row r="42" spans="1:25" ht="13.5" thickBot="1" x14ac:dyDescent="0.25">
      <c r="A42" s="68">
        <v>2400</v>
      </c>
      <c r="B42" s="68" t="s">
        <v>26</v>
      </c>
      <c r="C42" s="68">
        <v>0</v>
      </c>
      <c r="D42" s="68">
        <v>0</v>
      </c>
      <c r="E42" s="68">
        <v>0</v>
      </c>
      <c r="F42" s="68">
        <v>0</v>
      </c>
      <c r="G42" s="65"/>
      <c r="H42" s="68">
        <v>0</v>
      </c>
      <c r="I42" s="68">
        <v>25</v>
      </c>
      <c r="J42" s="69">
        <v>0</v>
      </c>
      <c r="K42" s="56"/>
      <c r="L42" s="70">
        <v>0</v>
      </c>
      <c r="M42" s="70">
        <v>0</v>
      </c>
      <c r="N42" s="70">
        <v>0</v>
      </c>
      <c r="O42" s="70">
        <v>0</v>
      </c>
      <c r="P42" s="70">
        <v>-50</v>
      </c>
      <c r="Q42" s="70">
        <v>-50</v>
      </c>
      <c r="R42" s="70">
        <v>0</v>
      </c>
      <c r="S42" s="61"/>
      <c r="T42" s="71">
        <f t="shared" si="0"/>
        <v>-75</v>
      </c>
      <c r="U42" s="71">
        <f t="shared" si="1"/>
        <v>0</v>
      </c>
      <c r="V42" s="72">
        <f t="shared" si="2"/>
        <v>25</v>
      </c>
      <c r="W42" s="73">
        <f t="shared" si="3"/>
        <v>-100</v>
      </c>
    </row>
    <row r="43" spans="1:25" s="13" customFormat="1" x14ac:dyDescent="0.2">
      <c r="A43" s="61"/>
      <c r="B43" s="61"/>
      <c r="C43" s="61"/>
      <c r="D43" s="61"/>
      <c r="E43" s="61"/>
      <c r="F43" s="61"/>
      <c r="G43" s="61"/>
      <c r="H43" s="118"/>
      <c r="I43" s="118"/>
      <c r="J43" s="118"/>
      <c r="K43" s="61"/>
      <c r="L43" s="61"/>
      <c r="M43" s="61"/>
      <c r="N43" s="61"/>
      <c r="O43" s="61"/>
      <c r="P43" s="61"/>
      <c r="Q43" s="61"/>
      <c r="R43" s="61"/>
      <c r="S43" s="61"/>
      <c r="T43" s="11"/>
      <c r="U43" s="11"/>
      <c r="V43" s="11"/>
      <c r="W43" s="11"/>
    </row>
    <row r="44" spans="1:25" ht="13.5" thickBot="1" x14ac:dyDescent="0.25">
      <c r="A44" s="26"/>
      <c r="B44" s="26"/>
      <c r="C44" s="26"/>
      <c r="D44" s="26"/>
      <c r="E44" s="26"/>
      <c r="F44" s="26"/>
      <c r="G44" s="26"/>
      <c r="H44" s="119"/>
      <c r="I44" s="119"/>
      <c r="J44" s="119"/>
      <c r="K44" s="26"/>
      <c r="L44" s="26"/>
      <c r="M44" s="26"/>
      <c r="N44" s="26"/>
      <c r="O44" s="26"/>
      <c r="P44" s="26"/>
      <c r="Q44" s="26"/>
      <c r="R44" s="26"/>
      <c r="S44" s="26"/>
    </row>
    <row r="45" spans="1:25" ht="26.25" thickBot="1" x14ac:dyDescent="0.25">
      <c r="B45" s="74" t="s">
        <v>36</v>
      </c>
      <c r="C45" s="52">
        <f>SUM(C18:C42)</f>
        <v>100</v>
      </c>
      <c r="D45" s="52">
        <f>SUM(D18:D41)</f>
        <v>-800</v>
      </c>
      <c r="E45" s="52">
        <f>SUM(E18:E41)</f>
        <v>-400</v>
      </c>
      <c r="F45" s="52">
        <f>SUM(F18:F41)</f>
        <v>400</v>
      </c>
      <c r="G45" s="19"/>
      <c r="H45" s="52">
        <f>SUM(H18:H41)</f>
        <v>25</v>
      </c>
      <c r="I45" s="52">
        <f>SUM(I18:I41)</f>
        <v>175</v>
      </c>
      <c r="J45" s="52">
        <f>SUM(J18:J41)</f>
        <v>480</v>
      </c>
      <c r="K45" s="20"/>
      <c r="L45" s="52">
        <f t="shared" ref="L45:R45" si="4">SUM(L18:L41)</f>
        <v>-50</v>
      </c>
      <c r="M45" s="52">
        <f t="shared" si="4"/>
        <v>-50</v>
      </c>
      <c r="N45" s="52">
        <f t="shared" si="4"/>
        <v>-800</v>
      </c>
      <c r="O45" s="52">
        <f t="shared" si="4"/>
        <v>-480</v>
      </c>
      <c r="P45" s="52">
        <f t="shared" si="4"/>
        <v>-350</v>
      </c>
      <c r="Q45" s="52">
        <f t="shared" si="4"/>
        <v>-350</v>
      </c>
      <c r="R45" s="52">
        <f t="shared" si="4"/>
        <v>-212</v>
      </c>
      <c r="S45" s="19"/>
      <c r="T45" s="52">
        <f>SUM(T18:T41)</f>
        <v>-2312</v>
      </c>
      <c r="U45" s="52">
        <f>SUM(U18:U41)</f>
        <v>-700</v>
      </c>
      <c r="V45" s="52">
        <f>SUM(V18:V41)</f>
        <v>655</v>
      </c>
      <c r="W45" s="52">
        <f>SUM(W18:W41)</f>
        <v>-2192</v>
      </c>
      <c r="X45" s="75" t="s">
        <v>37</v>
      </c>
      <c r="Y45" s="76"/>
    </row>
    <row r="46" spans="1:25" ht="13.5" thickBot="1" x14ac:dyDescent="0.25">
      <c r="B46" s="77"/>
      <c r="C46" s="11"/>
      <c r="D46" s="11"/>
      <c r="E46" s="11"/>
      <c r="F46" s="11"/>
      <c r="G46" s="20"/>
      <c r="H46" s="19"/>
      <c r="I46" s="19"/>
      <c r="J46" s="19"/>
      <c r="K46" s="78" t="s">
        <v>38</v>
      </c>
      <c r="L46" s="11"/>
      <c r="M46" s="11"/>
      <c r="N46" s="11"/>
      <c r="O46" s="11"/>
      <c r="P46" s="11"/>
      <c r="Q46" s="11"/>
      <c r="R46" s="11"/>
      <c r="S46" s="79" t="s">
        <v>39</v>
      </c>
      <c r="T46" s="19"/>
      <c r="U46" s="19"/>
      <c r="V46" s="19"/>
      <c r="W46" s="19"/>
      <c r="X46" s="80"/>
    </row>
    <row r="47" spans="1:25" ht="30.75" customHeight="1" thickBot="1" x14ac:dyDescent="0.25">
      <c r="A47" s="77"/>
      <c r="B47" s="81" t="s">
        <v>40</v>
      </c>
      <c r="C47" s="52">
        <f>SUM(C19:C42)</f>
        <v>0</v>
      </c>
      <c r="D47" s="52">
        <f>SUM(D19:D42)</f>
        <v>-800</v>
      </c>
      <c r="E47" s="52">
        <f>SUM(E19:E42)</f>
        <v>-400</v>
      </c>
      <c r="F47" s="52">
        <f>SUM(F19:F42)</f>
        <v>400</v>
      </c>
      <c r="G47" s="19"/>
      <c r="H47" s="52">
        <f>SUM(H19:H42)</f>
        <v>0</v>
      </c>
      <c r="I47" s="52">
        <f>SUM(I19:I42)</f>
        <v>200</v>
      </c>
      <c r="J47" s="52">
        <f>SUM(J19:J42)</f>
        <v>480</v>
      </c>
      <c r="K47" s="82">
        <f>SUM(C47:C47,F47,I47:J47)</f>
        <v>1080</v>
      </c>
      <c r="L47" s="52">
        <f t="shared" ref="L47:R47" si="5">SUM(L19:L42)</f>
        <v>0</v>
      </c>
      <c r="M47" s="52">
        <f t="shared" si="5"/>
        <v>0</v>
      </c>
      <c r="N47" s="52">
        <f t="shared" si="5"/>
        <v>-800</v>
      </c>
      <c r="O47" s="52">
        <f t="shared" si="5"/>
        <v>-480</v>
      </c>
      <c r="P47" s="52">
        <f t="shared" si="5"/>
        <v>-400</v>
      </c>
      <c r="Q47" s="52">
        <f t="shared" si="5"/>
        <v>-400</v>
      </c>
      <c r="R47" s="52">
        <f t="shared" si="5"/>
        <v>-212</v>
      </c>
      <c r="S47" s="83">
        <f>SUM(N47:R47,E47,D47)</f>
        <v>-3492</v>
      </c>
      <c r="T47" s="52">
        <f>SUM(T19:T44)</f>
        <v>-2412</v>
      </c>
      <c r="U47" s="52">
        <f>SUM(U19:U44)</f>
        <v>-800</v>
      </c>
      <c r="V47" s="52">
        <f>SUM(V19:V44)</f>
        <v>680</v>
      </c>
      <c r="W47" s="52">
        <f>SUM(W19:W44)</f>
        <v>-2292</v>
      </c>
      <c r="X47" s="80">
        <f>ABS(S47)+ABS(K47)</f>
        <v>4572</v>
      </c>
    </row>
    <row r="48" spans="1:25" ht="13.5" thickBot="1" x14ac:dyDescent="0.25">
      <c r="A48" s="77"/>
      <c r="B48" s="77"/>
      <c r="C48" s="15"/>
      <c r="D48" s="15"/>
      <c r="E48" s="15"/>
      <c r="F48" s="15"/>
      <c r="G48" s="20"/>
      <c r="H48" s="15"/>
      <c r="I48" s="15"/>
      <c r="J48" s="15"/>
      <c r="L48" s="16"/>
      <c r="M48" s="16"/>
      <c r="N48" s="16"/>
      <c r="O48" s="16"/>
      <c r="P48" s="16"/>
      <c r="Q48" s="16"/>
      <c r="R48" s="16"/>
      <c r="T48" s="84"/>
      <c r="U48" s="84"/>
      <c r="V48" s="84"/>
      <c r="W48" s="84"/>
    </row>
    <row r="49" spans="1:41" x14ac:dyDescent="0.2">
      <c r="A49" s="2"/>
      <c r="B49" s="2"/>
      <c r="C49" s="85"/>
      <c r="D49" s="114"/>
      <c r="E49" s="53"/>
      <c r="F49" s="53"/>
      <c r="G49" s="56"/>
      <c r="H49" s="53"/>
      <c r="I49" s="53"/>
      <c r="J49" s="53"/>
      <c r="K49" s="54"/>
      <c r="L49" s="85"/>
      <c r="M49" s="85"/>
      <c r="N49" s="85"/>
      <c r="O49" s="85"/>
      <c r="P49" s="85"/>
      <c r="Q49" s="85"/>
      <c r="R49" s="85"/>
      <c r="S49" s="5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</row>
    <row r="50" spans="1:41" s="13" customFormat="1" ht="16.5" customHeight="1" x14ac:dyDescent="0.2">
      <c r="A50" s="77"/>
      <c r="B50" s="77"/>
      <c r="C50" s="19" t="s">
        <v>41</v>
      </c>
      <c r="D50" s="115" t="s">
        <v>71</v>
      </c>
      <c r="E50" s="57" t="s">
        <v>42</v>
      </c>
      <c r="F50" s="57" t="s">
        <v>42</v>
      </c>
      <c r="G50" s="56"/>
      <c r="H50" s="57" t="s">
        <v>43</v>
      </c>
      <c r="I50" s="57" t="s">
        <v>43</v>
      </c>
      <c r="J50" s="57" t="s">
        <v>43</v>
      </c>
      <c r="K50" s="86"/>
      <c r="L50" s="19" t="s">
        <v>44</v>
      </c>
      <c r="M50" s="19" t="s">
        <v>44</v>
      </c>
      <c r="N50" s="19" t="s">
        <v>44</v>
      </c>
      <c r="O50" s="19" t="s">
        <v>44</v>
      </c>
      <c r="P50" s="19" t="s">
        <v>44</v>
      </c>
      <c r="Q50" s="19" t="s">
        <v>44</v>
      </c>
      <c r="R50" s="19" t="s">
        <v>44</v>
      </c>
      <c r="S50" s="86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</row>
    <row r="51" spans="1:41" s="13" customFormat="1" ht="16.5" customHeight="1" x14ac:dyDescent="0.2">
      <c r="A51" s="77"/>
      <c r="B51" s="77"/>
      <c r="C51" s="19" t="s">
        <v>13</v>
      </c>
      <c r="D51" s="90" t="s">
        <v>48</v>
      </c>
      <c r="E51" s="57" t="s">
        <v>12</v>
      </c>
      <c r="F51" s="57" t="s">
        <v>12</v>
      </c>
      <c r="G51" s="56"/>
      <c r="H51" s="57" t="s">
        <v>13</v>
      </c>
      <c r="I51" s="57" t="s">
        <v>13</v>
      </c>
      <c r="J51" s="57" t="s">
        <v>13</v>
      </c>
      <c r="K51" s="86"/>
      <c r="L51" s="19" t="s">
        <v>45</v>
      </c>
      <c r="M51" s="19" t="s">
        <v>45</v>
      </c>
      <c r="N51" s="19" t="s">
        <v>45</v>
      </c>
      <c r="O51" s="19" t="s">
        <v>45</v>
      </c>
      <c r="P51" s="19" t="s">
        <v>45</v>
      </c>
      <c r="Q51" s="19" t="s">
        <v>45</v>
      </c>
      <c r="R51" s="19" t="s">
        <v>45</v>
      </c>
      <c r="S51" s="86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</row>
    <row r="52" spans="1:41" s="13" customFormat="1" ht="18.75" customHeight="1" x14ac:dyDescent="0.2">
      <c r="A52" s="77"/>
      <c r="B52" s="77"/>
      <c r="C52" s="19" t="s">
        <v>12</v>
      </c>
      <c r="D52" s="90" t="s">
        <v>72</v>
      </c>
      <c r="E52" s="87" t="s">
        <v>49</v>
      </c>
      <c r="F52" s="87" t="s">
        <v>49</v>
      </c>
      <c r="G52" s="56"/>
      <c r="H52" s="57" t="s">
        <v>47</v>
      </c>
      <c r="I52" s="57" t="s">
        <v>47</v>
      </c>
      <c r="J52" s="57" t="s">
        <v>12</v>
      </c>
      <c r="K52" s="86"/>
      <c r="L52" s="19" t="s">
        <v>13</v>
      </c>
      <c r="M52" s="19" t="s">
        <v>13</v>
      </c>
      <c r="N52" s="19" t="s">
        <v>13</v>
      </c>
      <c r="O52" s="19" t="s">
        <v>13</v>
      </c>
      <c r="P52" s="19" t="s">
        <v>13</v>
      </c>
      <c r="Q52" s="19" t="s">
        <v>13</v>
      </c>
      <c r="R52" s="19" t="s">
        <v>13</v>
      </c>
      <c r="S52" s="86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</row>
    <row r="53" spans="1:41" s="13" customFormat="1" ht="19.5" customHeight="1" thickBot="1" x14ac:dyDescent="0.25">
      <c r="A53" s="77"/>
      <c r="B53" s="77"/>
      <c r="C53" s="19" t="s">
        <v>45</v>
      </c>
      <c r="D53" s="90" t="s">
        <v>46</v>
      </c>
      <c r="E53" s="87" t="s">
        <v>69</v>
      </c>
      <c r="F53" s="87" t="s">
        <v>69</v>
      </c>
      <c r="G53" s="56"/>
      <c r="H53" s="57" t="s">
        <v>50</v>
      </c>
      <c r="I53" s="57" t="s">
        <v>50</v>
      </c>
      <c r="J53" s="88" t="s">
        <v>51</v>
      </c>
      <c r="K53" s="89"/>
      <c r="L53" s="19" t="s">
        <v>52</v>
      </c>
      <c r="M53" s="19" t="s">
        <v>52</v>
      </c>
      <c r="N53" s="19" t="s">
        <v>52</v>
      </c>
      <c r="O53" s="19" t="s">
        <v>52</v>
      </c>
      <c r="P53" s="19" t="s">
        <v>52</v>
      </c>
      <c r="Q53" s="19" t="s">
        <v>52</v>
      </c>
      <c r="R53" s="19" t="s">
        <v>52</v>
      </c>
      <c r="S53" s="89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</row>
    <row r="54" spans="1:41" s="13" customFormat="1" ht="21" customHeight="1" thickBot="1" x14ac:dyDescent="0.25">
      <c r="A54" s="77"/>
      <c r="B54" s="77"/>
      <c r="C54" s="87" t="s">
        <v>54</v>
      </c>
      <c r="D54" s="115" t="s">
        <v>13</v>
      </c>
      <c r="E54" s="57" t="s">
        <v>56</v>
      </c>
      <c r="F54" s="57" t="s">
        <v>56</v>
      </c>
      <c r="G54" s="56"/>
      <c r="H54" s="88" t="s">
        <v>53</v>
      </c>
      <c r="I54" s="88" t="s">
        <v>53</v>
      </c>
      <c r="K54" s="86"/>
      <c r="L54" s="72"/>
      <c r="M54" s="72"/>
      <c r="N54" s="72"/>
      <c r="O54" s="72"/>
      <c r="P54" s="72"/>
      <c r="Q54" s="72"/>
      <c r="R54" s="72"/>
      <c r="S54" s="86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</row>
    <row r="55" spans="1:41" s="13" customFormat="1" ht="24" customHeight="1" thickBot="1" x14ac:dyDescent="0.25">
      <c r="A55" s="77"/>
      <c r="B55" s="77"/>
      <c r="C55" s="87" t="s">
        <v>55</v>
      </c>
      <c r="D55" s="87" t="s">
        <v>42</v>
      </c>
      <c r="E55" s="88" t="s">
        <v>42</v>
      </c>
      <c r="F55" s="88" t="s">
        <v>42</v>
      </c>
      <c r="G55" s="54"/>
      <c r="H55" s="54"/>
      <c r="I55" s="54"/>
      <c r="J55" s="54"/>
      <c r="K55" s="86"/>
      <c r="L55" s="11"/>
      <c r="M55" s="11"/>
      <c r="N55" s="11"/>
      <c r="O55" s="11"/>
      <c r="P55" s="11"/>
      <c r="Q55" s="11"/>
      <c r="R55" s="11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</row>
    <row r="56" spans="1:41" s="13" customFormat="1" ht="28.5" customHeight="1" thickBot="1" x14ac:dyDescent="0.25">
      <c r="A56" s="77"/>
      <c r="B56" s="77"/>
      <c r="C56" s="91" t="s">
        <v>57</v>
      </c>
      <c r="D56" s="57" t="s">
        <v>73</v>
      </c>
      <c r="E56" s="54"/>
      <c r="F56" s="54"/>
      <c r="G56" s="54"/>
      <c r="H56" s="54"/>
      <c r="I56" s="54"/>
      <c r="J56" s="54"/>
      <c r="K56" s="86"/>
      <c r="L56" s="54"/>
      <c r="M56" s="54"/>
      <c r="N56" s="54"/>
      <c r="O56" s="54"/>
      <c r="P56" s="54"/>
      <c r="Q56" s="54"/>
      <c r="R56" s="54"/>
      <c r="S56" s="86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</row>
    <row r="57" spans="1:41" s="13" customFormat="1" ht="25.5" customHeight="1" x14ac:dyDescent="0.2">
      <c r="A57" s="77"/>
      <c r="B57" s="77"/>
      <c r="D57" s="57" t="s">
        <v>74</v>
      </c>
      <c r="E57" s="54"/>
      <c r="F57" s="54"/>
      <c r="G57" s="54"/>
      <c r="H57" s="54"/>
      <c r="I57" s="54"/>
      <c r="J57" s="54"/>
      <c r="K57" s="92"/>
      <c r="L57" s="54"/>
      <c r="M57" s="54"/>
      <c r="N57" s="54"/>
      <c r="O57" s="54"/>
      <c r="P57" s="54"/>
      <c r="Q57" s="54"/>
      <c r="R57" s="54"/>
      <c r="S57" s="92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</row>
    <row r="58" spans="1:41" s="13" customFormat="1" ht="27" customHeight="1" x14ac:dyDescent="0.2">
      <c r="C58" s="5"/>
      <c r="D58" s="57" t="s">
        <v>75</v>
      </c>
      <c r="E58" s="54"/>
      <c r="F58" s="54"/>
      <c r="G58" s="54"/>
      <c r="H58" s="54"/>
      <c r="I58" s="54"/>
      <c r="J58" s="54"/>
      <c r="K58" s="92"/>
      <c r="L58" s="54"/>
      <c r="M58" s="54"/>
      <c r="N58" s="54"/>
      <c r="O58" s="54"/>
      <c r="P58" s="54"/>
      <c r="Q58" s="54"/>
      <c r="R58" s="54"/>
      <c r="S58" s="92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</row>
    <row r="59" spans="1:41" ht="20.25" customHeight="1" x14ac:dyDescent="0.2">
      <c r="B59" s="37"/>
      <c r="D59" s="57" t="s">
        <v>13</v>
      </c>
      <c r="E59" s="54"/>
      <c r="H59" s="54"/>
      <c r="I59" s="54"/>
      <c r="J59" s="54"/>
      <c r="K59" s="92"/>
      <c r="L59" s="37"/>
      <c r="M59" s="37"/>
      <c r="N59" s="37"/>
      <c r="O59" s="37"/>
      <c r="P59" s="37"/>
      <c r="Q59" s="37"/>
      <c r="R59" s="37"/>
      <c r="S59" s="93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</row>
    <row r="60" spans="1:41" ht="24" customHeight="1" thickBot="1" x14ac:dyDescent="0.25">
      <c r="B60" s="34"/>
      <c r="C60" s="34"/>
      <c r="D60" s="88" t="s">
        <v>76</v>
      </c>
      <c r="H60" s="54"/>
      <c r="I60" s="54"/>
      <c r="J60" s="54"/>
      <c r="K60" s="92"/>
      <c r="L60" s="37"/>
      <c r="M60" s="37"/>
      <c r="N60" s="37"/>
      <c r="O60" s="37"/>
      <c r="P60" s="37"/>
      <c r="Q60" s="37"/>
      <c r="R60" s="37"/>
      <c r="T60" s="94"/>
      <c r="U60" s="94"/>
      <c r="V60" s="94"/>
      <c r="W60" s="9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</row>
    <row r="61" spans="1:41" ht="15" x14ac:dyDescent="0.2">
      <c r="C61" s="34"/>
      <c r="D61" s="54"/>
      <c r="H61" s="37"/>
      <c r="I61" s="37"/>
      <c r="J61" s="37"/>
      <c r="K61" s="92"/>
      <c r="L61" s="34"/>
      <c r="M61" s="34"/>
      <c r="N61" s="34"/>
      <c r="O61" s="34"/>
      <c r="P61" s="34"/>
      <c r="Q61" s="34"/>
      <c r="R61" s="34"/>
      <c r="T61" s="93"/>
      <c r="U61" s="93"/>
      <c r="V61" s="93"/>
      <c r="W61" s="93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</row>
    <row r="62" spans="1:41" ht="15" x14ac:dyDescent="0.2">
      <c r="C62" s="34"/>
      <c r="D62" s="54"/>
      <c r="E62" s="54"/>
      <c r="H62" s="37"/>
      <c r="I62" s="37"/>
      <c r="J62" s="37"/>
      <c r="K62" s="92"/>
      <c r="L62" s="34"/>
      <c r="M62" s="34"/>
      <c r="N62" s="34"/>
      <c r="O62" s="34"/>
      <c r="P62" s="34"/>
      <c r="Q62" s="34"/>
      <c r="R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</row>
    <row r="63" spans="1:41" ht="15" x14ac:dyDescent="0.2">
      <c r="C63" s="34"/>
      <c r="E63" s="54"/>
      <c r="H63" s="37"/>
      <c r="I63" s="37"/>
      <c r="J63" s="37"/>
      <c r="K63" s="92"/>
      <c r="L63" s="34"/>
      <c r="M63" s="34"/>
      <c r="N63" s="34"/>
      <c r="O63" s="34"/>
      <c r="P63" s="34"/>
      <c r="Q63" s="34"/>
      <c r="R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</row>
    <row r="64" spans="1:41" ht="15" x14ac:dyDescent="0.2">
      <c r="C64" s="34"/>
      <c r="E64" s="54"/>
      <c r="H64" s="37"/>
      <c r="I64" s="37"/>
      <c r="J64" s="37"/>
      <c r="K64" s="92"/>
      <c r="L64" s="34"/>
      <c r="M64" s="34"/>
      <c r="N64" s="34"/>
      <c r="O64" s="34"/>
      <c r="P64" s="34"/>
      <c r="Q64" s="34"/>
      <c r="R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</row>
    <row r="65" spans="3:41" x14ac:dyDescent="0.2">
      <c r="C65" s="34"/>
      <c r="E65" s="54"/>
      <c r="H65" s="37"/>
      <c r="I65" s="37"/>
      <c r="J65" s="37"/>
      <c r="L65" s="34"/>
      <c r="M65" s="34"/>
      <c r="N65" s="34"/>
      <c r="O65" s="34"/>
      <c r="P65" s="34"/>
      <c r="Q65" s="34"/>
      <c r="R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</row>
    <row r="66" spans="3:41" x14ac:dyDescent="0.2">
      <c r="C66" s="34"/>
      <c r="E66" s="54"/>
      <c r="H66" s="37"/>
      <c r="I66" s="37"/>
      <c r="J66" s="37"/>
      <c r="L66" s="34"/>
      <c r="M66" s="34"/>
      <c r="N66" s="34"/>
      <c r="O66" s="34"/>
      <c r="P66" s="34"/>
      <c r="Q66" s="34"/>
      <c r="R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</row>
    <row r="67" spans="3:41" x14ac:dyDescent="0.2">
      <c r="C67" s="34"/>
      <c r="E67" s="54"/>
      <c r="H67" s="37"/>
      <c r="I67" s="37"/>
      <c r="J67" s="37"/>
      <c r="L67" s="34"/>
      <c r="M67" s="34"/>
      <c r="N67" s="34"/>
      <c r="O67" s="34"/>
      <c r="P67" s="34"/>
      <c r="Q67" s="34"/>
      <c r="R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</row>
    <row r="68" spans="3:41" x14ac:dyDescent="0.2">
      <c r="C68" s="34"/>
      <c r="E68" s="54"/>
      <c r="H68" s="37"/>
      <c r="I68" s="37"/>
      <c r="J68" s="37"/>
      <c r="L68" s="34"/>
      <c r="M68" s="34"/>
      <c r="N68" s="34"/>
      <c r="O68" s="34"/>
      <c r="P68" s="34"/>
      <c r="Q68" s="34"/>
      <c r="R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</row>
    <row r="69" spans="3:41" x14ac:dyDescent="0.2">
      <c r="C69" s="34"/>
      <c r="E69" s="54"/>
      <c r="L69" s="34"/>
      <c r="M69" s="34"/>
      <c r="N69" s="34"/>
      <c r="O69" s="34"/>
      <c r="P69" s="34"/>
      <c r="Q69" s="34"/>
      <c r="R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</row>
    <row r="70" spans="3:41" x14ac:dyDescent="0.2">
      <c r="C70" s="34"/>
      <c r="E70" s="54"/>
      <c r="L70" s="34"/>
      <c r="M70" s="34"/>
      <c r="N70" s="34"/>
      <c r="O70" s="34"/>
      <c r="P70" s="34"/>
      <c r="Q70" s="34"/>
      <c r="R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</row>
    <row r="71" spans="3:41" x14ac:dyDescent="0.2">
      <c r="C71" s="34"/>
      <c r="L71" s="34"/>
      <c r="M71" s="34"/>
      <c r="N71" s="34"/>
      <c r="O71" s="34"/>
      <c r="P71" s="34"/>
      <c r="Q71" s="34"/>
      <c r="R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</row>
    <row r="72" spans="3:41" x14ac:dyDescent="0.2">
      <c r="C72" s="34"/>
      <c r="L72" s="34"/>
      <c r="M72" s="34"/>
      <c r="N72" s="34"/>
      <c r="O72" s="34"/>
      <c r="P72" s="34"/>
      <c r="Q72" s="34"/>
      <c r="R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</row>
    <row r="73" spans="3:41" x14ac:dyDescent="0.2">
      <c r="C73" s="34"/>
      <c r="L73" s="34"/>
      <c r="M73" s="34"/>
      <c r="N73" s="34"/>
      <c r="O73" s="34"/>
      <c r="P73" s="34"/>
      <c r="Q73" s="34"/>
      <c r="R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</row>
    <row r="74" spans="3:41" x14ac:dyDescent="0.2">
      <c r="C74" s="34"/>
      <c r="L74" s="34"/>
      <c r="M74" s="34"/>
      <c r="N74" s="34"/>
      <c r="O74" s="34"/>
      <c r="P74" s="34"/>
      <c r="Q74" s="34"/>
      <c r="R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</row>
    <row r="75" spans="3:41" x14ac:dyDescent="0.2">
      <c r="C75" s="34"/>
      <c r="L75" s="34"/>
      <c r="M75" s="34"/>
      <c r="N75" s="34"/>
      <c r="O75" s="34"/>
      <c r="P75" s="34"/>
      <c r="Q75" s="34"/>
      <c r="R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</row>
    <row r="76" spans="3:41" x14ac:dyDescent="0.2">
      <c r="C76" s="34"/>
      <c r="L76" s="34"/>
      <c r="M76" s="34"/>
      <c r="N76" s="34"/>
      <c r="O76" s="34"/>
      <c r="P76" s="34"/>
      <c r="Q76" s="34"/>
      <c r="R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</row>
    <row r="77" spans="3:41" x14ac:dyDescent="0.2">
      <c r="C77" s="34"/>
      <c r="L77" s="34"/>
      <c r="M77" s="34"/>
      <c r="N77" s="34"/>
      <c r="O77" s="34"/>
      <c r="P77" s="34"/>
      <c r="Q77" s="34"/>
      <c r="R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</row>
    <row r="78" spans="3:41" x14ac:dyDescent="0.2">
      <c r="C78" s="34"/>
      <c r="L78" s="34"/>
      <c r="M78" s="34"/>
      <c r="N78" s="34"/>
      <c r="O78" s="34"/>
      <c r="P78" s="34"/>
      <c r="Q78" s="34"/>
      <c r="R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</row>
    <row r="79" spans="3:41" x14ac:dyDescent="0.2">
      <c r="C79" s="34"/>
      <c r="L79" s="34"/>
      <c r="M79" s="34"/>
      <c r="N79" s="34"/>
      <c r="O79" s="34"/>
      <c r="P79" s="34"/>
      <c r="Q79" s="34"/>
      <c r="R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</row>
    <row r="80" spans="3:41" x14ac:dyDescent="0.2">
      <c r="C80" s="34"/>
      <c r="L80" s="34"/>
      <c r="M80" s="34"/>
      <c r="N80" s="34"/>
      <c r="O80" s="34"/>
      <c r="P80" s="34"/>
      <c r="Q80" s="34"/>
      <c r="R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</row>
    <row r="81" spans="3:41" x14ac:dyDescent="0.2">
      <c r="C81" s="34"/>
      <c r="L81" s="34"/>
      <c r="M81" s="34"/>
      <c r="N81" s="34"/>
      <c r="O81" s="34"/>
      <c r="P81" s="34"/>
      <c r="Q81" s="34"/>
      <c r="R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</row>
    <row r="82" spans="3:41" x14ac:dyDescent="0.2">
      <c r="C82" s="34"/>
      <c r="L82" s="34"/>
      <c r="M82" s="34"/>
      <c r="N82" s="34"/>
      <c r="O82" s="34"/>
      <c r="P82" s="34"/>
      <c r="Q82" s="34"/>
      <c r="R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</row>
    <row r="83" spans="3:41" x14ac:dyDescent="0.2">
      <c r="C83" s="34"/>
      <c r="L83" s="34"/>
      <c r="M83" s="34"/>
      <c r="N83" s="34"/>
      <c r="O83" s="34"/>
      <c r="P83" s="34"/>
      <c r="Q83" s="34"/>
      <c r="R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</row>
    <row r="84" spans="3:41" x14ac:dyDescent="0.2">
      <c r="C84" s="34"/>
      <c r="L84" s="34"/>
      <c r="M84" s="34"/>
      <c r="N84" s="34"/>
      <c r="O84" s="34"/>
      <c r="P84" s="34"/>
      <c r="Q84" s="34"/>
      <c r="R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</row>
    <row r="85" spans="3:41" x14ac:dyDescent="0.2">
      <c r="C85" s="34"/>
      <c r="L85" s="34"/>
      <c r="M85" s="34"/>
      <c r="N85" s="34"/>
      <c r="O85" s="34"/>
      <c r="P85" s="34"/>
      <c r="Q85" s="34"/>
      <c r="R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</row>
    <row r="86" spans="3:41" x14ac:dyDescent="0.2">
      <c r="C86" s="34"/>
      <c r="L86" s="34"/>
      <c r="M86" s="34"/>
      <c r="N86" s="34"/>
      <c r="O86" s="34"/>
      <c r="P86" s="34"/>
      <c r="Q86" s="34"/>
      <c r="R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</row>
    <row r="87" spans="3:41" x14ac:dyDescent="0.2">
      <c r="C87" s="34"/>
      <c r="L87" s="34"/>
      <c r="M87" s="34"/>
      <c r="N87" s="34"/>
      <c r="O87" s="34"/>
      <c r="P87" s="34"/>
      <c r="Q87" s="34"/>
      <c r="R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</row>
    <row r="88" spans="3:41" x14ac:dyDescent="0.2">
      <c r="C88" s="34"/>
      <c r="L88" s="34"/>
      <c r="M88" s="34"/>
      <c r="N88" s="34"/>
      <c r="O88" s="34"/>
      <c r="P88" s="34"/>
      <c r="Q88" s="34"/>
      <c r="R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</row>
    <row r="89" spans="3:41" x14ac:dyDescent="0.2">
      <c r="C89" s="34"/>
      <c r="L89" s="34"/>
      <c r="M89" s="34"/>
      <c r="N89" s="34"/>
      <c r="O89" s="34"/>
      <c r="P89" s="34"/>
      <c r="Q89" s="34"/>
      <c r="R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</row>
    <row r="90" spans="3:41" x14ac:dyDescent="0.2">
      <c r="C90" s="34"/>
      <c r="L90" s="34"/>
      <c r="M90" s="34"/>
      <c r="N90" s="34"/>
      <c r="O90" s="34"/>
      <c r="P90" s="34"/>
      <c r="Q90" s="34"/>
      <c r="R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</row>
    <row r="91" spans="3:41" x14ac:dyDescent="0.2">
      <c r="C91" s="34"/>
      <c r="L91" s="34"/>
      <c r="M91" s="34"/>
      <c r="N91" s="34"/>
      <c r="O91" s="34"/>
      <c r="P91" s="34"/>
      <c r="Q91" s="34"/>
      <c r="R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</row>
    <row r="92" spans="3:41" x14ac:dyDescent="0.2">
      <c r="C92" s="34"/>
      <c r="L92" s="34"/>
      <c r="M92" s="34"/>
      <c r="N92" s="34"/>
      <c r="O92" s="34"/>
      <c r="P92" s="34"/>
      <c r="Q92" s="34"/>
      <c r="R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</row>
    <row r="93" spans="3:41" x14ac:dyDescent="0.2">
      <c r="C93" s="34"/>
      <c r="L93" s="34"/>
      <c r="M93" s="34"/>
      <c r="N93" s="34"/>
      <c r="O93" s="34"/>
      <c r="P93" s="34"/>
      <c r="Q93" s="34"/>
      <c r="R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</row>
    <row r="94" spans="3:41" x14ac:dyDescent="0.2">
      <c r="C94" s="34"/>
      <c r="L94" s="34"/>
      <c r="M94" s="34"/>
      <c r="N94" s="34"/>
      <c r="O94" s="34"/>
      <c r="P94" s="34"/>
      <c r="Q94" s="34"/>
      <c r="R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</row>
    <row r="95" spans="3:41" x14ac:dyDescent="0.2">
      <c r="C95" s="34"/>
      <c r="L95" s="34"/>
      <c r="M95" s="34"/>
      <c r="N95" s="34"/>
      <c r="O95" s="34"/>
      <c r="P95" s="34"/>
      <c r="Q95" s="34"/>
      <c r="R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</row>
    <row r="96" spans="3:41" x14ac:dyDescent="0.2">
      <c r="C96" s="34"/>
      <c r="L96" s="34"/>
      <c r="M96" s="34"/>
      <c r="N96" s="34"/>
      <c r="O96" s="34"/>
      <c r="P96" s="34"/>
      <c r="Q96" s="34"/>
      <c r="R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</row>
    <row r="97" spans="3:41" x14ac:dyDescent="0.2">
      <c r="C97" s="34"/>
      <c r="L97" s="34"/>
      <c r="M97" s="34"/>
      <c r="N97" s="34"/>
      <c r="O97" s="34"/>
      <c r="P97" s="34"/>
      <c r="Q97" s="34"/>
      <c r="R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</row>
    <row r="98" spans="3:41" x14ac:dyDescent="0.2">
      <c r="C98" s="34"/>
      <c r="L98" s="34"/>
      <c r="M98" s="34"/>
      <c r="N98" s="34"/>
      <c r="O98" s="34"/>
      <c r="P98" s="34"/>
      <c r="Q98" s="34"/>
      <c r="R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</row>
    <row r="99" spans="3:41" x14ac:dyDescent="0.2">
      <c r="C99" s="34"/>
      <c r="L99" s="34"/>
      <c r="M99" s="34"/>
      <c r="N99" s="34"/>
      <c r="O99" s="34"/>
      <c r="P99" s="34"/>
      <c r="Q99" s="34"/>
      <c r="R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</row>
    <row r="100" spans="3:41" x14ac:dyDescent="0.2">
      <c r="C100" s="34"/>
      <c r="L100" s="34"/>
      <c r="M100" s="34"/>
      <c r="N100" s="34"/>
      <c r="O100" s="34"/>
      <c r="P100" s="34"/>
      <c r="Q100" s="34"/>
      <c r="R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</row>
    <row r="101" spans="3:41" x14ac:dyDescent="0.2">
      <c r="C101" s="34"/>
      <c r="L101" s="34"/>
      <c r="M101" s="34"/>
      <c r="N101" s="34"/>
      <c r="O101" s="34"/>
      <c r="P101" s="34"/>
      <c r="Q101" s="34"/>
      <c r="R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</row>
    <row r="102" spans="3:41" x14ac:dyDescent="0.2">
      <c r="C102" s="34"/>
      <c r="L102" s="34"/>
      <c r="M102" s="34"/>
      <c r="N102" s="34"/>
      <c r="O102" s="34"/>
      <c r="P102" s="34"/>
      <c r="Q102" s="34"/>
      <c r="R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</row>
    <row r="103" spans="3:41" x14ac:dyDescent="0.2">
      <c r="C103" s="34"/>
      <c r="L103" s="34"/>
      <c r="M103" s="34"/>
      <c r="N103" s="34"/>
      <c r="O103" s="34"/>
      <c r="P103" s="34"/>
      <c r="Q103" s="34"/>
      <c r="R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</row>
    <row r="104" spans="3:41" x14ac:dyDescent="0.2">
      <c r="C104" s="34"/>
      <c r="L104" s="34"/>
      <c r="M104" s="34"/>
      <c r="N104" s="34"/>
      <c r="O104" s="34"/>
      <c r="P104" s="34"/>
      <c r="Q104" s="34"/>
      <c r="R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</row>
    <row r="105" spans="3:41" x14ac:dyDescent="0.2">
      <c r="C105" s="34"/>
      <c r="L105" s="34"/>
      <c r="M105" s="34"/>
      <c r="N105" s="34"/>
      <c r="O105" s="34"/>
      <c r="P105" s="34"/>
      <c r="Q105" s="34"/>
      <c r="R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</row>
    <row r="106" spans="3:41" x14ac:dyDescent="0.2">
      <c r="L106" s="34"/>
      <c r="M106" s="34"/>
      <c r="N106" s="34"/>
      <c r="O106" s="34"/>
      <c r="P106" s="34"/>
      <c r="Q106" s="34"/>
      <c r="R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</row>
    <row r="107" spans="3:41" x14ac:dyDescent="0.2">
      <c r="L107" s="34"/>
      <c r="M107" s="34"/>
      <c r="N107" s="34"/>
      <c r="O107" s="34"/>
      <c r="P107" s="34"/>
      <c r="Q107" s="34"/>
      <c r="R107" s="3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zoomScale="75" workbookViewId="0">
      <selection activeCell="B5" sqref="B5"/>
    </sheetView>
  </sheetViews>
  <sheetFormatPr defaultRowHeight="12.75" x14ac:dyDescent="0.2"/>
  <cols>
    <col min="1" max="1" width="16.85546875" customWidth="1"/>
    <col min="8" max="8" width="19.42578125" customWidth="1"/>
    <col min="11" max="11" width="16.28515625" customWidth="1"/>
    <col min="13" max="13" width="16.42578125" customWidth="1"/>
    <col min="14" max="14" width="9.5703125" bestFit="1" customWidth="1"/>
    <col min="16" max="16" width="9.5703125" bestFit="1" customWidth="1"/>
  </cols>
  <sheetData>
    <row r="1" spans="1:16" x14ac:dyDescent="0.2">
      <c r="A1" t="s">
        <v>63</v>
      </c>
    </row>
    <row r="2" spans="1:16" ht="15.75" x14ac:dyDescent="0.25">
      <c r="I2" s="95"/>
      <c r="J2" s="95"/>
      <c r="K2" s="95"/>
      <c r="L2" s="95"/>
      <c r="M2" s="96"/>
      <c r="N2" s="97"/>
      <c r="O2" s="98"/>
    </row>
    <row r="3" spans="1:16" ht="15.75" x14ac:dyDescent="0.25">
      <c r="A3" s="99">
        <v>37288</v>
      </c>
      <c r="B3" s="100">
        <f>'FEB(1)'!X47</f>
        <v>4572</v>
      </c>
      <c r="H3" s="95"/>
      <c r="N3" s="101"/>
    </row>
    <row r="4" spans="1:16" x14ac:dyDescent="0.2">
      <c r="A4" s="99">
        <v>37289</v>
      </c>
      <c r="B4" s="100">
        <f>'FEB(2)'!W47</f>
        <v>3612</v>
      </c>
      <c r="M4" s="102"/>
      <c r="N4" s="101"/>
    </row>
    <row r="5" spans="1:16" ht="15.75" x14ac:dyDescent="0.25">
      <c r="A5" s="99">
        <v>37290</v>
      </c>
      <c r="B5" s="100"/>
      <c r="H5" s="95"/>
      <c r="M5" s="102"/>
      <c r="N5" s="101"/>
    </row>
    <row r="6" spans="1:16" ht="15.75" x14ac:dyDescent="0.25">
      <c r="A6" s="99">
        <v>37291</v>
      </c>
      <c r="B6" s="100"/>
      <c r="H6" s="95"/>
    </row>
    <row r="7" spans="1:16" ht="15.75" x14ac:dyDescent="0.25">
      <c r="A7" s="99">
        <v>37292</v>
      </c>
      <c r="B7" s="100"/>
      <c r="H7" s="95"/>
      <c r="L7" s="103"/>
      <c r="N7" s="101"/>
      <c r="O7" s="104"/>
      <c r="P7" s="101"/>
    </row>
    <row r="8" spans="1:16" ht="15.75" x14ac:dyDescent="0.25">
      <c r="A8" s="99">
        <v>37293</v>
      </c>
      <c r="B8" s="100"/>
      <c r="H8" s="95"/>
      <c r="M8" s="105"/>
    </row>
    <row r="9" spans="1:16" x14ac:dyDescent="0.2">
      <c r="A9" s="99">
        <v>37294</v>
      </c>
      <c r="B9" s="100"/>
    </row>
    <row r="10" spans="1:16" x14ac:dyDescent="0.2">
      <c r="A10" s="99">
        <v>37295</v>
      </c>
      <c r="B10" s="100"/>
      <c r="N10" s="101"/>
    </row>
    <row r="11" spans="1:16" ht="13.5" thickBot="1" x14ac:dyDescent="0.25">
      <c r="A11" s="99">
        <v>37296</v>
      </c>
      <c r="B11" s="100"/>
      <c r="N11" s="101"/>
    </row>
    <row r="12" spans="1:16" ht="16.5" thickBot="1" x14ac:dyDescent="0.3">
      <c r="A12" s="99">
        <v>37297</v>
      </c>
      <c r="B12" s="100"/>
      <c r="C12" s="123" t="s">
        <v>58</v>
      </c>
      <c r="D12" s="123"/>
      <c r="E12" s="123"/>
      <c r="F12" s="123"/>
      <c r="G12" s="123"/>
      <c r="H12" s="123"/>
      <c r="I12" s="123"/>
      <c r="J12" s="124"/>
      <c r="K12" s="106">
        <f>SUM(B3:B32)</f>
        <v>8184</v>
      </c>
    </row>
    <row r="13" spans="1:16" ht="16.5" thickBot="1" x14ac:dyDescent="0.3">
      <c r="A13" s="99">
        <v>37298</v>
      </c>
      <c r="B13" s="100"/>
      <c r="H13" s="95"/>
      <c r="I13" s="96"/>
      <c r="J13" s="96"/>
      <c r="K13" s="107"/>
    </row>
    <row r="14" spans="1:16" ht="16.5" thickBot="1" x14ac:dyDescent="0.3">
      <c r="A14" s="99">
        <v>37299</v>
      </c>
      <c r="B14" s="100"/>
      <c r="C14" s="123" t="s">
        <v>59</v>
      </c>
      <c r="D14" s="123"/>
      <c r="E14" s="123"/>
      <c r="F14" s="123"/>
      <c r="G14" s="123"/>
      <c r="H14" s="123"/>
      <c r="I14" s="123"/>
      <c r="J14" s="124"/>
      <c r="K14" s="108">
        <v>0.25</v>
      </c>
    </row>
    <row r="15" spans="1:16" ht="16.5" thickBot="1" x14ac:dyDescent="0.3">
      <c r="A15" s="99">
        <v>37300</v>
      </c>
      <c r="B15" s="100"/>
      <c r="H15" s="95"/>
      <c r="I15" s="96"/>
      <c r="J15" s="96"/>
      <c r="K15" s="107"/>
    </row>
    <row r="16" spans="1:16" ht="16.5" thickBot="1" x14ac:dyDescent="0.3">
      <c r="A16" s="99">
        <v>37301</v>
      </c>
      <c r="B16" s="100"/>
      <c r="C16" s="125" t="s">
        <v>67</v>
      </c>
      <c r="D16" s="125"/>
      <c r="E16" s="125"/>
      <c r="F16" s="125"/>
      <c r="G16" s="125"/>
      <c r="H16" s="125"/>
      <c r="I16" s="125"/>
      <c r="J16" s="124"/>
      <c r="K16" s="109">
        <f>K12*K14</f>
        <v>2046</v>
      </c>
      <c r="M16" s="110"/>
    </row>
    <row r="17" spans="1:21" ht="16.5" thickBot="1" x14ac:dyDescent="0.3">
      <c r="A17" s="99">
        <v>37302</v>
      </c>
      <c r="B17" s="100"/>
      <c r="H17" s="95"/>
      <c r="I17" s="96"/>
      <c r="J17" s="96"/>
      <c r="K17" s="107"/>
      <c r="N17" s="101"/>
    </row>
    <row r="18" spans="1:21" ht="16.5" thickBot="1" x14ac:dyDescent="0.3">
      <c r="A18" s="99">
        <v>37303</v>
      </c>
      <c r="B18" s="100"/>
      <c r="C18" s="123" t="s">
        <v>60</v>
      </c>
      <c r="D18" s="123"/>
      <c r="E18" s="123"/>
      <c r="F18" s="123"/>
      <c r="G18" s="123"/>
      <c r="H18" s="123"/>
      <c r="I18" s="123"/>
      <c r="J18" s="124"/>
      <c r="K18" s="108"/>
      <c r="N18" s="101"/>
    </row>
    <row r="19" spans="1:21" ht="16.5" thickBot="1" x14ac:dyDescent="0.3">
      <c r="A19" s="99">
        <v>37304</v>
      </c>
      <c r="B19" s="100"/>
      <c r="C19" s="123" t="s">
        <v>61</v>
      </c>
      <c r="D19" s="123"/>
      <c r="E19" s="123"/>
      <c r="F19" s="123"/>
      <c r="G19" s="123"/>
      <c r="H19" s="123"/>
      <c r="I19" s="123"/>
      <c r="J19" s="124"/>
      <c r="K19" s="108"/>
    </row>
    <row r="20" spans="1:21" ht="16.5" thickBot="1" x14ac:dyDescent="0.3">
      <c r="A20" s="99">
        <v>37305</v>
      </c>
      <c r="B20" s="100"/>
      <c r="C20" s="123" t="s">
        <v>62</v>
      </c>
      <c r="D20" s="123"/>
      <c r="E20" s="123"/>
      <c r="F20" s="123"/>
      <c r="G20" s="123"/>
      <c r="H20" s="123"/>
      <c r="I20" s="123"/>
      <c r="J20" s="124"/>
      <c r="K20" s="108"/>
    </row>
    <row r="21" spans="1:21" x14ac:dyDescent="0.2">
      <c r="A21" s="99">
        <v>37306</v>
      </c>
      <c r="B21" s="100"/>
    </row>
    <row r="22" spans="1:21" x14ac:dyDescent="0.2">
      <c r="A22" s="99">
        <v>37307</v>
      </c>
      <c r="B22" s="100"/>
    </row>
    <row r="23" spans="1:21" x14ac:dyDescent="0.2">
      <c r="A23" s="99">
        <v>37308</v>
      </c>
      <c r="B23" s="100"/>
    </row>
    <row r="24" spans="1:21" x14ac:dyDescent="0.2">
      <c r="A24" s="99">
        <v>37309</v>
      </c>
      <c r="B24" s="100"/>
    </row>
    <row r="25" spans="1:21" ht="15.75" x14ac:dyDescent="0.25">
      <c r="A25" s="99">
        <v>37310</v>
      </c>
      <c r="B25" s="100"/>
      <c r="M25" s="123"/>
      <c r="N25" s="123"/>
      <c r="O25" s="123"/>
      <c r="P25" s="123"/>
      <c r="Q25" s="123"/>
      <c r="R25" s="123"/>
      <c r="S25" s="123"/>
      <c r="T25" s="125"/>
      <c r="U25" s="111"/>
    </row>
    <row r="26" spans="1:21" ht="15" x14ac:dyDescent="0.2">
      <c r="A26" s="99">
        <v>37311</v>
      </c>
      <c r="B26" s="100"/>
      <c r="U26" s="111"/>
    </row>
    <row r="27" spans="1:21" ht="15" x14ac:dyDescent="0.2">
      <c r="A27" s="99">
        <v>37312</v>
      </c>
      <c r="B27" s="100"/>
      <c r="U27" s="111"/>
    </row>
    <row r="28" spans="1:21" ht="15" x14ac:dyDescent="0.2">
      <c r="A28" s="99">
        <v>37313</v>
      </c>
      <c r="B28" s="100"/>
      <c r="U28" s="111"/>
    </row>
    <row r="29" spans="1:21" ht="15" x14ac:dyDescent="0.2">
      <c r="A29" s="99">
        <v>37314</v>
      </c>
      <c r="B29" s="100"/>
      <c r="U29" s="111"/>
    </row>
    <row r="30" spans="1:21" ht="15" x14ac:dyDescent="0.2">
      <c r="A30" s="99">
        <v>37315</v>
      </c>
      <c r="B30" s="100"/>
      <c r="U30" s="111"/>
    </row>
    <row r="31" spans="1:21" x14ac:dyDescent="0.2">
      <c r="A31" s="99"/>
      <c r="B31" s="100"/>
    </row>
    <row r="32" spans="1:21" x14ac:dyDescent="0.2">
      <c r="A32" s="99"/>
      <c r="B32" s="100"/>
    </row>
    <row r="33" spans="1:10" x14ac:dyDescent="0.2">
      <c r="A33" s="99"/>
    </row>
    <row r="35" spans="1:10" ht="15" x14ac:dyDescent="0.2">
      <c r="J35" s="107"/>
    </row>
  </sheetData>
  <mergeCells count="7">
    <mergeCell ref="C19:J19"/>
    <mergeCell ref="C20:J20"/>
    <mergeCell ref="M25:T25"/>
    <mergeCell ref="C12:J12"/>
    <mergeCell ref="C14:J14"/>
    <mergeCell ref="C16:J16"/>
    <mergeCell ref="C18:J18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FEB(3)</vt:lpstr>
      <vt:lpstr>FEB(2)</vt:lpstr>
      <vt:lpstr>FEB(1)</vt:lpstr>
      <vt:lpstr>Tally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Rawson</dc:creator>
  <cp:lastModifiedBy>Felienne</cp:lastModifiedBy>
  <dcterms:created xsi:type="dcterms:W3CDTF">2002-01-29T20:50:35Z</dcterms:created>
  <dcterms:modified xsi:type="dcterms:W3CDTF">2014-09-03T11:48:07Z</dcterms:modified>
</cp:coreProperties>
</file>