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300" windowWidth="15150" windowHeight="8835" activeTab="1"/>
  </bookViews>
  <sheets>
    <sheet name="Sheet2" sheetId="2" r:id="rId1"/>
    <sheet name="external" sheetId="3" r:id="rId2"/>
  </sheets>
  <calcPr calcId="152511"/>
</workbook>
</file>

<file path=xl/calcChain.xml><?xml version="1.0" encoding="utf-8"?>
<calcChain xmlns="http://schemas.openxmlformats.org/spreadsheetml/2006/main">
  <c r="D8" i="3" l="1"/>
  <c r="F8" i="3" s="1"/>
  <c r="D9" i="3"/>
  <c r="D11" i="3"/>
  <c r="D12" i="3"/>
  <c r="D13" i="3"/>
  <c r="L13" i="3"/>
  <c r="D14" i="3"/>
  <c r="D15" i="3"/>
  <c r="D16" i="3"/>
  <c r="L16" i="3" s="1"/>
  <c r="D17" i="3"/>
  <c r="D18" i="3"/>
  <c r="L18" i="3"/>
  <c r="D19" i="3"/>
  <c r="D20" i="3"/>
  <c r="D21" i="3"/>
  <c r="L21" i="3"/>
  <c r="D22" i="3"/>
  <c r="D23" i="3"/>
  <c r="L23" i="3" s="1"/>
  <c r="D24" i="3"/>
  <c r="L24" i="3" s="1"/>
  <c r="D25" i="3"/>
  <c r="D26" i="3"/>
  <c r="L26" i="3"/>
  <c r="D27" i="3"/>
  <c r="D28" i="3"/>
  <c r="D29" i="3"/>
  <c r="L29" i="3"/>
  <c r="D30" i="3"/>
  <c r="D31" i="3"/>
  <c r="L31" i="3" s="1"/>
  <c r="D32" i="3"/>
  <c r="L32" i="3" s="1"/>
  <c r="D33" i="3"/>
  <c r="D34" i="3"/>
  <c r="L34" i="3"/>
  <c r="D35" i="3"/>
  <c r="D36" i="3"/>
  <c r="D37" i="3"/>
  <c r="L37" i="3"/>
  <c r="D38" i="3"/>
  <c r="B39" i="3"/>
  <c r="C39" i="3"/>
  <c r="E39" i="3"/>
  <c r="B12" i="2"/>
  <c r="E12" i="2"/>
  <c r="F12" i="2" s="1"/>
  <c r="F13" i="2" s="1"/>
  <c r="F14" i="2" s="1"/>
  <c r="F15" i="2" s="1"/>
  <c r="F16" i="2" s="1"/>
  <c r="B13" i="2"/>
  <c r="E13" i="2"/>
  <c r="B14" i="2"/>
  <c r="E14" i="2"/>
  <c r="B15" i="2"/>
  <c r="E15" i="2"/>
  <c r="B16" i="2"/>
  <c r="E16" i="2"/>
  <c r="B27" i="2"/>
  <c r="D27" i="2"/>
  <c r="D30" i="2" s="1"/>
  <c r="B28" i="2"/>
  <c r="D28" i="2"/>
  <c r="B29" i="2"/>
  <c r="D29" i="2"/>
  <c r="B32" i="2"/>
  <c r="D32" i="2"/>
  <c r="D35" i="2" s="1"/>
  <c r="B33" i="2"/>
  <c r="D33" i="2"/>
  <c r="B34" i="2"/>
  <c r="D34" i="2"/>
  <c r="B37" i="2"/>
  <c r="D37" i="2"/>
  <c r="D40" i="2" s="1"/>
  <c r="B38" i="2"/>
  <c r="D38" i="2"/>
  <c r="B39" i="2"/>
  <c r="D39" i="2"/>
  <c r="G46" i="2"/>
  <c r="F9" i="3" l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D39" i="3"/>
  <c r="L15" i="3"/>
  <c r="L9" i="3"/>
  <c r="L36" i="3"/>
  <c r="L28" i="3"/>
  <c r="L20" i="3"/>
  <c r="L12" i="3"/>
  <c r="L33" i="3"/>
  <c r="L25" i="3"/>
  <c r="L17" i="3"/>
  <c r="L38" i="3"/>
  <c r="L30" i="3"/>
  <c r="L22" i="3"/>
  <c r="L14" i="3"/>
  <c r="L8" i="3"/>
  <c r="L35" i="3"/>
  <c r="L27" i="3"/>
  <c r="L19" i="3"/>
  <c r="L11" i="3"/>
  <c r="L39" i="3" l="1"/>
</calcChain>
</file>

<file path=xl/sharedStrings.xml><?xml version="1.0" encoding="utf-8"?>
<sst xmlns="http://schemas.openxmlformats.org/spreadsheetml/2006/main" count="77" uniqueCount="69">
  <si>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</si>
  <si>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</si>
  <si>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</si>
  <si>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</si>
  <si>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</si>
  <si>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</si>
  <si>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</si>
  <si>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</si>
  <si>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</si>
  <si>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</si>
  <si>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</si>
  <si>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</si>
  <si>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</si>
  <si>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</si>
  <si>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</si>
  <si>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</si>
  <si>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</si>
  <si>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</si>
  <si>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</si>
  <si>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</si>
  <si>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</si>
  <si>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</si>
  <si>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</si>
  <si>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</si>
  <si>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</si>
  <si>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</si>
  <si>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</si>
  <si>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</si>
  <si>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</si>
  <si>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</si>
  <si>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</si>
  <si>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</si>
  <si>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</si>
  <si>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</si>
  <si>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</si>
  <si>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</si>
  <si>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</si>
  <si>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</si>
  <si>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</si>
  <si>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</si>
  <si>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</si>
  <si>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</si>
  <si>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</si>
  <si>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</si>
  <si>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</si>
  <si>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</si>
  <si>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</si>
  <si>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</si>
  <si>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</si>
  <si>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</si>
  <si>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</si>
  <si>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</si>
  <si>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</si>
  <si>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</si>
  <si>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</si>
  <si>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</si>
  <si>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</si>
  <si>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REQUEST *</t>
  </si>
  <si>
    <t>IT @ .1861</t>
  </si>
  <si>
    <t xml:space="preserve">     MAY    2001</t>
  </si>
  <si>
    <t>none for May</t>
  </si>
  <si>
    <t>fixed price del'd $4.90</t>
  </si>
  <si>
    <t xml:space="preserve">  *   3-May</t>
  </si>
  <si>
    <t>* Interruptible transport restricted for May 1 - 5, gas purchased from ENA at a delivered price at gate.</t>
  </si>
  <si>
    <t>fixed price @ Sta 85=$4.40</t>
  </si>
  <si>
    <t xml:space="preserve"> **  17-May</t>
  </si>
  <si>
    <t>** called for 17th @ 3:00pm on 16th.</t>
  </si>
  <si>
    <t>Gas Daily+.05</t>
  </si>
  <si>
    <t>Total Transport Commodity charges for May = $14405.05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</si>
</sst>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5" xfId="0" applyNumberFormat="1" applyBorder="1"/>
    <xf numFmtId="16" fontId="4" fillId="0" borderId="0" xfId="0" applyNumberFormat="1" applyFont="1"/>
    <xf numFmtId="16" fontId="3" fillId="0" borderId="0" xfId="0" applyNumberFormat="1" applyFont="1"/>
    <xf numFmtId="16" fontId="3" fillId="0" borderId="0" xfId="0" quotePrefix="1" applyNumberFormat="1" applyFont="1"/>
    <xf numFmtId="0" fontId="0" fillId="0" borderId="5" xfId="0" applyBorder="1" applyAlignment="1">
      <alignment horizontal="center"/>
    </xf>
    <xf numFmtId="1" fontId="3" fillId="0" borderId="0" xfId="0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3" t="s">
        <v>7</v>
      </c>
      <c r="B1" s="53"/>
      <c r="C1" s="53"/>
      <c r="D1" s="53"/>
      <c r="E1" s="53"/>
      <c r="F1" s="53"/>
      <c r="G1" s="53"/>
      <c r="H1" s="53"/>
    </row>
    <row r="2" spans="1:8" ht="15.75" x14ac:dyDescent="0.25">
      <c r="A2" s="53" t="s">
        <v>8</v>
      </c>
      <c r="B2" s="53"/>
      <c r="C2" s="53"/>
      <c r="D2" s="53"/>
      <c r="E2" s="53"/>
      <c r="F2" s="53"/>
      <c r="G2" s="53"/>
      <c r="H2" s="53"/>
    </row>
    <row r="3" spans="1:8" ht="15.75" x14ac:dyDescent="0.25">
      <c r="A3" s="53" t="s">
        <v>0</v>
      </c>
      <c r="B3" s="53"/>
      <c r="C3" s="53"/>
      <c r="D3" s="53"/>
      <c r="E3" s="53"/>
      <c r="F3" s="53"/>
      <c r="G3" s="53"/>
      <c r="H3" s="53"/>
    </row>
    <row r="6" spans="1:8" ht="15.75" x14ac:dyDescent="0.25">
      <c r="A6" s="53" t="s">
        <v>9</v>
      </c>
      <c r="B6" s="53"/>
      <c r="C6" s="53"/>
      <c r="D6" s="53"/>
      <c r="E6" s="53"/>
      <c r="F6" s="53"/>
      <c r="G6" s="53"/>
      <c r="H6" s="53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41884.596108101854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41885.596108101854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41886.596108101854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41887.596108101854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41888.596108101854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3" t="s">
        <v>17</v>
      </c>
      <c r="B21" s="53"/>
      <c r="C21" s="53"/>
      <c r="D21" s="53"/>
      <c r="E21" s="53"/>
      <c r="F21" s="53"/>
      <c r="G21" s="53"/>
      <c r="H21" s="53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41885.596108101854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41885.596108101854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41885.596108101854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41886.596108101854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41886.596108101854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41886.596108101854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41887.596108101854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41887.596108101854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41887.596108101854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41885.596108101854</v>
      </c>
    </row>
    <row r="47" spans="1:7" x14ac:dyDescent="0.2">
      <c r="D47" t="s">
        <v>33</v>
      </c>
    </row>
    <row r="48" spans="1:7" x14ac:dyDescent="0.2">
      <c r="A48" s="54" t="s">
        <v>39</v>
      </c>
      <c r="B48" s="54"/>
      <c r="C48" s="54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34" workbookViewId="0">
      <selection activeCell="B54" sqref="B54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59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5" t="s">
        <v>46</v>
      </c>
      <c r="C4" s="56"/>
      <c r="D4" s="56"/>
      <c r="E4" s="56"/>
      <c r="F4" s="57"/>
      <c r="G4" s="37"/>
      <c r="H4" s="40" t="s">
        <v>54</v>
      </c>
      <c r="J4" s="55" t="s">
        <v>55</v>
      </c>
      <c r="K4" s="56"/>
      <c r="L4" s="57"/>
      <c r="M4" s="30"/>
    </row>
    <row r="5" spans="1:13" x14ac:dyDescent="0.2">
      <c r="B5" s="17"/>
      <c r="C5" s="58" t="s">
        <v>45</v>
      </c>
      <c r="D5" s="58"/>
      <c r="E5" s="19"/>
      <c r="F5" s="20"/>
      <c r="G5" s="38"/>
      <c r="H5" s="46"/>
      <c r="J5" s="59" t="s">
        <v>6</v>
      </c>
      <c r="K5" s="60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58</v>
      </c>
      <c r="L6" s="26" t="s">
        <v>47</v>
      </c>
      <c r="M6" s="18"/>
    </row>
    <row r="7" spans="1:13" x14ac:dyDescent="0.2">
      <c r="A7" s="4" t="s">
        <v>1</v>
      </c>
      <c r="B7" s="25" t="s">
        <v>57</v>
      </c>
      <c r="C7" s="18"/>
      <c r="D7" s="21"/>
      <c r="E7" s="18"/>
      <c r="F7" s="20"/>
      <c r="G7" s="38"/>
      <c r="H7" s="45"/>
      <c r="J7" s="34" t="s">
        <v>60</v>
      </c>
      <c r="K7" s="34"/>
      <c r="L7" s="26" t="s">
        <v>51</v>
      </c>
      <c r="M7" s="18"/>
    </row>
    <row r="8" spans="1:13" x14ac:dyDescent="0.2">
      <c r="A8" s="49">
        <v>37012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7">
        <v>0.18609999999999999</v>
      </c>
      <c r="L8" s="29">
        <f>D8*K8</f>
        <v>0</v>
      </c>
      <c r="M8" s="6"/>
    </row>
    <row r="9" spans="1:13" x14ac:dyDescent="0.2">
      <c r="A9" s="49">
        <v>37013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7">
        <v>0.18609999999999999</v>
      </c>
      <c r="L9" s="29">
        <f t="shared" ref="L9:L38" si="1">D9*K9</f>
        <v>0</v>
      </c>
      <c r="M9" s="6"/>
    </row>
    <row r="10" spans="1:13" x14ac:dyDescent="0.2">
      <c r="A10" s="50" t="s">
        <v>62</v>
      </c>
      <c r="B10" s="22">
        <v>4030</v>
      </c>
      <c r="C10" s="6">
        <v>4250</v>
      </c>
      <c r="D10" s="23">
        <v>4250</v>
      </c>
      <c r="E10" s="6">
        <v>4027</v>
      </c>
      <c r="F10" s="24">
        <f>(D10-E10)+F9</f>
        <v>223</v>
      </c>
      <c r="G10" s="39"/>
      <c r="H10" s="45" t="s">
        <v>61</v>
      </c>
      <c r="J10" s="35">
        <v>3.0599999999999999E-2</v>
      </c>
      <c r="K10" s="47">
        <v>0.18609999999999999</v>
      </c>
      <c r="L10" s="29">
        <v>0</v>
      </c>
      <c r="M10" s="6"/>
    </row>
    <row r="11" spans="1:13" x14ac:dyDescent="0.2">
      <c r="A11" s="49">
        <v>37015</v>
      </c>
      <c r="B11" s="22">
        <v>0</v>
      </c>
      <c r="C11" s="6">
        <v>0</v>
      </c>
      <c r="D11" s="23">
        <f t="shared" si="0"/>
        <v>0</v>
      </c>
      <c r="E11" s="6">
        <v>5</v>
      </c>
      <c r="F11" s="24">
        <f>(D11-E11)+F10</f>
        <v>218</v>
      </c>
      <c r="G11" s="39"/>
      <c r="H11" s="45"/>
      <c r="J11" s="35">
        <v>3.0599999999999999E-2</v>
      </c>
      <c r="K11" s="47">
        <v>0.18609999999999999</v>
      </c>
      <c r="L11" s="29">
        <f t="shared" si="1"/>
        <v>0</v>
      </c>
      <c r="M11" s="6"/>
    </row>
    <row r="12" spans="1:13" x14ac:dyDescent="0.2">
      <c r="A12" s="49">
        <v>37016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218</v>
      </c>
      <c r="G12" s="39"/>
      <c r="H12" s="45"/>
      <c r="J12" s="35">
        <v>3.0599999999999999E-2</v>
      </c>
      <c r="K12" s="47">
        <v>0.18609999999999999</v>
      </c>
      <c r="L12" s="29">
        <f t="shared" si="1"/>
        <v>0</v>
      </c>
      <c r="M12" s="6"/>
    </row>
    <row r="13" spans="1:13" x14ac:dyDescent="0.2">
      <c r="A13" s="49">
        <v>37017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218</v>
      </c>
      <c r="G13" s="39"/>
      <c r="H13" s="45"/>
      <c r="J13" s="35">
        <v>3.0599999999999999E-2</v>
      </c>
      <c r="K13" s="47">
        <v>0.18609999999999999</v>
      </c>
      <c r="L13" s="29">
        <f t="shared" si="1"/>
        <v>0</v>
      </c>
      <c r="M13" s="6"/>
    </row>
    <row r="14" spans="1:13" x14ac:dyDescent="0.2">
      <c r="A14" s="49">
        <v>37018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218</v>
      </c>
      <c r="G14" s="39"/>
      <c r="H14" s="45"/>
      <c r="J14" s="35">
        <v>3.0599999999999999E-2</v>
      </c>
      <c r="K14" s="47">
        <v>0.18609999999999999</v>
      </c>
      <c r="L14" s="29">
        <f t="shared" si="1"/>
        <v>0</v>
      </c>
      <c r="M14" s="6"/>
    </row>
    <row r="15" spans="1:13" x14ac:dyDescent="0.2">
      <c r="A15" s="49">
        <v>37019</v>
      </c>
      <c r="B15" s="22">
        <v>4500</v>
      </c>
      <c r="C15" s="6">
        <v>4500</v>
      </c>
      <c r="D15" s="23">
        <f t="shared" si="0"/>
        <v>4414.95</v>
      </c>
      <c r="E15" s="6">
        <v>5683</v>
      </c>
      <c r="F15" s="24">
        <f t="shared" si="2"/>
        <v>-1050.0500000000002</v>
      </c>
      <c r="G15" s="39"/>
      <c r="H15" s="45">
        <v>4.3949999999999996</v>
      </c>
      <c r="J15" s="35">
        <v>3.0599999999999999E-2</v>
      </c>
      <c r="K15" s="47">
        <v>0.18609999999999999</v>
      </c>
      <c r="L15" s="29">
        <f t="shared" si="1"/>
        <v>821.62219499999992</v>
      </c>
      <c r="M15" s="6"/>
    </row>
    <row r="16" spans="1:13" x14ac:dyDescent="0.2">
      <c r="A16" s="49">
        <v>37020</v>
      </c>
      <c r="B16" s="22">
        <v>10000</v>
      </c>
      <c r="C16" s="6">
        <v>10000</v>
      </c>
      <c r="D16" s="23">
        <f t="shared" si="0"/>
        <v>9811</v>
      </c>
      <c r="E16" s="6">
        <v>6586</v>
      </c>
      <c r="F16" s="24">
        <f t="shared" si="2"/>
        <v>2174.9499999999998</v>
      </c>
      <c r="G16" s="39"/>
      <c r="H16" s="45">
        <v>4.29</v>
      </c>
      <c r="J16" s="35">
        <v>3.0599999999999999E-2</v>
      </c>
      <c r="K16" s="47">
        <v>0.18609999999999999</v>
      </c>
      <c r="L16" s="29">
        <f t="shared" si="1"/>
        <v>1825.8271</v>
      </c>
      <c r="M16" s="6"/>
    </row>
    <row r="17" spans="1:13" x14ac:dyDescent="0.2">
      <c r="A17" s="49">
        <v>37021</v>
      </c>
      <c r="B17" s="22">
        <v>12500</v>
      </c>
      <c r="C17" s="6">
        <v>10000</v>
      </c>
      <c r="D17" s="23">
        <f t="shared" si="0"/>
        <v>9811</v>
      </c>
      <c r="E17" s="6">
        <v>11781</v>
      </c>
      <c r="F17" s="24">
        <f t="shared" si="2"/>
        <v>204.94999999999982</v>
      </c>
      <c r="G17" s="39"/>
      <c r="H17" s="45">
        <v>4.2</v>
      </c>
      <c r="J17" s="35">
        <v>3.0599999999999999E-2</v>
      </c>
      <c r="K17" s="47">
        <v>0.18609999999999999</v>
      </c>
      <c r="L17" s="29">
        <f t="shared" si="1"/>
        <v>1825.8271</v>
      </c>
      <c r="M17" s="6"/>
    </row>
    <row r="18" spans="1:13" x14ac:dyDescent="0.2">
      <c r="A18" s="49">
        <v>37022</v>
      </c>
      <c r="B18" s="22">
        <v>5250</v>
      </c>
      <c r="C18" s="6">
        <v>5500</v>
      </c>
      <c r="D18" s="23">
        <f t="shared" si="0"/>
        <v>5396.05</v>
      </c>
      <c r="E18" s="6">
        <v>4859</v>
      </c>
      <c r="F18" s="24">
        <f t="shared" si="2"/>
        <v>742</v>
      </c>
      <c r="G18" s="39"/>
      <c r="H18" s="45">
        <v>4.2450000000000001</v>
      </c>
      <c r="J18" s="35">
        <v>3.0599999999999999E-2</v>
      </c>
      <c r="K18" s="47">
        <v>0.18609999999999999</v>
      </c>
      <c r="L18" s="29">
        <f t="shared" si="1"/>
        <v>1004.2049049999999</v>
      </c>
      <c r="M18" s="6"/>
    </row>
    <row r="19" spans="1:13" x14ac:dyDescent="0.2">
      <c r="A19" s="49">
        <v>37023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742</v>
      </c>
      <c r="G19" s="39"/>
      <c r="H19" s="45"/>
      <c r="J19" s="35">
        <v>3.0599999999999999E-2</v>
      </c>
      <c r="K19" s="47">
        <v>0.18609999999999999</v>
      </c>
      <c r="L19" s="29">
        <f t="shared" si="1"/>
        <v>0</v>
      </c>
      <c r="M19" s="6"/>
    </row>
    <row r="20" spans="1:13" x14ac:dyDescent="0.2">
      <c r="A20" s="49">
        <v>37024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742</v>
      </c>
      <c r="G20" s="39"/>
      <c r="H20" s="45"/>
      <c r="J20" s="35">
        <v>3.0599999999999999E-2</v>
      </c>
      <c r="K20" s="47">
        <v>0.18609999999999999</v>
      </c>
      <c r="L20" s="29">
        <f t="shared" si="1"/>
        <v>0</v>
      </c>
      <c r="M20" s="6"/>
    </row>
    <row r="21" spans="1:13" x14ac:dyDescent="0.2">
      <c r="A21" s="49">
        <v>37025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742</v>
      </c>
      <c r="G21" s="39"/>
      <c r="H21" s="45"/>
      <c r="J21" s="35">
        <v>3.0599999999999999E-2</v>
      </c>
      <c r="K21" s="47">
        <v>0.18609999999999999</v>
      </c>
      <c r="L21" s="29">
        <f t="shared" si="1"/>
        <v>0</v>
      </c>
      <c r="M21" s="6"/>
    </row>
    <row r="22" spans="1:13" x14ac:dyDescent="0.2">
      <c r="A22" s="49">
        <v>37026</v>
      </c>
      <c r="B22" s="22">
        <v>0</v>
      </c>
      <c r="C22" s="6">
        <v>0</v>
      </c>
      <c r="D22" s="23">
        <f t="shared" si="0"/>
        <v>0</v>
      </c>
      <c r="E22" s="6">
        <v>5</v>
      </c>
      <c r="F22" s="24">
        <f t="shared" si="2"/>
        <v>737</v>
      </c>
      <c r="G22" s="39"/>
      <c r="H22" s="45"/>
      <c r="J22" s="35">
        <v>3.0599999999999999E-2</v>
      </c>
      <c r="K22" s="47">
        <v>0.18609999999999999</v>
      </c>
      <c r="L22" s="29">
        <f t="shared" si="1"/>
        <v>0</v>
      </c>
      <c r="M22" s="6"/>
    </row>
    <row r="23" spans="1:13" x14ac:dyDescent="0.2">
      <c r="A23" s="49">
        <v>37027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737</v>
      </c>
      <c r="G23" s="39"/>
      <c r="H23" s="51"/>
      <c r="J23" s="35">
        <v>3.0599999999999999E-2</v>
      </c>
      <c r="K23" s="47">
        <v>0.18609999999999999</v>
      </c>
      <c r="L23" s="29">
        <f t="shared" si="1"/>
        <v>0</v>
      </c>
      <c r="M23" s="27"/>
    </row>
    <row r="24" spans="1:13" x14ac:dyDescent="0.2">
      <c r="A24" s="50" t="s">
        <v>65</v>
      </c>
      <c r="B24" s="22">
        <v>32000</v>
      </c>
      <c r="C24" s="6">
        <v>32000</v>
      </c>
      <c r="D24" s="23">
        <f t="shared" si="0"/>
        <v>31395.200000000001</v>
      </c>
      <c r="E24" s="6">
        <v>34031</v>
      </c>
      <c r="F24" s="24">
        <f t="shared" si="2"/>
        <v>-1898.7999999999993</v>
      </c>
      <c r="G24" s="39"/>
      <c r="H24" s="45" t="s">
        <v>64</v>
      </c>
      <c r="J24" s="35">
        <v>3.0599999999999999E-2</v>
      </c>
      <c r="K24" s="47">
        <v>0.18609999999999999</v>
      </c>
      <c r="L24" s="29">
        <f t="shared" si="1"/>
        <v>5842.6467199999997</v>
      </c>
      <c r="M24" s="27"/>
    </row>
    <row r="25" spans="1:13" x14ac:dyDescent="0.2">
      <c r="A25" s="49">
        <v>37029</v>
      </c>
      <c r="B25" s="22">
        <v>14500</v>
      </c>
      <c r="C25" s="6">
        <v>15000</v>
      </c>
      <c r="D25" s="23">
        <f t="shared" si="0"/>
        <v>14716.5</v>
      </c>
      <c r="E25" s="6">
        <v>14675</v>
      </c>
      <c r="F25" s="24">
        <f t="shared" si="2"/>
        <v>-1857.2999999999993</v>
      </c>
      <c r="G25" s="39"/>
      <c r="H25" s="45">
        <v>4.29</v>
      </c>
      <c r="J25" s="35">
        <v>3.0599999999999999E-2</v>
      </c>
      <c r="K25" s="47">
        <v>0.18609999999999999</v>
      </c>
      <c r="L25" s="29">
        <f t="shared" si="1"/>
        <v>2738.7406499999997</v>
      </c>
      <c r="M25" s="27"/>
    </row>
    <row r="26" spans="1:13" x14ac:dyDescent="0.2">
      <c r="A26" s="49">
        <v>37030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-1857.2999999999993</v>
      </c>
      <c r="G26" s="39"/>
      <c r="H26" s="45"/>
      <c r="J26" s="35">
        <v>3.0599999999999999E-2</v>
      </c>
      <c r="K26" s="47">
        <v>0.18609999999999999</v>
      </c>
      <c r="L26" s="29">
        <f t="shared" si="1"/>
        <v>0</v>
      </c>
      <c r="M26" s="27"/>
    </row>
    <row r="27" spans="1:13" x14ac:dyDescent="0.2">
      <c r="A27" s="49">
        <v>37031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-1857.2999999999993</v>
      </c>
      <c r="G27" s="39"/>
      <c r="H27" s="45"/>
      <c r="J27" s="35">
        <v>3.0599999999999999E-2</v>
      </c>
      <c r="K27" s="47">
        <v>0.18609999999999999</v>
      </c>
      <c r="L27" s="29">
        <f t="shared" si="1"/>
        <v>0</v>
      </c>
      <c r="M27" s="27"/>
    </row>
    <row r="28" spans="1:13" x14ac:dyDescent="0.2">
      <c r="A28" s="49">
        <v>37032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-1857.2999999999993</v>
      </c>
      <c r="G28" s="39"/>
      <c r="H28" s="45"/>
      <c r="J28" s="35">
        <v>3.0599999999999999E-2</v>
      </c>
      <c r="K28" s="47">
        <v>0.18609999999999999</v>
      </c>
      <c r="L28" s="29">
        <f t="shared" si="1"/>
        <v>0</v>
      </c>
      <c r="M28" s="27"/>
    </row>
    <row r="29" spans="1:13" x14ac:dyDescent="0.2">
      <c r="A29" s="49">
        <v>37033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-1857.2999999999993</v>
      </c>
      <c r="G29" s="39"/>
      <c r="H29" s="45"/>
      <c r="J29" s="35">
        <v>3.0599999999999999E-2</v>
      </c>
      <c r="K29" s="47">
        <v>0.18609999999999999</v>
      </c>
      <c r="L29" s="29">
        <f t="shared" si="1"/>
        <v>0</v>
      </c>
      <c r="M29" s="27"/>
    </row>
    <row r="30" spans="1:13" x14ac:dyDescent="0.2">
      <c r="A30" s="49">
        <v>37034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-1857.2999999999993</v>
      </c>
      <c r="G30" s="39"/>
      <c r="H30" s="45"/>
      <c r="J30" s="35">
        <v>3.0599999999999999E-2</v>
      </c>
      <c r="K30" s="47">
        <v>0.18609999999999999</v>
      </c>
      <c r="L30" s="29">
        <f t="shared" si="1"/>
        <v>0</v>
      </c>
      <c r="M30" s="27"/>
    </row>
    <row r="31" spans="1:13" x14ac:dyDescent="0.2">
      <c r="A31" s="49">
        <v>37035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-1857.2999999999993</v>
      </c>
      <c r="G31" s="39"/>
      <c r="H31" s="45"/>
      <c r="J31" s="35">
        <v>3.0599999999999999E-2</v>
      </c>
      <c r="K31" s="47">
        <v>0.18609999999999999</v>
      </c>
      <c r="L31" s="29">
        <f t="shared" si="1"/>
        <v>0</v>
      </c>
      <c r="M31" s="27"/>
    </row>
    <row r="32" spans="1:13" x14ac:dyDescent="0.2">
      <c r="A32" s="49">
        <v>37036</v>
      </c>
      <c r="B32" s="22">
        <v>0</v>
      </c>
      <c r="C32" s="6">
        <v>1893</v>
      </c>
      <c r="D32" s="52">
        <f t="shared" si="0"/>
        <v>1857.2222999999999</v>
      </c>
      <c r="E32" s="6">
        <v>0</v>
      </c>
      <c r="F32" s="24">
        <f t="shared" si="3"/>
        <v>-7.7699999999367719E-2</v>
      </c>
      <c r="G32" s="39"/>
      <c r="H32" s="45">
        <v>4.22</v>
      </c>
      <c r="J32" s="35">
        <v>3.0599999999999999E-2</v>
      </c>
      <c r="K32" s="47">
        <v>0.18609999999999999</v>
      </c>
      <c r="L32" s="29">
        <f t="shared" si="1"/>
        <v>345.62907002999998</v>
      </c>
      <c r="M32" s="27"/>
    </row>
    <row r="33" spans="1:13" x14ac:dyDescent="0.2">
      <c r="A33" s="49">
        <v>37037</v>
      </c>
      <c r="B33" s="22">
        <v>0</v>
      </c>
      <c r="C33" s="6">
        <v>0</v>
      </c>
      <c r="D33" s="23">
        <f t="shared" si="0"/>
        <v>0</v>
      </c>
      <c r="E33" s="6">
        <v>0</v>
      </c>
      <c r="F33" s="24">
        <f t="shared" si="3"/>
        <v>-7.7699999999367719E-2</v>
      </c>
      <c r="G33" s="39"/>
      <c r="H33" s="45"/>
      <c r="J33" s="35">
        <v>3.0599999999999999E-2</v>
      </c>
      <c r="K33" s="47">
        <v>0.18609999999999999</v>
      </c>
      <c r="L33" s="29">
        <f t="shared" si="1"/>
        <v>0</v>
      </c>
      <c r="M33" s="27"/>
    </row>
    <row r="34" spans="1:13" x14ac:dyDescent="0.2">
      <c r="A34" s="49">
        <v>37038</v>
      </c>
      <c r="B34" s="22">
        <v>0</v>
      </c>
      <c r="C34" s="6">
        <v>0</v>
      </c>
      <c r="D34" s="23">
        <f t="shared" si="0"/>
        <v>0</v>
      </c>
      <c r="E34" s="6">
        <v>3</v>
      </c>
      <c r="F34" s="24">
        <f t="shared" si="3"/>
        <v>-3.0776999999993677</v>
      </c>
      <c r="G34" s="39"/>
      <c r="H34" s="45"/>
      <c r="J34" s="35">
        <v>3.0599999999999999E-2</v>
      </c>
      <c r="K34" s="47">
        <v>0.18609999999999999</v>
      </c>
      <c r="L34" s="29">
        <f t="shared" si="1"/>
        <v>0</v>
      </c>
      <c r="M34" s="27"/>
    </row>
    <row r="35" spans="1:13" x14ac:dyDescent="0.2">
      <c r="A35" s="49">
        <v>37039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-3.0776999999993677</v>
      </c>
      <c r="G35" s="39"/>
      <c r="H35" s="45"/>
      <c r="J35" s="35">
        <v>3.0599999999999999E-2</v>
      </c>
      <c r="K35" s="47">
        <v>0.18609999999999999</v>
      </c>
      <c r="L35" s="29">
        <f t="shared" si="1"/>
        <v>0</v>
      </c>
      <c r="M35" s="27"/>
    </row>
    <row r="36" spans="1:13" x14ac:dyDescent="0.2">
      <c r="A36" s="49">
        <v>37040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-3.0776999999993677</v>
      </c>
      <c r="G36" s="39"/>
      <c r="H36" s="45"/>
      <c r="J36" s="35">
        <v>3.0599999999999999E-2</v>
      </c>
      <c r="K36" s="47">
        <v>0.18609999999999999</v>
      </c>
      <c r="L36" s="29">
        <f t="shared" si="1"/>
        <v>0</v>
      </c>
      <c r="M36" s="27"/>
    </row>
    <row r="37" spans="1:13" x14ac:dyDescent="0.2">
      <c r="A37" s="48">
        <v>37041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-3.0776999999993677</v>
      </c>
      <c r="G37" s="39"/>
      <c r="H37" s="45"/>
      <c r="J37" s="35">
        <v>3.0599999999999999E-2</v>
      </c>
      <c r="K37" s="47">
        <v>0.18609999999999999</v>
      </c>
      <c r="L37" s="29">
        <f t="shared" si="1"/>
        <v>0</v>
      </c>
      <c r="M37" s="27"/>
    </row>
    <row r="38" spans="1:13" x14ac:dyDescent="0.2">
      <c r="A38" s="48">
        <v>37042</v>
      </c>
      <c r="B38" s="22">
        <v>0</v>
      </c>
      <c r="C38" s="6">
        <v>3</v>
      </c>
      <c r="D38" s="23">
        <f>C38*0.981</f>
        <v>2.9430000000000001</v>
      </c>
      <c r="E38" s="6">
        <v>0</v>
      </c>
      <c r="F38" s="24">
        <f t="shared" si="3"/>
        <v>-0.13469999999936766</v>
      </c>
      <c r="G38" s="39"/>
      <c r="H38" s="45" t="s">
        <v>67</v>
      </c>
      <c r="J38" s="35">
        <v>3.0599999999999999E-2</v>
      </c>
      <c r="K38" s="47">
        <v>0.18609999999999999</v>
      </c>
      <c r="L38" s="29">
        <f t="shared" si="1"/>
        <v>0.54769230000000002</v>
      </c>
      <c r="M38" s="27"/>
    </row>
    <row r="39" spans="1:13" x14ac:dyDescent="0.2">
      <c r="B39" s="22">
        <f>SUM(B8:B38)</f>
        <v>82780</v>
      </c>
      <c r="C39" s="6">
        <f>SUM(C8:C38)</f>
        <v>83146</v>
      </c>
      <c r="D39" s="23">
        <f>SUM(D8:D38)</f>
        <v>81654.86529999999</v>
      </c>
      <c r="E39" s="6">
        <f>SUM(E8:E38)</f>
        <v>81655</v>
      </c>
      <c r="F39" s="24">
        <f>F38</f>
        <v>-0.13469999999936766</v>
      </c>
      <c r="G39" s="39"/>
      <c r="H39" s="43"/>
      <c r="I39" s="6"/>
      <c r="J39" s="32"/>
      <c r="K39" s="33"/>
      <c r="L39" s="31">
        <f>SUM(L8:L38)</f>
        <v>14405.04543233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63</v>
      </c>
    </row>
    <row r="44" spans="1:13" x14ac:dyDescent="0.2">
      <c r="B44" t="s">
        <v>66</v>
      </c>
    </row>
    <row r="45" spans="1:13" x14ac:dyDescent="0.2">
      <c r="B45" s="4" t="s">
        <v>68</v>
      </c>
    </row>
    <row r="46" spans="1:13" x14ac:dyDescent="0.2">
      <c r="B46" s="36"/>
    </row>
    <row r="47" spans="1:13" x14ac:dyDescent="0.2">
      <c r="B47" s="36"/>
    </row>
    <row r="48" spans="1:13" x14ac:dyDescent="0.2">
      <c r="B48" s="36"/>
      <c r="C48" s="4"/>
      <c r="D48" s="4"/>
      <c r="E48" s="4"/>
      <c r="F48" s="4"/>
      <c r="G48" s="4"/>
      <c r="H48" s="3"/>
      <c r="I48" s="4"/>
    </row>
    <row r="50" spans="2:2" x14ac:dyDescent="0.2">
      <c r="B50" s="4"/>
    </row>
    <row r="51" spans="2:2" x14ac:dyDescent="0.2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2001-01-19T18:11:47Z</cp:lastPrinted>
  <dcterms:created xsi:type="dcterms:W3CDTF">2000-05-15T22:02:56Z</dcterms:created>
  <dcterms:modified xsi:type="dcterms:W3CDTF">2014-09-03T12:18:23Z</dcterms:modified>
</cp:coreProperties>
</file>