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10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E10" i="1" l="1"/>
  <c r="C10" i="1" s="1"/>
  <c r="F10" i="1" l="1"/>
  <c r="B11" i="1"/>
  <c r="E11" i="1" l="1"/>
  <c r="C11" i="1" s="1"/>
  <c r="F11" i="1" l="1"/>
  <c r="B12" i="1"/>
  <c r="E12" i="1" l="1"/>
  <c r="C12" i="1" s="1"/>
  <c r="F12" i="1" l="1"/>
  <c r="B13" i="1"/>
  <c r="E13" i="1" l="1"/>
  <c r="C13" i="1" s="1"/>
  <c r="F13" i="1" l="1"/>
  <c r="B14" i="1"/>
  <c r="E14" i="1" l="1"/>
  <c r="C14" i="1" s="1"/>
  <c r="F14" i="1" l="1"/>
  <c r="B15" i="1"/>
  <c r="E15" i="1" l="1"/>
  <c r="C15" i="1" s="1"/>
  <c r="F15" i="1" l="1"/>
  <c r="B16" i="1"/>
  <c r="E16" i="1" l="1"/>
  <c r="C16" i="1" s="1"/>
  <c r="F16" i="1" l="1"/>
  <c r="B17" i="1"/>
  <c r="E17" i="1" l="1"/>
  <c r="C17" i="1" s="1"/>
  <c r="F17" i="1" l="1"/>
  <c r="B18" i="1"/>
  <c r="E18" i="1" l="1"/>
  <c r="C18" i="1" s="1"/>
  <c r="F18" i="1" l="1"/>
  <c r="B19" i="1"/>
  <c r="E19" i="1" l="1"/>
  <c r="C19" i="1" s="1"/>
  <c r="F19" i="1" l="1"/>
  <c r="B20" i="1"/>
  <c r="E20" i="1" l="1"/>
  <c r="C20" i="1" s="1"/>
  <c r="F20" i="1" l="1"/>
  <c r="B21" i="1"/>
  <c r="E21" i="1" l="1"/>
  <c r="C21" i="1" s="1"/>
  <c r="F21" i="1" l="1"/>
  <c r="B22" i="1"/>
  <c r="E22" i="1" l="1"/>
  <c r="C22" i="1" s="1"/>
  <c r="F22" i="1" l="1"/>
  <c r="B23" i="1"/>
  <c r="E23" i="1" l="1"/>
  <c r="C23" i="1" s="1"/>
  <c r="F23" i="1" l="1"/>
  <c r="B24" i="1"/>
  <c r="E24" i="1" l="1"/>
  <c r="C24" i="1" s="1"/>
  <c r="F24" i="1" l="1"/>
  <c r="B25" i="1"/>
  <c r="E25" i="1" l="1"/>
  <c r="C25" i="1" s="1"/>
  <c r="F25" i="1" l="1"/>
  <c r="B26" i="1"/>
  <c r="E26" i="1" l="1"/>
  <c r="C26" i="1" s="1"/>
  <c r="F26" i="1" l="1"/>
  <c r="B27" i="1"/>
  <c r="E27" i="1" l="1"/>
  <c r="C27" i="1" s="1"/>
  <c r="F27" i="1" l="1"/>
  <c r="B28" i="1"/>
  <c r="E28" i="1" l="1"/>
  <c r="C28" i="1"/>
  <c r="F28" i="1" s="1"/>
</calcChain>
</file>

<file path=xl/sharedStrings.xml><?xml version="1.0" encoding="utf-8"?>
<sst xmlns="http://schemas.openxmlformats.org/spreadsheetml/2006/main" count="14" uniqueCount="9">
  <si>
    <t>Interest</t>
  </si>
  <si>
    <t>Pymt</t>
  </si>
  <si>
    <t>Due Date</t>
  </si>
  <si>
    <t>Balance</t>
  </si>
  <si>
    <t>Monthly</t>
  </si>
  <si>
    <t>Payment</t>
  </si>
  <si>
    <t>Principal</t>
  </si>
  <si>
    <t>Downpayment</t>
  </si>
  <si>
    <t>Loan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</si>
</sst>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mm\ d\,\ yyyy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44" fontId="0" fillId="0" borderId="0" xfId="1" applyFont="1"/>
    <xf numFmtId="164" fontId="0" fillId="0" borderId="0" xfId="0" applyNumberFormat="1"/>
    <xf numFmtId="44" fontId="0" fillId="0" borderId="1" xfId="1" applyFont="1" applyBorder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workbookViewId="0">
      <selection activeCell="F12" sqref="F12"/>
    </sheetView>
  </sheetViews>
  <sheetFormatPr defaultRowHeight="12.75" x14ac:dyDescent="0.2"/>
  <cols>
    <col min="1" max="1" width="16.85546875" bestFit="1" customWidth="1"/>
    <col min="2" max="2" width="10.28515625" bestFit="1" customWidth="1"/>
    <col min="3" max="3" width="9.28515625" bestFit="1" customWidth="1"/>
    <col min="4" max="4" width="2.7109375" customWidth="1"/>
    <col min="5" max="5" width="9.28515625" bestFit="1" customWidth="1"/>
  </cols>
  <sheetData>
    <row r="2" spans="1:6" x14ac:dyDescent="0.2">
      <c r="A2" t="s">
        <v>6</v>
      </c>
      <c r="B2" s="2">
        <v>4000</v>
      </c>
    </row>
    <row r="3" spans="1:6" x14ac:dyDescent="0.2">
      <c r="A3" t="s">
        <v>7</v>
      </c>
      <c r="B3" s="2">
        <v>1000</v>
      </c>
    </row>
    <row r="4" spans="1:6" ht="13.5" thickBot="1" x14ac:dyDescent="0.25">
      <c r="A4" t="s">
        <v>8</v>
      </c>
      <c r="B4" s="4">
        <f>+B2-B3</f>
        <v>3000</v>
      </c>
    </row>
    <row r="5" spans="1:6" ht="13.5" thickTop="1" x14ac:dyDescent="0.2">
      <c r="A5" t="s">
        <v>1</v>
      </c>
      <c r="B5" s="2">
        <v>200</v>
      </c>
    </row>
    <row r="6" spans="1:6" x14ac:dyDescent="0.2">
      <c r="A6" t="s">
        <v>0</v>
      </c>
      <c r="B6" s="1">
        <v>0.1</v>
      </c>
    </row>
    <row r="7" spans="1:6" x14ac:dyDescent="0.2">
      <c r="E7" s="1"/>
    </row>
    <row r="8" spans="1:6" x14ac:dyDescent="0.2">
      <c r="B8" t="s">
        <v>6</v>
      </c>
      <c r="C8" t="s">
        <v>4</v>
      </c>
      <c r="E8" s="1" t="s">
        <v>0</v>
      </c>
      <c r="F8" t="s">
        <v>6</v>
      </c>
    </row>
    <row r="9" spans="1:6" x14ac:dyDescent="0.2">
      <c r="A9" t="s">
        <v>2</v>
      </c>
      <c r="B9" t="s">
        <v>3</v>
      </c>
      <c r="C9" t="s">
        <v>5</v>
      </c>
      <c r="E9" t="s">
        <v>5</v>
      </c>
      <c r="F9" t="s">
        <v>5</v>
      </c>
    </row>
    <row r="10" spans="1:6" x14ac:dyDescent="0.2">
      <c r="A10" s="3">
        <v>37316</v>
      </c>
      <c r="B10" s="2">
        <f>+B4</f>
        <v>3000</v>
      </c>
      <c r="C10" s="2">
        <f t="shared" ref="C10:C28" si="0">IF((+B10+E10)&gt;200,+B$5,+B10+E10)</f>
        <v>200</v>
      </c>
      <c r="D10" s="2"/>
      <c r="E10" s="2">
        <f t="shared" ref="E10:E28" si="1">ROUND(+B10*B$6/12,2)</f>
        <v>25</v>
      </c>
      <c r="F10" s="5">
        <f>+C10-E10</f>
        <v>175</v>
      </c>
    </row>
    <row r="11" spans="1:6" x14ac:dyDescent="0.2">
      <c r="A11" s="3">
        <v>37347</v>
      </c>
      <c r="B11" s="2">
        <f t="shared" ref="B11:B28" si="2">+B10-C10+E10</f>
        <v>2825</v>
      </c>
      <c r="C11" s="2">
        <f t="shared" si="0"/>
        <v>200</v>
      </c>
      <c r="D11" s="2"/>
      <c r="E11" s="2">
        <f t="shared" si="1"/>
        <v>23.54</v>
      </c>
      <c r="F11" s="5">
        <f t="shared" ref="F11:F28" si="3">+C11-E11</f>
        <v>176.46</v>
      </c>
    </row>
    <row r="12" spans="1:6" x14ac:dyDescent="0.2">
      <c r="A12" s="3">
        <v>37377</v>
      </c>
      <c r="B12" s="2">
        <f t="shared" si="2"/>
        <v>2648.54</v>
      </c>
      <c r="C12" s="2">
        <f t="shared" si="0"/>
        <v>200</v>
      </c>
      <c r="D12" s="2"/>
      <c r="E12" s="2">
        <f t="shared" si="1"/>
        <v>22.07</v>
      </c>
      <c r="F12" s="5">
        <f t="shared" si="3"/>
        <v>177.93</v>
      </c>
    </row>
    <row r="13" spans="1:6" x14ac:dyDescent="0.2">
      <c r="A13" s="3">
        <v>37408</v>
      </c>
      <c r="B13" s="2">
        <f t="shared" si="2"/>
        <v>2470.61</v>
      </c>
      <c r="C13" s="2">
        <f t="shared" si="0"/>
        <v>200</v>
      </c>
      <c r="D13" s="2"/>
      <c r="E13" s="2">
        <f t="shared" si="1"/>
        <v>20.59</v>
      </c>
      <c r="F13" s="5">
        <f t="shared" si="3"/>
        <v>179.41</v>
      </c>
    </row>
    <row r="14" spans="1:6" x14ac:dyDescent="0.2">
      <c r="A14" s="3">
        <v>37438</v>
      </c>
      <c r="B14" s="2">
        <f t="shared" si="2"/>
        <v>2291.2000000000003</v>
      </c>
      <c r="C14" s="2">
        <f t="shared" si="0"/>
        <v>200</v>
      </c>
      <c r="D14" s="2"/>
      <c r="E14" s="2">
        <f t="shared" si="1"/>
        <v>19.09</v>
      </c>
      <c r="F14" s="5">
        <f t="shared" si="3"/>
        <v>180.91</v>
      </c>
    </row>
    <row r="15" spans="1:6" x14ac:dyDescent="0.2">
      <c r="A15" s="3">
        <v>37469</v>
      </c>
      <c r="B15" s="2">
        <f t="shared" si="2"/>
        <v>2110.2900000000004</v>
      </c>
      <c r="C15" s="2">
        <f t="shared" si="0"/>
        <v>200</v>
      </c>
      <c r="D15" s="2"/>
      <c r="E15" s="2">
        <f t="shared" si="1"/>
        <v>17.59</v>
      </c>
      <c r="F15" s="5">
        <f t="shared" si="3"/>
        <v>182.41</v>
      </c>
    </row>
    <row r="16" spans="1:6" x14ac:dyDescent="0.2">
      <c r="A16" s="3">
        <f>+A15+31</f>
        <v>37500</v>
      </c>
      <c r="B16" s="2">
        <f t="shared" si="2"/>
        <v>1927.8800000000003</v>
      </c>
      <c r="C16" s="2">
        <f t="shared" si="0"/>
        <v>200</v>
      </c>
      <c r="D16" s="2"/>
      <c r="E16" s="2">
        <f t="shared" si="1"/>
        <v>16.07</v>
      </c>
      <c r="F16" s="5">
        <f t="shared" si="3"/>
        <v>183.93</v>
      </c>
    </row>
    <row r="17" spans="1:6" x14ac:dyDescent="0.2">
      <c r="A17" s="3">
        <f>+A16+30</f>
        <v>37530</v>
      </c>
      <c r="B17" s="2">
        <f t="shared" si="2"/>
        <v>1743.9500000000003</v>
      </c>
      <c r="C17" s="2">
        <f t="shared" si="0"/>
        <v>200</v>
      </c>
      <c r="D17" s="2"/>
      <c r="E17" s="2">
        <f t="shared" si="1"/>
        <v>14.53</v>
      </c>
      <c r="F17" s="5">
        <f t="shared" si="3"/>
        <v>185.47</v>
      </c>
    </row>
    <row r="18" spans="1:6" x14ac:dyDescent="0.2">
      <c r="A18" s="3">
        <f>+A17+31</f>
        <v>37561</v>
      </c>
      <c r="B18" s="2">
        <f t="shared" si="2"/>
        <v>1558.4800000000002</v>
      </c>
      <c r="C18" s="2">
        <f t="shared" si="0"/>
        <v>200</v>
      </c>
      <c r="D18" s="2"/>
      <c r="E18" s="2">
        <f t="shared" si="1"/>
        <v>12.99</v>
      </c>
      <c r="F18" s="5">
        <f t="shared" si="3"/>
        <v>187.01</v>
      </c>
    </row>
    <row r="19" spans="1:6" x14ac:dyDescent="0.2">
      <c r="A19" s="3">
        <f>+A18+30</f>
        <v>37591</v>
      </c>
      <c r="B19" s="2">
        <f t="shared" si="2"/>
        <v>1371.4700000000003</v>
      </c>
      <c r="C19" s="2">
        <f t="shared" si="0"/>
        <v>200</v>
      </c>
      <c r="D19" s="2"/>
      <c r="E19" s="2">
        <f t="shared" si="1"/>
        <v>11.43</v>
      </c>
      <c r="F19" s="5">
        <f t="shared" si="3"/>
        <v>188.57</v>
      </c>
    </row>
    <row r="20" spans="1:6" x14ac:dyDescent="0.2">
      <c r="A20" s="3">
        <f>+A19+31</f>
        <v>37622</v>
      </c>
      <c r="B20" s="2">
        <f t="shared" si="2"/>
        <v>1182.9000000000003</v>
      </c>
      <c r="C20" s="2">
        <f t="shared" si="0"/>
        <v>200</v>
      </c>
      <c r="D20" s="2"/>
      <c r="E20" s="2">
        <f t="shared" si="1"/>
        <v>9.86</v>
      </c>
      <c r="F20" s="5">
        <f t="shared" si="3"/>
        <v>190.14</v>
      </c>
    </row>
    <row r="21" spans="1:6" x14ac:dyDescent="0.2">
      <c r="A21" s="3">
        <f>+A20+31</f>
        <v>37653</v>
      </c>
      <c r="B21" s="2">
        <f t="shared" si="2"/>
        <v>992.76000000000033</v>
      </c>
      <c r="C21" s="2">
        <f t="shared" si="0"/>
        <v>200</v>
      </c>
      <c r="D21" s="2"/>
      <c r="E21" s="2">
        <f t="shared" si="1"/>
        <v>8.27</v>
      </c>
      <c r="F21" s="5">
        <f t="shared" si="3"/>
        <v>191.73</v>
      </c>
    </row>
    <row r="22" spans="1:6" x14ac:dyDescent="0.2">
      <c r="A22" s="3">
        <f>+A21+28</f>
        <v>37681</v>
      </c>
      <c r="B22" s="2">
        <f t="shared" si="2"/>
        <v>801.03000000000031</v>
      </c>
      <c r="C22" s="2">
        <f t="shared" si="0"/>
        <v>200</v>
      </c>
      <c r="D22" s="2"/>
      <c r="E22" s="2">
        <f t="shared" si="1"/>
        <v>6.68</v>
      </c>
      <c r="F22" s="5">
        <f t="shared" si="3"/>
        <v>193.32</v>
      </c>
    </row>
    <row r="23" spans="1:6" x14ac:dyDescent="0.2">
      <c r="A23" s="3">
        <f>+A22+31</f>
        <v>37712</v>
      </c>
      <c r="B23" s="2">
        <f t="shared" si="2"/>
        <v>607.71000000000026</v>
      </c>
      <c r="C23" s="2">
        <f t="shared" si="0"/>
        <v>200</v>
      </c>
      <c r="D23" s="2"/>
      <c r="E23" s="2">
        <f t="shared" si="1"/>
        <v>5.0599999999999996</v>
      </c>
      <c r="F23" s="5">
        <f t="shared" si="3"/>
        <v>194.94</v>
      </c>
    </row>
    <row r="24" spans="1:6" x14ac:dyDescent="0.2">
      <c r="A24" s="3">
        <f>+A23+30</f>
        <v>37742</v>
      </c>
      <c r="B24" s="2">
        <f t="shared" si="2"/>
        <v>412.77000000000027</v>
      </c>
      <c r="C24" s="2">
        <f t="shared" si="0"/>
        <v>200</v>
      </c>
      <c r="D24" s="2"/>
      <c r="E24" s="2">
        <f t="shared" si="1"/>
        <v>3.44</v>
      </c>
      <c r="F24" s="5">
        <f t="shared" si="3"/>
        <v>196.56</v>
      </c>
    </row>
    <row r="25" spans="1:6" x14ac:dyDescent="0.2">
      <c r="A25" s="3">
        <f>+A24+31</f>
        <v>37773</v>
      </c>
      <c r="B25" s="2">
        <f t="shared" si="2"/>
        <v>216.21000000000026</v>
      </c>
      <c r="C25" s="2">
        <f t="shared" si="0"/>
        <v>200</v>
      </c>
      <c r="D25" s="2"/>
      <c r="E25" s="2">
        <f t="shared" si="1"/>
        <v>1.8</v>
      </c>
      <c r="F25" s="5">
        <f t="shared" si="3"/>
        <v>198.2</v>
      </c>
    </row>
    <row r="26" spans="1:6" x14ac:dyDescent="0.2">
      <c r="A26" s="3">
        <f>+A25+30</f>
        <v>37803</v>
      </c>
      <c r="B26" s="2">
        <f t="shared" si="2"/>
        <v>18.010000000000264</v>
      </c>
      <c r="C26" s="2">
        <f t="shared" si="0"/>
        <v>18.160000000000263</v>
      </c>
      <c r="D26" s="2"/>
      <c r="E26" s="2">
        <f t="shared" si="1"/>
        <v>0.15</v>
      </c>
      <c r="F26" s="5">
        <f t="shared" si="3"/>
        <v>18.010000000000264</v>
      </c>
    </row>
    <row r="27" spans="1:6" x14ac:dyDescent="0.2">
      <c r="A27" s="3">
        <f>+A26+31</f>
        <v>37834</v>
      </c>
      <c r="B27" s="2">
        <f t="shared" si="2"/>
        <v>1.4155343563970746E-15</v>
      </c>
      <c r="C27" s="2">
        <f t="shared" si="0"/>
        <v>1.4155343563970746E-15</v>
      </c>
      <c r="D27" s="2"/>
      <c r="E27" s="2">
        <f t="shared" si="1"/>
        <v>0</v>
      </c>
      <c r="F27" s="5">
        <f t="shared" si="3"/>
        <v>1.4155343563970746E-15</v>
      </c>
    </row>
    <row r="28" spans="1:6" x14ac:dyDescent="0.2">
      <c r="A28" s="3">
        <f>+A27+31</f>
        <v>37865</v>
      </c>
      <c r="B28" s="2">
        <f t="shared" si="2"/>
        <v>0</v>
      </c>
      <c r="C28" s="2">
        <f t="shared" si="0"/>
        <v>0</v>
      </c>
      <c r="D28" s="2"/>
      <c r="E28" s="2">
        <f t="shared" si="1"/>
        <v>0</v>
      </c>
      <c r="F28" s="5">
        <f t="shared" si="3"/>
        <v>0</v>
      </c>
    </row>
    <row r="29" spans="1:6" x14ac:dyDescent="0.2">
      <c r="F29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2002-01-14T15:13:11Z</dcterms:created>
  <dcterms:modified xsi:type="dcterms:W3CDTF">2014-09-03T12:19:01Z</dcterms:modified>
</cp:coreProperties>
</file>