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9345" firstSheet="14" activeTab="17"/>
  </bookViews>
  <sheets>
    <sheet name="Mar5" sheetId="1" r:id="rId1"/>
    <sheet name="Mar6" sheetId="2" r:id="rId2"/>
    <sheet name="Mar7" sheetId="3" r:id="rId3"/>
    <sheet name="Mar8" sheetId="4" r:id="rId4"/>
    <sheet name="Apr 1-8" sheetId="5" r:id="rId5"/>
    <sheet name="Apr 9" sheetId="6" r:id="rId6"/>
    <sheet name="Apr 10" sheetId="7" r:id="rId7"/>
    <sheet name="Apr 17" sheetId="8" r:id="rId8"/>
    <sheet name="Apr 18" sheetId="9" r:id="rId9"/>
    <sheet name="Apr 19" sheetId="10" r:id="rId10"/>
    <sheet name="Apr 20" sheetId="11" r:id="rId11"/>
    <sheet name="Apr 23" sheetId="12" r:id="rId12"/>
    <sheet name="May 1, 2002" sheetId="13" r:id="rId13"/>
    <sheet name="May 2, 2002" sheetId="14" r:id="rId14"/>
    <sheet name="May 7, 2002" sheetId="15" r:id="rId15"/>
    <sheet name="May 8, 2002" sheetId="16" r:id="rId16"/>
    <sheet name="May 10, 2002" sheetId="17" r:id="rId17"/>
    <sheet name="May 11,2002" sheetId="18" r:id="rId18"/>
  </sheets>
  <definedNames>
    <definedName name="_xlnm.Print_Area" localSheetId="4">'Apr 1-8'!$A$5:$I$33</definedName>
  </definedNames>
  <calcPr calcId="152511"/>
</workbook>
</file>

<file path=xl/calcChain.xml><?xml version="1.0" encoding="utf-8"?>
<calcChain xmlns="http://schemas.openxmlformats.org/spreadsheetml/2006/main">
  <c r="D23" i="7" l="1"/>
  <c r="F23" i="7"/>
  <c r="D24" i="8"/>
  <c r="F24" i="8"/>
  <c r="D23" i="9"/>
  <c r="F23" i="9"/>
  <c r="D24" i="5"/>
  <c r="F24" i="5"/>
  <c r="D24" i="10"/>
  <c r="F24" i="10"/>
  <c r="D24" i="11"/>
  <c r="F24" i="11"/>
  <c r="D24" i="12"/>
  <c r="F24" i="12"/>
  <c r="D25" i="6"/>
  <c r="F25" i="6"/>
  <c r="D25" i="1"/>
  <c r="F25" i="1"/>
  <c r="D24" i="2"/>
  <c r="F24" i="2"/>
  <c r="F17" i="3"/>
  <c r="F18" i="3"/>
  <c r="F19" i="3"/>
  <c r="F24" i="3" s="1"/>
  <c r="F20" i="3"/>
  <c r="F21" i="3"/>
  <c r="F22" i="3"/>
  <c r="D24" i="3"/>
  <c r="D24" i="4"/>
  <c r="F24" i="4"/>
  <c r="F17" i="13"/>
  <c r="F18" i="13"/>
  <c r="F19" i="13"/>
  <c r="F20" i="13"/>
  <c r="F21" i="13"/>
  <c r="F22" i="13"/>
  <c r="F24" i="13" s="1"/>
  <c r="D31" i="13" s="1"/>
  <c r="F31" i="13" s="1"/>
  <c r="D24" i="13"/>
  <c r="G17" i="17"/>
  <c r="G18" i="17"/>
  <c r="G19" i="17"/>
  <c r="G25" i="17" s="1"/>
  <c r="D32" i="17" s="1"/>
  <c r="F32" i="17" s="1"/>
  <c r="G20" i="17"/>
  <c r="G21" i="17"/>
  <c r="G22" i="17"/>
  <c r="G23" i="17"/>
  <c r="E25" i="17"/>
  <c r="G37" i="17"/>
  <c r="G38" i="17"/>
  <c r="G17" i="18"/>
  <c r="G18" i="18"/>
  <c r="G25" i="18" s="1"/>
  <c r="D32" i="18" s="1"/>
  <c r="F32" i="18" s="1"/>
  <c r="G19" i="18"/>
  <c r="G20" i="18"/>
  <c r="G21" i="18"/>
  <c r="G22" i="18"/>
  <c r="G23" i="18"/>
  <c r="E25" i="18"/>
  <c r="G37" i="18"/>
  <c r="G38" i="18"/>
  <c r="F17" i="14"/>
  <c r="F18" i="14"/>
  <c r="F24" i="14" s="1"/>
  <c r="D31" i="14" s="1"/>
  <c r="F31" i="14" s="1"/>
  <c r="F19" i="14"/>
  <c r="F20" i="14"/>
  <c r="F21" i="14"/>
  <c r="F22" i="14"/>
  <c r="D24" i="14"/>
  <c r="F36" i="14"/>
  <c r="F37" i="14"/>
  <c r="F17" i="15"/>
  <c r="F18" i="15"/>
  <c r="F19" i="15"/>
  <c r="F20" i="15"/>
  <c r="F21" i="15"/>
  <c r="F22" i="15"/>
  <c r="D24" i="15"/>
  <c r="F24" i="15"/>
  <c r="D31" i="15"/>
  <c r="F31" i="15" s="1"/>
  <c r="F36" i="15"/>
  <c r="F37" i="15"/>
  <c r="G17" i="16"/>
  <c r="G25" i="16" s="1"/>
  <c r="D32" i="16" s="1"/>
  <c r="F32" i="16" s="1"/>
  <c r="G18" i="16"/>
  <c r="G19" i="16"/>
  <c r="G20" i="16"/>
  <c r="G21" i="16"/>
  <c r="G22" i="16"/>
  <c r="G23" i="16"/>
  <c r="E25" i="16"/>
  <c r="G37" i="16"/>
  <c r="G38" i="16"/>
</calcChain>
</file>

<file path=xl/sharedStrings.xml><?xml version="1.0" encoding="utf-8"?>
<sst xmlns="http://schemas.openxmlformats.org/spreadsheetml/2006/main" count="975" uniqueCount="76">
  <si>
    <t>LONESTAR PIPELINE COMPANY</t>
  </si>
  <si>
    <t>301 S. Harwood</t>
  </si>
  <si>
    <t>Dallas, TX  75201-5696</t>
  </si>
  <si>
    <t>Attention:</t>
  </si>
  <si>
    <t>Wilma Easter - Scheduling Department</t>
  </si>
  <si>
    <t>Fax:</t>
  </si>
  <si>
    <t>214/875-3810</t>
  </si>
  <si>
    <t>Contract #LS-MC-1671</t>
  </si>
  <si>
    <t>Start Date:</t>
  </si>
  <si>
    <t>End Date:</t>
  </si>
  <si>
    <t>From:</t>
  </si>
  <si>
    <t>Enron Capital &amp; Trade</t>
  </si>
  <si>
    <t>Sabra Dinari</t>
  </si>
  <si>
    <t>713/853-9781 (Phone)</t>
  </si>
  <si>
    <t>713/345-7374 (Fax)</t>
  </si>
  <si>
    <t>RECEIPT POINT INFORMATION:</t>
  </si>
  <si>
    <t>STATION #</t>
  </si>
  <si>
    <t>DESCRIPTION</t>
  </si>
  <si>
    <t>UPSTREAM K#</t>
  </si>
  <si>
    <t>NOM QUANTITY</t>
  </si>
  <si>
    <t>FUEL %</t>
  </si>
  <si>
    <t>NET QUANTITY</t>
  </si>
  <si>
    <t>17-1240-50</t>
  </si>
  <si>
    <t>NNG Sprayberry</t>
  </si>
  <si>
    <t>17-0547-01</t>
  </si>
  <si>
    <t>EP Waha</t>
  </si>
  <si>
    <t>17-0071-00</t>
  </si>
  <si>
    <t>Duke Waha</t>
  </si>
  <si>
    <t>17-3000-00</t>
  </si>
  <si>
    <t>Oasis Waha</t>
  </si>
  <si>
    <t>at plant</t>
  </si>
  <si>
    <t>DELIVERY POINT INFORMATION:</t>
  </si>
  <si>
    <t>25-0002-00</t>
  </si>
  <si>
    <t>Kleburne Plant</t>
  </si>
  <si>
    <t>DOWNSTREAM K#</t>
  </si>
  <si>
    <t>REVISED</t>
  </si>
  <si>
    <t>17-7462-50</t>
  </si>
  <si>
    <t>17-1954-50</t>
  </si>
  <si>
    <t>Conoco Sterling</t>
  </si>
  <si>
    <t>Conoco</t>
  </si>
  <si>
    <t>Sell at point to TXU K#501</t>
  </si>
  <si>
    <t>sold to TXU K501</t>
  </si>
  <si>
    <t>17-1201-11</t>
  </si>
  <si>
    <t>Koche Cayanosa</t>
  </si>
  <si>
    <t>REM</t>
  </si>
  <si>
    <t>17-1436-00</t>
  </si>
  <si>
    <t>Conger</t>
  </si>
  <si>
    <t>Conoco System Supply</t>
  </si>
  <si>
    <t>FYI:  Buy/Sell Information</t>
  </si>
  <si>
    <t>Phone:</t>
  </si>
  <si>
    <t>214/875-3296</t>
  </si>
  <si>
    <t>Backup:  Gary Gafford 214/875-2674</t>
  </si>
  <si>
    <t>Chris Germany</t>
  </si>
  <si>
    <t>713/853-4743 (Phone)</t>
  </si>
  <si>
    <t>713/646-3037 (Fax)</t>
  </si>
  <si>
    <t>Sid Rich Cayanosa</t>
  </si>
  <si>
    <t>Sid Rich Cayanos</t>
  </si>
  <si>
    <t>01T957</t>
  </si>
  <si>
    <t>#01T957</t>
  </si>
  <si>
    <t xml:space="preserve">Sid Rich Cayanosa </t>
  </si>
  <si>
    <t>Changes</t>
  </si>
  <si>
    <t>**</t>
  </si>
  <si>
    <t>sold to TXU K501 **</t>
  </si>
  <si>
    <t>sold to TXU K1901 **</t>
  </si>
  <si>
    <t xml:space="preserve">sold to TXU K501 </t>
  </si>
  <si>
    <t>Supply moved 10,000 dth per day from Sid Rich to Oasis Mi Vida (not on Lone Star Pipeline)</t>
  </si>
  <si>
    <t>Supply moved 10,000 dth per day from Oasis Mi Vida (not on Lone Star Pipeline) to Sid Rich Cayanosa.</t>
  </si>
  <si>
    <t>**  Intraday Change</t>
  </si>
  <si>
    <t>** Intraday Change</t>
  </si>
  <si>
    <t>Intraday Change</t>
  </si>
  <si>
    <t>Cinergy</t>
  </si>
  <si>
    <t>Williams</t>
  </si>
  <si>
    <t xml:space="preserve">** </t>
  </si>
  <si>
    <t xml:space="preserve">**  </t>
  </si>
  <si>
    <t>sold to TXU K1901</t>
  </si>
  <si>
    <t>** sold to TXU K1901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</si>
</sst>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workbookViewId="0">
      <selection activeCell="A21" sqref="A21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 t="s">
        <v>35</v>
      </c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37320</v>
      </c>
      <c r="G10" t="s">
        <v>9</v>
      </c>
      <c r="H10" s="7">
        <v>37320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5968</v>
      </c>
      <c r="E17" s="5">
        <v>0.01</v>
      </c>
      <c r="F17">
        <v>5908</v>
      </c>
    </row>
    <row r="18" spans="1:6" x14ac:dyDescent="0.2">
      <c r="A18" t="s">
        <v>22</v>
      </c>
      <c r="B18" t="s">
        <v>23</v>
      </c>
      <c r="C18">
        <v>107903</v>
      </c>
      <c r="D18">
        <v>10032</v>
      </c>
      <c r="E18" s="5">
        <v>0.01</v>
      </c>
      <c r="F18">
        <v>9932</v>
      </c>
    </row>
    <row r="19" spans="1:6" x14ac:dyDescent="0.2">
      <c r="A19" t="s">
        <v>22</v>
      </c>
      <c r="B19" t="s">
        <v>23</v>
      </c>
      <c r="C19">
        <v>108466</v>
      </c>
      <c r="D19">
        <v>9763</v>
      </c>
      <c r="E19" s="5">
        <v>0.01</v>
      </c>
      <c r="F19">
        <v>9665</v>
      </c>
    </row>
    <row r="20" spans="1:6" x14ac:dyDescent="0.2">
      <c r="A20" t="s">
        <v>24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36</v>
      </c>
      <c r="B21" t="s">
        <v>25</v>
      </c>
      <c r="C21">
        <v>5268</v>
      </c>
      <c r="D21">
        <v>4000</v>
      </c>
      <c r="E21" s="5">
        <v>0.01</v>
      </c>
      <c r="F21">
        <v>3960</v>
      </c>
    </row>
    <row r="22" spans="1:6" x14ac:dyDescent="0.2">
      <c r="A22" t="s">
        <v>26</v>
      </c>
      <c r="B22" t="s">
        <v>27</v>
      </c>
      <c r="C22" s="6" t="s">
        <v>30</v>
      </c>
      <c r="D22">
        <v>5237</v>
      </c>
      <c r="E22" s="5">
        <v>0.01</v>
      </c>
      <c r="F22">
        <v>5185</v>
      </c>
    </row>
    <row r="23" spans="1:6" x14ac:dyDescent="0.2">
      <c r="A23" t="s">
        <v>28</v>
      </c>
      <c r="B23" t="s">
        <v>29</v>
      </c>
      <c r="C23">
        <v>2827276202</v>
      </c>
      <c r="D23">
        <v>0</v>
      </c>
      <c r="E23" s="5">
        <v>0.01</v>
      </c>
      <c r="F23">
        <v>0</v>
      </c>
    </row>
    <row r="24" spans="1:6" x14ac:dyDescent="0.2">
      <c r="E24" s="5"/>
    </row>
    <row r="25" spans="1:6" x14ac:dyDescent="0.2">
      <c r="D25">
        <f>SUM(D17:D24)</f>
        <v>35000</v>
      </c>
      <c r="F25">
        <f>SUM(F17:F24)</f>
        <v>34650</v>
      </c>
    </row>
    <row r="28" spans="1:6" x14ac:dyDescent="0.2">
      <c r="A28" s="1" t="s">
        <v>31</v>
      </c>
      <c r="B28" s="2"/>
      <c r="C28" s="3"/>
    </row>
    <row r="30" spans="1:6" x14ac:dyDescent="0.2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6" x14ac:dyDescent="0.2">
      <c r="A32" t="s">
        <v>32</v>
      </c>
      <c r="B32" t="s">
        <v>33</v>
      </c>
      <c r="C32">
        <v>1671</v>
      </c>
      <c r="D32">
        <v>35000</v>
      </c>
      <c r="F32">
        <v>35000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D18" sqref="D18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37365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5000</v>
      </c>
      <c r="E18" s="5">
        <v>0.01</v>
      </c>
      <c r="F18">
        <v>4950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30000</v>
      </c>
      <c r="F24">
        <f>SUM(F18:F23)</f>
        <v>29700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30000</v>
      </c>
      <c r="F31">
        <v>30000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5000</v>
      </c>
      <c r="E36" s="5">
        <v>0.01</v>
      </c>
      <c r="F36">
        <v>4950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4" workbookViewId="0">
      <selection activeCell="C19" sqref="C19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37366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0</v>
      </c>
      <c r="E36" s="5">
        <v>0.01</v>
      </c>
      <c r="F36">
        <v>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A22" sqref="A22:B2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37368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0</v>
      </c>
      <c r="E36" s="5">
        <v>0</v>
      </c>
      <c r="F36">
        <v>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</v>
      </c>
      <c r="F37">
        <v>10000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5" workbookViewId="0">
      <selection activeCell="A5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37377</v>
      </c>
      <c r="G10" t="s">
        <v>9</v>
      </c>
      <c r="H10" s="7">
        <v>37407</v>
      </c>
    </row>
    <row r="11" spans="1:9" x14ac:dyDescent="0.2">
      <c r="E11" s="11" t="s">
        <v>35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7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  <c r="G21" t="s">
        <v>61</v>
      </c>
    </row>
    <row r="22" spans="1:7" x14ac:dyDescent="0.2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  <c r="G22" t="s">
        <v>61</v>
      </c>
    </row>
    <row r="23" spans="1:7" x14ac:dyDescent="0.2">
      <c r="E23" s="5"/>
    </row>
    <row r="24" spans="1:7" x14ac:dyDescent="0.2">
      <c r="D24">
        <f>SUM(D18:D23)</f>
        <v>35000</v>
      </c>
      <c r="F24">
        <f>SUM(F18:F23)</f>
        <v>34650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10000</v>
      </c>
      <c r="E36" s="5">
        <v>0</v>
      </c>
      <c r="F36">
        <v>10000</v>
      </c>
      <c r="G36" t="s">
        <v>41</v>
      </c>
    </row>
    <row r="37" spans="1:7" x14ac:dyDescent="0.2">
      <c r="E37" s="5"/>
    </row>
  </sheetData>
  <phoneticPr fontId="0" type="noConversion"/>
  <pageMargins left="0.75" right="0.75" top="1" bottom="1" header="0.5" footer="0.5"/>
  <pageSetup orientation="landscape" r:id="rId1"/>
  <headerFooter alignWithMargins="0">
    <oddFooter>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opLeftCell="A6" workbookViewId="0">
      <selection activeCell="A6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37378</v>
      </c>
      <c r="G10" t="s">
        <v>9</v>
      </c>
      <c r="H10" s="7">
        <v>37407</v>
      </c>
    </row>
    <row r="11" spans="1:9" x14ac:dyDescent="0.2">
      <c r="E11" s="11"/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6" x14ac:dyDescent="0.2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</row>
    <row r="22" spans="1:6" x14ac:dyDescent="0.2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62</v>
      </c>
    </row>
    <row r="37" spans="1:7" x14ac:dyDescent="0.2">
      <c r="A37" t="s">
        <v>42</v>
      </c>
      <c r="B37" t="s">
        <v>56</v>
      </c>
      <c r="C37" t="s">
        <v>58</v>
      </c>
      <c r="D37">
        <v>10000</v>
      </c>
      <c r="E37" s="5">
        <v>0</v>
      </c>
      <c r="F37">
        <f>+D37</f>
        <v>10000</v>
      </c>
      <c r="G37" t="s">
        <v>63</v>
      </c>
    </row>
    <row r="38" spans="1:7" x14ac:dyDescent="0.2">
      <c r="E38" s="5"/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2" workbookViewId="0">
      <selection activeCell="A2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37383</v>
      </c>
      <c r="G10" t="s">
        <v>9</v>
      </c>
      <c r="H10" s="7">
        <v>37407</v>
      </c>
    </row>
    <row r="11" spans="1:9" x14ac:dyDescent="0.2">
      <c r="E11" s="11"/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7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28</v>
      </c>
      <c r="B21" t="s">
        <v>29</v>
      </c>
      <c r="C21" s="6">
        <v>2880600203</v>
      </c>
      <c r="D21">
        <v>0</v>
      </c>
      <c r="E21" s="5">
        <v>0.01</v>
      </c>
      <c r="F21">
        <f t="shared" si="0"/>
        <v>0</v>
      </c>
      <c r="G21" t="s">
        <v>61</v>
      </c>
    </row>
    <row r="22" spans="1:7" x14ac:dyDescent="0.2">
      <c r="A22" t="s">
        <v>42</v>
      </c>
      <c r="B22" t="s">
        <v>59</v>
      </c>
      <c r="C22" s="6" t="s">
        <v>44</v>
      </c>
      <c r="D22">
        <v>25000</v>
      </c>
      <c r="E22" s="5">
        <v>0.01</v>
      </c>
      <c r="F22">
        <f t="shared" si="0"/>
        <v>24750</v>
      </c>
      <c r="G22" t="s">
        <v>61</v>
      </c>
    </row>
    <row r="23" spans="1:7" x14ac:dyDescent="0.2">
      <c r="E23" s="5"/>
    </row>
    <row r="24" spans="1:7" x14ac:dyDescent="0.2">
      <c r="D24">
        <f>SUM(D18:D23)</f>
        <v>35000</v>
      </c>
      <c r="F24">
        <f>SUM(F18:F23)</f>
        <v>34650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64</v>
      </c>
    </row>
    <row r="37" spans="1:7" x14ac:dyDescent="0.2">
      <c r="A37" t="s">
        <v>42</v>
      </c>
      <c r="B37" t="s">
        <v>56</v>
      </c>
      <c r="C37" t="s">
        <v>58</v>
      </c>
      <c r="D37">
        <v>0</v>
      </c>
      <c r="E37" s="5">
        <v>0</v>
      </c>
      <c r="F37">
        <f>+D37</f>
        <v>0</v>
      </c>
      <c r="G37" t="s">
        <v>63</v>
      </c>
    </row>
    <row r="38" spans="1:7" x14ac:dyDescent="0.2">
      <c r="E38" s="5"/>
    </row>
    <row r="39" spans="1:7" x14ac:dyDescent="0.2">
      <c r="B39" t="s">
        <v>65</v>
      </c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7" workbookViewId="0">
      <selection activeCell="A7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37384</v>
      </c>
      <c r="G10" t="s">
        <v>9</v>
      </c>
      <c r="H10" s="7">
        <v>37407</v>
      </c>
    </row>
    <row r="11" spans="1:9" ht="15.75" x14ac:dyDescent="0.25">
      <c r="E11" s="12" t="s">
        <v>69</v>
      </c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0</v>
      </c>
      <c r="F17" s="5">
        <v>0.01</v>
      </c>
      <c r="G17">
        <f t="shared" ref="G17:G23" si="0">ROUND(+E17*(1-F17),0)</f>
        <v>0</v>
      </c>
      <c r="H17" t="s">
        <v>67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10000</v>
      </c>
      <c r="F18" s="5">
        <v>0.01</v>
      </c>
      <c r="G18">
        <f>ROUND(+E18*(1-F18),0)</f>
        <v>9900</v>
      </c>
      <c r="H18" t="s">
        <v>68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45000</v>
      </c>
      <c r="G25">
        <f>SUM(G17:G24)</f>
        <v>44550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  <c r="G32" t="s">
        <v>61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63</v>
      </c>
    </row>
    <row r="39" spans="1:8" x14ac:dyDescent="0.2">
      <c r="F39" s="5"/>
    </row>
    <row r="40" spans="1:8" x14ac:dyDescent="0.2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37386</v>
      </c>
      <c r="G10" t="s">
        <v>9</v>
      </c>
      <c r="H10" s="7">
        <v>37407</v>
      </c>
    </row>
    <row r="11" spans="1:9" ht="15.75" x14ac:dyDescent="0.25">
      <c r="E11" s="12"/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10000</v>
      </c>
      <c r="F17" s="5">
        <v>0.01</v>
      </c>
      <c r="G17">
        <f t="shared" ref="G17:G23" si="0">ROUND(+E17*(1-F17),0)</f>
        <v>9900</v>
      </c>
      <c r="H17" t="s">
        <v>73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  <c r="H18" t="s">
        <v>72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45000</v>
      </c>
      <c r="G25">
        <f>SUM(G17:G24)</f>
        <v>44550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74</v>
      </c>
    </row>
    <row r="39" spans="1:8" x14ac:dyDescent="0.2">
      <c r="F39" s="5"/>
    </row>
    <row r="40" spans="1:8" x14ac:dyDescent="0.2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8" workbookViewId="0">
      <selection activeCell="C33" sqref="C33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37387</v>
      </c>
      <c r="G10" t="s">
        <v>9</v>
      </c>
      <c r="H10" s="7">
        <v>37407</v>
      </c>
    </row>
    <row r="11" spans="1:9" ht="15.75" x14ac:dyDescent="0.25">
      <c r="E11" s="12"/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5000</v>
      </c>
      <c r="F17" s="5">
        <v>0.01</v>
      </c>
      <c r="G17">
        <f t="shared" ref="G17:G23" si="0">ROUND(+E17*(1-F17),0)</f>
        <v>4950</v>
      </c>
      <c r="H17" t="s">
        <v>73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40000</v>
      </c>
      <c r="G25">
        <f>SUM(G17:G24)</f>
        <v>39600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39600</v>
      </c>
      <c r="F32">
        <f>+D32</f>
        <v>39600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5000</v>
      </c>
      <c r="F38" s="5">
        <v>0</v>
      </c>
      <c r="G38">
        <f>+E38</f>
        <v>5000</v>
      </c>
      <c r="H38" t="s">
        <v>75</v>
      </c>
    </row>
    <row r="39" spans="1:8" x14ac:dyDescent="0.2">
      <c r="F39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37321</v>
      </c>
      <c r="G10" t="s">
        <v>9</v>
      </c>
      <c r="H10" s="7">
        <v>37321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16000</v>
      </c>
      <c r="E18" s="5">
        <v>0.01</v>
      </c>
      <c r="F18">
        <v>15840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4000</v>
      </c>
      <c r="E20" s="5">
        <v>0.01</v>
      </c>
      <c r="F20">
        <v>3960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2827276202</v>
      </c>
      <c r="D22">
        <v>0</v>
      </c>
      <c r="E22" s="5">
        <v>0.01</v>
      </c>
      <c r="F22">
        <v>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9" sqref="C19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37342</v>
      </c>
      <c r="G10" t="s">
        <v>9</v>
      </c>
      <c r="H10" s="7">
        <v>37342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22</v>
      </c>
      <c r="B17" t="s">
        <v>23</v>
      </c>
      <c r="C17">
        <v>108743</v>
      </c>
      <c r="D17">
        <v>0</v>
      </c>
      <c r="E17" s="5">
        <v>0.01</v>
      </c>
      <c r="F17">
        <f t="shared" ref="F17:F22" si="0">SUM(D17*0.99)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3000</v>
      </c>
      <c r="E18" s="5">
        <v>0.01</v>
      </c>
      <c r="F18">
        <f t="shared" si="0"/>
        <v>2970</v>
      </c>
      <c r="G18" t="s">
        <v>40</v>
      </c>
    </row>
    <row r="19" spans="1:7" x14ac:dyDescent="0.2">
      <c r="A19" t="s">
        <v>37</v>
      </c>
      <c r="B19" t="s">
        <v>38</v>
      </c>
      <c r="C19" s="6" t="s">
        <v>39</v>
      </c>
      <c r="D19">
        <v>17000</v>
      </c>
      <c r="E19" s="5">
        <v>0.01</v>
      </c>
      <c r="F19">
        <f t="shared" si="0"/>
        <v>16830</v>
      </c>
      <c r="G19" t="s">
        <v>40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f t="shared" si="0"/>
        <v>0</v>
      </c>
    </row>
    <row r="22" spans="1:7" x14ac:dyDescent="0.2">
      <c r="A22" t="s">
        <v>28</v>
      </c>
      <c r="B22" t="s">
        <v>29</v>
      </c>
      <c r="C22">
        <v>2827276201</v>
      </c>
      <c r="D22">
        <v>0</v>
      </c>
      <c r="E22" s="5">
        <v>0.01</v>
      </c>
      <c r="F22">
        <f t="shared" si="0"/>
        <v>0</v>
      </c>
    </row>
    <row r="23" spans="1:7" x14ac:dyDescent="0.2">
      <c r="E23" s="5"/>
    </row>
    <row r="24" spans="1:7" x14ac:dyDescent="0.2">
      <c r="D24">
        <f>SUM(D17:D23)</f>
        <v>20000</v>
      </c>
      <c r="F24">
        <f>SUM(F17:F23)</f>
        <v>19800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0</v>
      </c>
      <c r="F31"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37323</v>
      </c>
      <c r="G10" t="s">
        <v>9</v>
      </c>
      <c r="H10" s="7">
        <v>37323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108743</v>
      </c>
      <c r="D17">
        <v>3471</v>
      </c>
      <c r="E17" s="5">
        <v>0.01</v>
      </c>
      <c r="F17">
        <v>3436</v>
      </c>
    </row>
    <row r="18" spans="1:6" x14ac:dyDescent="0.2">
      <c r="A18" t="s">
        <v>22</v>
      </c>
      <c r="B18" t="s">
        <v>23</v>
      </c>
      <c r="C18">
        <v>107903</v>
      </c>
      <c r="D18">
        <v>0</v>
      </c>
      <c r="E18" s="5">
        <v>0.01</v>
      </c>
      <c r="F18">
        <v>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1529</v>
      </c>
      <c r="E20" s="5">
        <v>0.01</v>
      </c>
      <c r="F20">
        <v>1514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2827276201</v>
      </c>
      <c r="D22">
        <v>15000</v>
      </c>
      <c r="E22" s="5">
        <v>0.01</v>
      </c>
      <c r="F22">
        <v>14850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A22" sqref="A22:F2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37347</v>
      </c>
      <c r="G10" t="s">
        <v>9</v>
      </c>
      <c r="H10" s="7">
        <v>37354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  <c r="G18" t="s">
        <v>41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7" x14ac:dyDescent="0.2">
      <c r="A22" t="s">
        <v>42</v>
      </c>
      <c r="B22" t="s">
        <v>43</v>
      </c>
      <c r="C22" t="s">
        <v>44</v>
      </c>
      <c r="D22">
        <v>25000</v>
      </c>
      <c r="E22" s="5">
        <v>0.01</v>
      </c>
      <c r="F22">
        <v>24750</v>
      </c>
    </row>
    <row r="23" spans="1:7" x14ac:dyDescent="0.2">
      <c r="E23" s="5"/>
    </row>
    <row r="24" spans="1:7" x14ac:dyDescent="0.2">
      <c r="D24">
        <f>SUM(D17:D23)</f>
        <v>45000</v>
      </c>
      <c r="F24">
        <f>SUM(F17:F23)</f>
        <v>44550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2" x14ac:dyDescent="0.2">
      <c r="A34" s="1" t="s">
        <v>48</v>
      </c>
      <c r="B34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37355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">
      <c r="A18" t="s">
        <v>22</v>
      </c>
      <c r="B18" t="s">
        <v>23</v>
      </c>
      <c r="C18">
        <v>107903</v>
      </c>
      <c r="D18">
        <v>6000</v>
      </c>
      <c r="E18" s="5">
        <v>0.01</v>
      </c>
      <c r="F18">
        <v>5940</v>
      </c>
      <c r="G18" t="s">
        <v>41</v>
      </c>
    </row>
    <row r="19" spans="1:7" x14ac:dyDescent="0.2">
      <c r="A19" t="s">
        <v>22</v>
      </c>
      <c r="B19" t="s">
        <v>23</v>
      </c>
      <c r="C19">
        <v>107903</v>
      </c>
      <c r="D19">
        <v>4000</v>
      </c>
      <c r="E19" s="5">
        <v>0.01</v>
      </c>
      <c r="F19">
        <v>3960</v>
      </c>
    </row>
    <row r="20" spans="1:7" x14ac:dyDescent="0.2">
      <c r="A20" t="s">
        <v>22</v>
      </c>
      <c r="B20" t="s">
        <v>23</v>
      </c>
      <c r="C20">
        <v>108466</v>
      </c>
      <c r="D20">
        <v>0</v>
      </c>
      <c r="E20" s="5">
        <v>0.01</v>
      </c>
      <c r="F20">
        <v>0</v>
      </c>
    </row>
    <row r="21" spans="1:7" x14ac:dyDescent="0.2">
      <c r="A21" t="s">
        <v>36</v>
      </c>
      <c r="B21" t="s">
        <v>25</v>
      </c>
      <c r="C21">
        <v>5268</v>
      </c>
      <c r="D21">
        <v>0</v>
      </c>
      <c r="E21" s="5">
        <v>0.01</v>
      </c>
      <c r="F21">
        <v>0</v>
      </c>
    </row>
    <row r="22" spans="1:7" x14ac:dyDescent="0.2">
      <c r="A22" t="s">
        <v>26</v>
      </c>
      <c r="B22" t="s">
        <v>27</v>
      </c>
      <c r="C22" s="6" t="s">
        <v>30</v>
      </c>
      <c r="D22">
        <v>0</v>
      </c>
      <c r="E22" s="5">
        <v>0.01</v>
      </c>
      <c r="F22">
        <v>0</v>
      </c>
    </row>
    <row r="23" spans="1:7" x14ac:dyDescent="0.2">
      <c r="A23" t="s">
        <v>42</v>
      </c>
      <c r="B23" t="s">
        <v>43</v>
      </c>
      <c r="C23" t="s">
        <v>44</v>
      </c>
      <c r="D23">
        <v>25000</v>
      </c>
      <c r="E23" s="5">
        <v>0.01</v>
      </c>
      <c r="F23">
        <v>24750</v>
      </c>
    </row>
    <row r="24" spans="1:7" x14ac:dyDescent="0.2">
      <c r="E24" s="5"/>
    </row>
    <row r="25" spans="1:7" x14ac:dyDescent="0.2">
      <c r="D25">
        <f>SUM(D17:D24)</f>
        <v>45000</v>
      </c>
      <c r="F25">
        <f>SUM(F17:F24)</f>
        <v>44550</v>
      </c>
    </row>
    <row r="28" spans="1:7" x14ac:dyDescent="0.2">
      <c r="A28" s="1" t="s">
        <v>31</v>
      </c>
      <c r="B28" s="2"/>
      <c r="C28" s="3"/>
    </row>
    <row r="30" spans="1:7" x14ac:dyDescent="0.2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7" x14ac:dyDescent="0.2">
      <c r="A32" t="s">
        <v>32</v>
      </c>
      <c r="B32" t="s">
        <v>33</v>
      </c>
      <c r="C32">
        <v>1671</v>
      </c>
      <c r="D32">
        <v>39000</v>
      </c>
      <c r="F32">
        <v>39000</v>
      </c>
    </row>
    <row r="35" spans="1:2" x14ac:dyDescent="0.2">
      <c r="A35" s="1" t="s">
        <v>48</v>
      </c>
      <c r="B35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opLeftCell="A4" workbookViewId="0">
      <selection activeCell="A4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37356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">
      <c r="E22" s="5"/>
    </row>
    <row r="23" spans="1:6" x14ac:dyDescent="0.2">
      <c r="D23">
        <f>SUM(D17:D22)</f>
        <v>35000</v>
      </c>
      <c r="F23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24" sqref="D24:F24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37363</v>
      </c>
      <c r="G10" t="s">
        <v>9</v>
      </c>
      <c r="H10" s="7">
        <v>37363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13000</v>
      </c>
      <c r="E21" s="5">
        <v>0.01</v>
      </c>
      <c r="F21">
        <v>12870</v>
      </c>
    </row>
    <row r="22" spans="1:6" x14ac:dyDescent="0.2">
      <c r="A22" t="s">
        <v>42</v>
      </c>
      <c r="B22" t="s">
        <v>43</v>
      </c>
      <c r="C22" t="s">
        <v>44</v>
      </c>
      <c r="D22">
        <v>12000</v>
      </c>
      <c r="E22" s="5">
        <v>0.01</v>
      </c>
      <c r="F22">
        <v>11880</v>
      </c>
    </row>
    <row r="24" spans="1:6" x14ac:dyDescent="0.2">
      <c r="D24">
        <f>SUM(D17:D22)</f>
        <v>35000</v>
      </c>
      <c r="F24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37364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">
      <c r="E22" s="5"/>
    </row>
    <row r="23" spans="1:6" x14ac:dyDescent="0.2">
      <c r="D23">
        <f>SUM(D17:D22)</f>
        <v>35000</v>
      </c>
      <c r="F23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Mar5</vt:lpstr>
      <vt:lpstr>Mar6</vt:lpstr>
      <vt:lpstr>Mar7</vt:lpstr>
      <vt:lpstr>Mar8</vt:lpstr>
      <vt:lpstr>Apr 1-8</vt:lpstr>
      <vt:lpstr>Apr 9</vt:lpstr>
      <vt:lpstr>Apr 10</vt:lpstr>
      <vt:lpstr>Apr 17</vt:lpstr>
      <vt:lpstr>Apr 18</vt:lpstr>
      <vt:lpstr>Apr 19</vt:lpstr>
      <vt:lpstr>Apr 20</vt:lpstr>
      <vt:lpstr>Apr 23</vt:lpstr>
      <vt:lpstr>May 1, 2002</vt:lpstr>
      <vt:lpstr>May 2, 2002</vt:lpstr>
      <vt:lpstr>May 7, 2002</vt:lpstr>
      <vt:lpstr>May 8, 2002</vt:lpstr>
      <vt:lpstr>May 10, 2002</vt:lpstr>
      <vt:lpstr>May 11,2002</vt:lpstr>
      <vt:lpstr>'Apr 1-8'!Print_Area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sdinari</dc:creator>
  <cp:lastModifiedBy>Felienne</cp:lastModifiedBy>
  <cp:lastPrinted>2002-05-09T15:14:23Z</cp:lastPrinted>
  <dcterms:created xsi:type="dcterms:W3CDTF">2002-03-05T15:26:34Z</dcterms:created>
  <dcterms:modified xsi:type="dcterms:W3CDTF">2014-09-03T12:21:28Z</dcterms:modified>
</cp:coreProperties>
</file>