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F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7" i="1"/>
  <c r="H7" i="1"/>
  <c r="L7" i="1"/>
  <c r="L30" i="1" s="1"/>
  <c r="P7" i="1"/>
  <c r="P30" i="1" s="1"/>
  <c r="T7" i="1"/>
  <c r="X7" i="1"/>
  <c r="X30" i="1" s="1"/>
  <c r="AB7" i="1"/>
  <c r="AB30" i="1" s="1"/>
  <c r="AF7" i="1"/>
  <c r="AG7" i="1" s="1"/>
  <c r="AG30" i="1" s="1"/>
  <c r="AI7" i="1"/>
  <c r="D8" i="1"/>
  <c r="H8" i="1"/>
  <c r="L8" i="1"/>
  <c r="P8" i="1"/>
  <c r="T8" i="1"/>
  <c r="T30" i="1" s="1"/>
  <c r="X8" i="1"/>
  <c r="AB8" i="1"/>
  <c r="AF8" i="1"/>
  <c r="AG8" i="1"/>
  <c r="AI8" i="1"/>
  <c r="D9" i="1"/>
  <c r="D30" i="1" s="1"/>
  <c r="H9" i="1"/>
  <c r="H30" i="1" s="1"/>
  <c r="L9" i="1"/>
  <c r="P9" i="1"/>
  <c r="T9" i="1"/>
  <c r="X9" i="1"/>
  <c r="AB9" i="1"/>
  <c r="AF9" i="1"/>
  <c r="AG9" i="1"/>
  <c r="AI9" i="1"/>
  <c r="D10" i="1"/>
  <c r="H10" i="1"/>
  <c r="L10" i="1"/>
  <c r="P10" i="1"/>
  <c r="T10" i="1"/>
  <c r="X10" i="1"/>
  <c r="AB10" i="1"/>
  <c r="AF10" i="1"/>
  <c r="AG10" i="1"/>
  <c r="AI10" i="1"/>
  <c r="D11" i="1"/>
  <c r="H11" i="1"/>
  <c r="L11" i="1"/>
  <c r="P11" i="1"/>
  <c r="T11" i="1"/>
  <c r="X11" i="1"/>
  <c r="AB11" i="1"/>
  <c r="AF11" i="1"/>
  <c r="AG11" i="1"/>
  <c r="AI11" i="1"/>
  <c r="D12" i="1"/>
  <c r="H12" i="1"/>
  <c r="L12" i="1"/>
  <c r="P12" i="1"/>
  <c r="T12" i="1"/>
  <c r="X12" i="1"/>
  <c r="AB12" i="1"/>
  <c r="AF12" i="1"/>
  <c r="AG12" i="1"/>
  <c r="AI12" i="1"/>
  <c r="D13" i="1"/>
  <c r="H13" i="1"/>
  <c r="L13" i="1"/>
  <c r="P13" i="1"/>
  <c r="T13" i="1"/>
  <c r="X13" i="1"/>
  <c r="AB13" i="1"/>
  <c r="AF13" i="1"/>
  <c r="AG13" i="1"/>
  <c r="AI13" i="1"/>
  <c r="D14" i="1"/>
  <c r="H14" i="1"/>
  <c r="L14" i="1"/>
  <c r="P14" i="1"/>
  <c r="T14" i="1"/>
  <c r="X14" i="1"/>
  <c r="AB14" i="1"/>
  <c r="AF14" i="1"/>
  <c r="AG14" i="1"/>
  <c r="AI14" i="1"/>
  <c r="D15" i="1"/>
  <c r="H15" i="1"/>
  <c r="L15" i="1"/>
  <c r="P15" i="1"/>
  <c r="T15" i="1"/>
  <c r="X15" i="1"/>
  <c r="AB15" i="1"/>
  <c r="AF15" i="1"/>
  <c r="AG15" i="1" s="1"/>
  <c r="AI15" i="1"/>
  <c r="D16" i="1"/>
  <c r="H16" i="1"/>
  <c r="L16" i="1"/>
  <c r="P16" i="1"/>
  <c r="T16" i="1"/>
  <c r="X16" i="1"/>
  <c r="AB16" i="1"/>
  <c r="AF16" i="1"/>
  <c r="AG16" i="1"/>
  <c r="AI16" i="1"/>
  <c r="D17" i="1"/>
  <c r="H17" i="1"/>
  <c r="L17" i="1"/>
  <c r="P17" i="1"/>
  <c r="T17" i="1"/>
  <c r="X17" i="1"/>
  <c r="AB17" i="1"/>
  <c r="AF17" i="1"/>
  <c r="AG17" i="1"/>
  <c r="AI17" i="1"/>
  <c r="D18" i="1"/>
  <c r="H18" i="1"/>
  <c r="L18" i="1"/>
  <c r="P18" i="1"/>
  <c r="T18" i="1"/>
  <c r="X18" i="1"/>
  <c r="AB18" i="1"/>
  <c r="AF18" i="1"/>
  <c r="AG18" i="1"/>
  <c r="AI18" i="1"/>
  <c r="D19" i="1"/>
  <c r="H19" i="1"/>
  <c r="L19" i="1"/>
  <c r="P19" i="1"/>
  <c r="T19" i="1"/>
  <c r="X19" i="1"/>
  <c r="AB19" i="1"/>
  <c r="AF19" i="1"/>
  <c r="AG19" i="1"/>
  <c r="AI19" i="1"/>
  <c r="D20" i="1"/>
  <c r="H20" i="1"/>
  <c r="L20" i="1"/>
  <c r="P20" i="1"/>
  <c r="T20" i="1"/>
  <c r="X20" i="1"/>
  <c r="AB20" i="1"/>
  <c r="AF20" i="1"/>
  <c r="AG20" i="1"/>
  <c r="AI20" i="1"/>
  <c r="D21" i="1"/>
  <c r="H21" i="1"/>
  <c r="L21" i="1"/>
  <c r="P21" i="1"/>
  <c r="T21" i="1"/>
  <c r="X21" i="1"/>
  <c r="AB21" i="1"/>
  <c r="AF21" i="1"/>
  <c r="AG21" i="1"/>
  <c r="AI21" i="1"/>
  <c r="D22" i="1"/>
  <c r="H22" i="1"/>
  <c r="L22" i="1"/>
  <c r="P22" i="1"/>
  <c r="T22" i="1"/>
  <c r="X22" i="1"/>
  <c r="AB22" i="1"/>
  <c r="AF22" i="1"/>
  <c r="AG22" i="1"/>
  <c r="AI22" i="1"/>
  <c r="D23" i="1"/>
  <c r="H23" i="1"/>
  <c r="L23" i="1"/>
  <c r="P23" i="1"/>
  <c r="T23" i="1"/>
  <c r="X23" i="1"/>
  <c r="AB23" i="1"/>
  <c r="AF23" i="1"/>
  <c r="AG23" i="1" s="1"/>
  <c r="AI23" i="1"/>
  <c r="D24" i="1"/>
  <c r="H24" i="1"/>
  <c r="L24" i="1"/>
  <c r="P24" i="1"/>
  <c r="T24" i="1"/>
  <c r="X24" i="1"/>
  <c r="AB24" i="1"/>
  <c r="AF24" i="1"/>
  <c r="AG24" i="1"/>
  <c r="AI24" i="1"/>
  <c r="D25" i="1"/>
  <c r="H25" i="1"/>
  <c r="L25" i="1"/>
  <c r="P25" i="1"/>
  <c r="T25" i="1"/>
  <c r="X25" i="1"/>
  <c r="AB25" i="1"/>
  <c r="AF25" i="1"/>
  <c r="AG25" i="1"/>
  <c r="AI25" i="1"/>
  <c r="B30" i="1"/>
  <c r="F30" i="1"/>
  <c r="J30" i="1"/>
  <c r="N30" i="1"/>
  <c r="R30" i="1"/>
  <c r="V30" i="1"/>
  <c r="Z30" i="1"/>
  <c r="AD30" i="1"/>
  <c r="Q32" i="1" l="1"/>
  <c r="AG32" i="1"/>
</calcChain>
</file>

<file path=xl/sharedStrings.xml><?xml version="1.0" encoding="utf-8"?>
<sst xmlns="http://schemas.openxmlformats.org/spreadsheetml/2006/main" count="10" uniqueCount="7">
  <si>
    <t>Deal</t>
  </si>
  <si>
    <t>ANR Curve</t>
  </si>
  <si>
    <t>PEPL Curve</t>
  </si>
  <si>
    <t>TGT Curve</t>
  </si>
  <si>
    <t>GD</t>
  </si>
  <si>
    <t>Daily Vol</t>
  </si>
  <si>
    <t>ANR 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</si>
</sst>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4"/>
  <sheetViews>
    <sheetView tabSelected="1" workbookViewId="0">
      <pane xSplit="1" ySplit="1" topLeftCell="Z5" activePane="bottomRight" state="frozen"/>
      <selection pane="topRight" activeCell="B1" sqref="B1"/>
      <selection pane="bottomLeft" activeCell="A2" sqref="A2"/>
      <selection pane="bottomRight" activeCell="AG32" sqref="AG32"/>
    </sheetView>
  </sheetViews>
  <sheetFormatPr defaultRowHeight="12.75" x14ac:dyDescent="0.2"/>
  <sheetData>
    <row r="3" spans="1:36" x14ac:dyDescent="0.2">
      <c r="A3" s="1"/>
      <c r="B3" s="2"/>
      <c r="C3" s="2"/>
      <c r="D3" s="3"/>
      <c r="E3" s="3"/>
      <c r="F3" s="1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 s="1"/>
      <c r="B4" s="2" t="s">
        <v>0</v>
      </c>
      <c r="C4" s="2"/>
      <c r="D4" s="3"/>
      <c r="E4" s="3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">
      <c r="A5" s="1"/>
      <c r="B5" s="2">
        <v>209176</v>
      </c>
      <c r="C5" s="2" t="s">
        <v>1</v>
      </c>
      <c r="D5" s="3"/>
      <c r="E5" s="3"/>
      <c r="F5" s="1">
        <v>209176</v>
      </c>
      <c r="G5" s="4" t="s">
        <v>2</v>
      </c>
      <c r="H5" s="4"/>
      <c r="I5" s="1"/>
      <c r="J5" s="1">
        <v>213981</v>
      </c>
      <c r="K5" s="4" t="s">
        <v>3</v>
      </c>
      <c r="L5" s="4"/>
      <c r="M5" s="1"/>
      <c r="N5" s="1">
        <v>220762</v>
      </c>
      <c r="O5" s="4" t="s">
        <v>6</v>
      </c>
      <c r="P5" s="4"/>
      <c r="Q5" s="1"/>
      <c r="R5" s="1">
        <v>218781</v>
      </c>
      <c r="S5" s="4" t="s">
        <v>6</v>
      </c>
      <c r="T5" s="4"/>
      <c r="U5" s="1"/>
      <c r="V5" s="1">
        <v>219408</v>
      </c>
      <c r="W5" s="4" t="s">
        <v>6</v>
      </c>
      <c r="X5" s="4"/>
      <c r="Y5" s="1"/>
      <c r="Z5" s="1">
        <v>213999</v>
      </c>
      <c r="AA5" s="4" t="s">
        <v>3</v>
      </c>
      <c r="AB5" s="4"/>
      <c r="AC5" s="1"/>
      <c r="AD5" s="1">
        <v>209178</v>
      </c>
      <c r="AE5" s="1" t="s">
        <v>4</v>
      </c>
      <c r="AF5" s="1"/>
      <c r="AG5" s="1"/>
      <c r="AH5" s="1"/>
      <c r="AI5" s="1" t="s">
        <v>5</v>
      </c>
      <c r="AJ5" s="1"/>
    </row>
    <row r="6" spans="1:36" x14ac:dyDescent="0.2">
      <c r="A6" s="1">
        <v>1</v>
      </c>
      <c r="B6" s="2"/>
      <c r="C6" s="2">
        <v>2.5950000000000002</v>
      </c>
      <c r="D6" s="3"/>
      <c r="E6" s="3"/>
      <c r="F6" s="1"/>
      <c r="G6" s="4">
        <v>2.5499999999999998</v>
      </c>
      <c r="H6" s="4"/>
      <c r="I6" s="1"/>
      <c r="J6" s="1"/>
      <c r="K6" s="4">
        <v>0</v>
      </c>
      <c r="L6" s="4"/>
      <c r="M6" s="1"/>
      <c r="N6" s="1"/>
      <c r="O6" s="4">
        <v>0</v>
      </c>
      <c r="P6" s="4"/>
      <c r="Q6" s="1"/>
      <c r="R6" s="1"/>
      <c r="S6" s="4">
        <v>0</v>
      </c>
      <c r="T6" s="4"/>
      <c r="U6" s="1"/>
      <c r="V6" s="1"/>
      <c r="W6" s="4">
        <v>0</v>
      </c>
      <c r="X6" s="4"/>
      <c r="Y6" s="1"/>
      <c r="Z6" s="1"/>
      <c r="AA6" s="4">
        <v>0</v>
      </c>
      <c r="AB6" s="4"/>
      <c r="AC6" s="1"/>
      <c r="AD6" s="1"/>
      <c r="AE6" s="1">
        <v>2.78</v>
      </c>
      <c r="AF6" s="1">
        <f t="shared" ref="AF6:AF25" si="0">+AE6+0.08</f>
        <v>2.86</v>
      </c>
      <c r="AG6" s="1"/>
      <c r="AH6" s="1"/>
      <c r="AI6" s="1"/>
      <c r="AJ6" s="1"/>
    </row>
    <row r="7" spans="1:36" x14ac:dyDescent="0.2">
      <c r="A7" s="1">
        <f t="shared" ref="A7:A28" si="1">+A6+1</f>
        <v>2</v>
      </c>
      <c r="B7" s="2">
        <v>-3000</v>
      </c>
      <c r="C7" s="2">
        <v>2.6549999999999998</v>
      </c>
      <c r="D7" s="3">
        <f t="shared" ref="D7:D25" si="2">+C7*B7</f>
        <v>-7964.9999999999991</v>
      </c>
      <c r="E7" s="3"/>
      <c r="F7" s="1">
        <v>-9000</v>
      </c>
      <c r="G7" s="2">
        <v>2.6349999999999998</v>
      </c>
      <c r="H7" s="4">
        <f t="shared" ref="H7:H25" si="3">+G7*F7</f>
        <v>-23714.999999999996</v>
      </c>
      <c r="I7" s="1"/>
      <c r="J7" s="1">
        <v>0</v>
      </c>
      <c r="K7" s="2">
        <v>0</v>
      </c>
      <c r="L7" s="4">
        <f t="shared" ref="L7:L25" si="4">+K7*J7</f>
        <v>0</v>
      </c>
      <c r="M7" s="1"/>
      <c r="N7" s="1">
        <v>0</v>
      </c>
      <c r="O7" s="2">
        <v>0</v>
      </c>
      <c r="P7" s="4">
        <f t="shared" ref="P7:P25" si="5">+O7*N7</f>
        <v>0</v>
      </c>
      <c r="Q7" s="1"/>
      <c r="R7" s="1">
        <v>0</v>
      </c>
      <c r="S7" s="2">
        <v>0</v>
      </c>
      <c r="T7" s="4">
        <f t="shared" ref="T7:T25" si="6">+S7*R7</f>
        <v>0</v>
      </c>
      <c r="U7" s="1"/>
      <c r="V7" s="1">
        <v>0</v>
      </c>
      <c r="W7" s="2">
        <v>0</v>
      </c>
      <c r="X7" s="4">
        <f t="shared" ref="X7:X25" si="7">+W7*V7</f>
        <v>0</v>
      </c>
      <c r="Y7" s="1"/>
      <c r="Z7" s="1">
        <v>0</v>
      </c>
      <c r="AA7" s="2">
        <v>0</v>
      </c>
      <c r="AB7" s="4">
        <f t="shared" ref="AB7:AB25" si="8">+AA7*Z7</f>
        <v>0</v>
      </c>
      <c r="AC7" s="1"/>
      <c r="AD7" s="1">
        <v>11428</v>
      </c>
      <c r="AE7" s="1">
        <v>2.8450000000000002</v>
      </c>
      <c r="AF7" s="1">
        <f t="shared" si="0"/>
        <v>2.9250000000000003</v>
      </c>
      <c r="AG7" s="1">
        <f t="shared" ref="AG7:AG25" si="9">+AF7*AD7</f>
        <v>33426.9</v>
      </c>
      <c r="AH7" s="1"/>
      <c r="AI7" s="1">
        <f>SUM(AD7,Z7,V7,R7,N7,J7,F7,B7)</f>
        <v>-572</v>
      </c>
      <c r="AJ7" s="1"/>
    </row>
    <row r="8" spans="1:36" x14ac:dyDescent="0.2">
      <c r="A8" s="1">
        <f t="shared" si="1"/>
        <v>3</v>
      </c>
      <c r="B8" s="2">
        <v>-3000</v>
      </c>
      <c r="C8" s="2">
        <v>2.73</v>
      </c>
      <c r="D8" s="3">
        <f t="shared" si="2"/>
        <v>-8190</v>
      </c>
      <c r="E8" s="3"/>
      <c r="F8" s="1">
        <v>0</v>
      </c>
      <c r="G8" s="2">
        <v>2.7050000000000001</v>
      </c>
      <c r="H8" s="4">
        <f t="shared" si="3"/>
        <v>0</v>
      </c>
      <c r="I8" s="1"/>
      <c r="J8" s="1">
        <v>0</v>
      </c>
      <c r="K8" s="2">
        <v>0</v>
      </c>
      <c r="L8" s="4">
        <f t="shared" si="4"/>
        <v>0</v>
      </c>
      <c r="M8" s="1"/>
      <c r="N8" s="1">
        <v>0</v>
      </c>
      <c r="O8" s="2">
        <v>0</v>
      </c>
      <c r="P8" s="4">
        <f t="shared" si="5"/>
        <v>0</v>
      </c>
      <c r="Q8" s="1"/>
      <c r="R8" s="1">
        <v>0</v>
      </c>
      <c r="S8" s="2">
        <v>0</v>
      </c>
      <c r="T8" s="4">
        <f t="shared" si="6"/>
        <v>0</v>
      </c>
      <c r="U8" s="1"/>
      <c r="V8" s="1">
        <v>0</v>
      </c>
      <c r="W8" s="2">
        <v>0</v>
      </c>
      <c r="X8" s="4">
        <f t="shared" si="7"/>
        <v>0</v>
      </c>
      <c r="Y8" s="1"/>
      <c r="Z8" s="1">
        <v>0</v>
      </c>
      <c r="AA8" s="2">
        <v>0</v>
      </c>
      <c r="AB8" s="4">
        <f t="shared" si="8"/>
        <v>0</v>
      </c>
      <c r="AC8" s="1"/>
      <c r="AD8" s="1">
        <v>3000</v>
      </c>
      <c r="AE8" s="1">
        <v>2.94</v>
      </c>
      <c r="AF8" s="1">
        <f t="shared" si="0"/>
        <v>3.02</v>
      </c>
      <c r="AG8" s="1">
        <f t="shared" si="9"/>
        <v>9060</v>
      </c>
      <c r="AH8" s="1"/>
      <c r="AI8" s="1">
        <f t="shared" ref="AI8:AI25" si="10">SUM(AD8,Z8,V8,R8,N8,J8,F8,B8)</f>
        <v>0</v>
      </c>
      <c r="AJ8" s="1"/>
    </row>
    <row r="9" spans="1:36" x14ac:dyDescent="0.2">
      <c r="A9" s="1">
        <f t="shared" si="1"/>
        <v>4</v>
      </c>
      <c r="B9" s="2">
        <v>-3000</v>
      </c>
      <c r="C9" s="2">
        <v>2.65</v>
      </c>
      <c r="D9" s="3">
        <f t="shared" si="2"/>
        <v>-7950</v>
      </c>
      <c r="E9" s="3"/>
      <c r="F9" s="1">
        <v>0</v>
      </c>
      <c r="G9" s="2">
        <v>2.605</v>
      </c>
      <c r="H9" s="4">
        <f t="shared" si="3"/>
        <v>0</v>
      </c>
      <c r="I9" s="1"/>
      <c r="J9" s="1">
        <v>0</v>
      </c>
      <c r="K9" s="2">
        <v>0</v>
      </c>
      <c r="L9" s="4">
        <f t="shared" si="4"/>
        <v>0</v>
      </c>
      <c r="M9" s="1"/>
      <c r="N9" s="1">
        <v>0</v>
      </c>
      <c r="O9" s="2">
        <v>0</v>
      </c>
      <c r="P9" s="4">
        <f t="shared" si="5"/>
        <v>0</v>
      </c>
      <c r="Q9" s="1"/>
      <c r="R9" s="1">
        <v>0</v>
      </c>
      <c r="S9" s="2">
        <v>0</v>
      </c>
      <c r="T9" s="4">
        <f t="shared" si="6"/>
        <v>0</v>
      </c>
      <c r="U9" s="1"/>
      <c r="V9" s="1">
        <v>0</v>
      </c>
      <c r="W9" s="2">
        <v>0</v>
      </c>
      <c r="X9" s="4">
        <f t="shared" si="7"/>
        <v>0</v>
      </c>
      <c r="Y9" s="1"/>
      <c r="Z9" s="1">
        <v>0</v>
      </c>
      <c r="AA9" s="2">
        <v>0</v>
      </c>
      <c r="AB9" s="4">
        <f t="shared" si="8"/>
        <v>0</v>
      </c>
      <c r="AC9" s="1"/>
      <c r="AD9" s="1">
        <v>2927</v>
      </c>
      <c r="AE9" s="1">
        <v>2.8650000000000002</v>
      </c>
      <c r="AF9" s="1">
        <f t="shared" si="0"/>
        <v>2.9450000000000003</v>
      </c>
      <c r="AG9" s="1">
        <f t="shared" si="9"/>
        <v>8620.0150000000012</v>
      </c>
      <c r="AH9" s="1"/>
      <c r="AI9" s="1">
        <f t="shared" si="10"/>
        <v>-73</v>
      </c>
      <c r="AJ9" s="1"/>
    </row>
    <row r="10" spans="1:36" x14ac:dyDescent="0.2">
      <c r="A10" s="1">
        <f t="shared" si="1"/>
        <v>5</v>
      </c>
      <c r="B10" s="2">
        <v>-3000</v>
      </c>
      <c r="C10" s="2">
        <v>2.65</v>
      </c>
      <c r="D10" s="3">
        <f t="shared" si="2"/>
        <v>-7950</v>
      </c>
      <c r="E10" s="3"/>
      <c r="F10" s="1">
        <v>0</v>
      </c>
      <c r="G10" s="2">
        <v>2.605</v>
      </c>
      <c r="H10" s="4">
        <f t="shared" si="3"/>
        <v>0</v>
      </c>
      <c r="I10" s="1"/>
      <c r="J10" s="1">
        <v>0</v>
      </c>
      <c r="K10" s="2">
        <v>0</v>
      </c>
      <c r="L10" s="4">
        <f t="shared" si="4"/>
        <v>0</v>
      </c>
      <c r="M10" s="1"/>
      <c r="N10" s="1">
        <v>0</v>
      </c>
      <c r="O10" s="2">
        <v>0</v>
      </c>
      <c r="P10" s="4">
        <f t="shared" si="5"/>
        <v>0</v>
      </c>
      <c r="Q10" s="1"/>
      <c r="R10" s="1">
        <v>0</v>
      </c>
      <c r="S10" s="2">
        <v>0</v>
      </c>
      <c r="T10" s="4">
        <f t="shared" si="6"/>
        <v>0</v>
      </c>
      <c r="U10" s="1"/>
      <c r="V10" s="1">
        <v>0</v>
      </c>
      <c r="W10" s="2">
        <v>0</v>
      </c>
      <c r="X10" s="4">
        <f t="shared" si="7"/>
        <v>0</v>
      </c>
      <c r="Y10" s="1"/>
      <c r="Z10" s="1">
        <v>0</v>
      </c>
      <c r="AA10" s="2">
        <v>0</v>
      </c>
      <c r="AB10" s="4">
        <f t="shared" si="8"/>
        <v>0</v>
      </c>
      <c r="AC10" s="1"/>
      <c r="AD10" s="1">
        <v>2927</v>
      </c>
      <c r="AE10" s="1">
        <v>2.8650000000000002</v>
      </c>
      <c r="AF10" s="1">
        <f t="shared" si="0"/>
        <v>2.9450000000000003</v>
      </c>
      <c r="AG10" s="1">
        <f t="shared" si="9"/>
        <v>8620.0150000000012</v>
      </c>
      <c r="AH10" s="1"/>
      <c r="AI10" s="1">
        <f t="shared" si="10"/>
        <v>-73</v>
      </c>
      <c r="AJ10" s="1"/>
    </row>
    <row r="11" spans="1:36" x14ac:dyDescent="0.2">
      <c r="A11" s="1">
        <f t="shared" si="1"/>
        <v>6</v>
      </c>
      <c r="B11" s="2">
        <v>-3000</v>
      </c>
      <c r="C11" s="2">
        <v>2.65</v>
      </c>
      <c r="D11" s="3">
        <f t="shared" si="2"/>
        <v>-7950</v>
      </c>
      <c r="E11" s="3"/>
      <c r="F11" s="1">
        <v>0</v>
      </c>
      <c r="G11" s="2">
        <v>2.605</v>
      </c>
      <c r="H11" s="4">
        <f t="shared" si="3"/>
        <v>0</v>
      </c>
      <c r="I11" s="1"/>
      <c r="J11" s="1">
        <v>0</v>
      </c>
      <c r="K11" s="2">
        <v>0</v>
      </c>
      <c r="L11" s="4">
        <f t="shared" si="4"/>
        <v>0</v>
      </c>
      <c r="M11" s="1"/>
      <c r="N11" s="1">
        <v>0</v>
      </c>
      <c r="O11" s="2">
        <v>0</v>
      </c>
      <c r="P11" s="4">
        <f t="shared" si="5"/>
        <v>0</v>
      </c>
      <c r="Q11" s="1"/>
      <c r="R11" s="1">
        <v>0</v>
      </c>
      <c r="S11" s="2">
        <v>0</v>
      </c>
      <c r="T11" s="4">
        <f t="shared" si="6"/>
        <v>0</v>
      </c>
      <c r="U11" s="1"/>
      <c r="V11" s="1">
        <v>0</v>
      </c>
      <c r="W11" s="2">
        <v>0</v>
      </c>
      <c r="X11" s="4">
        <f t="shared" si="7"/>
        <v>0</v>
      </c>
      <c r="Y11" s="1"/>
      <c r="Z11" s="1">
        <v>0</v>
      </c>
      <c r="AA11" s="2">
        <v>0</v>
      </c>
      <c r="AB11" s="4">
        <f t="shared" si="8"/>
        <v>0</v>
      </c>
      <c r="AC11" s="1"/>
      <c r="AD11" s="1">
        <v>2927</v>
      </c>
      <c r="AE11" s="1">
        <v>2.8650000000000002</v>
      </c>
      <c r="AF11" s="1">
        <f t="shared" si="0"/>
        <v>2.9450000000000003</v>
      </c>
      <c r="AG11" s="1">
        <f t="shared" si="9"/>
        <v>8620.0150000000012</v>
      </c>
      <c r="AH11" s="1"/>
      <c r="AI11" s="1">
        <f t="shared" si="10"/>
        <v>-73</v>
      </c>
      <c r="AJ11" s="1"/>
    </row>
    <row r="12" spans="1:36" x14ac:dyDescent="0.2">
      <c r="A12" s="1">
        <f t="shared" si="1"/>
        <v>7</v>
      </c>
      <c r="B12" s="2">
        <v>0</v>
      </c>
      <c r="C12" s="2">
        <v>2.69</v>
      </c>
      <c r="D12" s="3">
        <f t="shared" si="2"/>
        <v>0</v>
      </c>
      <c r="E12" s="3"/>
      <c r="F12" s="1">
        <v>0</v>
      </c>
      <c r="G12" s="2">
        <v>2.6549999999999998</v>
      </c>
      <c r="H12" s="4">
        <f t="shared" si="3"/>
        <v>0</v>
      </c>
      <c r="I12" s="1"/>
      <c r="J12" s="1">
        <v>0</v>
      </c>
      <c r="K12" s="2">
        <v>0</v>
      </c>
      <c r="L12" s="4">
        <f t="shared" si="4"/>
        <v>0</v>
      </c>
      <c r="M12" s="1"/>
      <c r="N12" s="1">
        <v>0</v>
      </c>
      <c r="O12" s="2">
        <v>0</v>
      </c>
      <c r="P12" s="4">
        <f t="shared" si="5"/>
        <v>0</v>
      </c>
      <c r="Q12" s="1"/>
      <c r="R12" s="1">
        <v>0</v>
      </c>
      <c r="S12" s="2">
        <v>0</v>
      </c>
      <c r="T12" s="4">
        <f t="shared" si="6"/>
        <v>0</v>
      </c>
      <c r="U12" s="1"/>
      <c r="V12" s="1">
        <v>0</v>
      </c>
      <c r="W12" s="2">
        <v>0</v>
      </c>
      <c r="X12" s="4">
        <f t="shared" si="7"/>
        <v>0</v>
      </c>
      <c r="Y12" s="1"/>
      <c r="Z12" s="1">
        <v>0</v>
      </c>
      <c r="AA12" s="2">
        <v>0</v>
      </c>
      <c r="AB12" s="4">
        <f t="shared" si="8"/>
        <v>0</v>
      </c>
      <c r="AC12" s="1"/>
      <c r="AD12" s="1">
        <v>0</v>
      </c>
      <c r="AE12" s="1">
        <v>2.85</v>
      </c>
      <c r="AF12" s="1">
        <f t="shared" si="0"/>
        <v>2.93</v>
      </c>
      <c r="AG12" s="1">
        <f t="shared" si="9"/>
        <v>0</v>
      </c>
      <c r="AH12" s="1"/>
      <c r="AI12" s="1">
        <f t="shared" si="10"/>
        <v>0</v>
      </c>
      <c r="AJ12" s="1"/>
    </row>
    <row r="13" spans="1:36" x14ac:dyDescent="0.2">
      <c r="A13" s="1">
        <f t="shared" si="1"/>
        <v>8</v>
      </c>
      <c r="B13" s="2">
        <v>0</v>
      </c>
      <c r="C13" s="2">
        <v>2.71</v>
      </c>
      <c r="D13" s="3">
        <f t="shared" si="2"/>
        <v>0</v>
      </c>
      <c r="E13" s="3"/>
      <c r="F13" s="1">
        <v>0</v>
      </c>
      <c r="G13" s="2">
        <v>2.69</v>
      </c>
      <c r="H13" s="4">
        <f t="shared" si="3"/>
        <v>0</v>
      </c>
      <c r="I13" s="1"/>
      <c r="J13" s="1">
        <v>0</v>
      </c>
      <c r="K13" s="2">
        <v>0</v>
      </c>
      <c r="L13" s="4">
        <f t="shared" si="4"/>
        <v>0</v>
      </c>
      <c r="M13" s="1"/>
      <c r="N13" s="1">
        <v>0</v>
      </c>
      <c r="O13" s="2">
        <v>0</v>
      </c>
      <c r="P13" s="4">
        <f t="shared" si="5"/>
        <v>0</v>
      </c>
      <c r="Q13" s="1"/>
      <c r="R13" s="1">
        <v>0</v>
      </c>
      <c r="S13" s="2">
        <v>0</v>
      </c>
      <c r="T13" s="4">
        <f t="shared" si="6"/>
        <v>0</v>
      </c>
      <c r="U13" s="1"/>
      <c r="V13" s="1">
        <v>0</v>
      </c>
      <c r="W13" s="2">
        <v>0</v>
      </c>
      <c r="X13" s="4">
        <f t="shared" si="7"/>
        <v>0</v>
      </c>
      <c r="Y13" s="1"/>
      <c r="Z13" s="1">
        <v>0</v>
      </c>
      <c r="AA13" s="2">
        <v>0</v>
      </c>
      <c r="AB13" s="4">
        <f t="shared" si="8"/>
        <v>0</v>
      </c>
      <c r="AC13" s="1"/>
      <c r="AD13" s="1">
        <v>0</v>
      </c>
      <c r="AE13" s="1">
        <v>2.89</v>
      </c>
      <c r="AF13" s="1">
        <f t="shared" si="0"/>
        <v>2.97</v>
      </c>
      <c r="AG13" s="1">
        <f t="shared" si="9"/>
        <v>0</v>
      </c>
      <c r="AH13" s="1"/>
      <c r="AI13" s="1">
        <f t="shared" si="10"/>
        <v>0</v>
      </c>
      <c r="AJ13" s="1"/>
    </row>
    <row r="14" spans="1:36" x14ac:dyDescent="0.2">
      <c r="A14" s="1">
        <f t="shared" si="1"/>
        <v>9</v>
      </c>
      <c r="B14" s="2">
        <v>-3000</v>
      </c>
      <c r="C14" s="2">
        <v>2.68</v>
      </c>
      <c r="D14" s="3">
        <f t="shared" si="2"/>
        <v>-8040.0000000000009</v>
      </c>
      <c r="E14" s="3"/>
      <c r="F14" s="1">
        <v>0</v>
      </c>
      <c r="G14" s="2">
        <v>2.67</v>
      </c>
      <c r="H14" s="4">
        <f t="shared" si="3"/>
        <v>0</v>
      </c>
      <c r="I14" s="1"/>
      <c r="J14" s="1">
        <v>-2000</v>
      </c>
      <c r="K14" s="2">
        <v>0</v>
      </c>
      <c r="L14" s="4">
        <f t="shared" si="4"/>
        <v>0</v>
      </c>
      <c r="M14" s="1"/>
      <c r="N14" s="1">
        <v>0</v>
      </c>
      <c r="O14" s="2">
        <v>0</v>
      </c>
      <c r="P14" s="4">
        <f t="shared" si="5"/>
        <v>0</v>
      </c>
      <c r="Q14" s="1"/>
      <c r="R14" s="1">
        <v>0</v>
      </c>
      <c r="S14" s="2">
        <v>0</v>
      </c>
      <c r="T14" s="4">
        <f t="shared" si="6"/>
        <v>0</v>
      </c>
      <c r="U14" s="1"/>
      <c r="V14" s="1">
        <v>0</v>
      </c>
      <c r="W14" s="2">
        <v>0</v>
      </c>
      <c r="X14" s="4">
        <f t="shared" si="7"/>
        <v>0</v>
      </c>
      <c r="Y14" s="1"/>
      <c r="Z14" s="1">
        <v>2000</v>
      </c>
      <c r="AA14" s="2">
        <v>0</v>
      </c>
      <c r="AB14" s="4">
        <f t="shared" si="8"/>
        <v>0</v>
      </c>
      <c r="AC14" s="1"/>
      <c r="AD14" s="1">
        <v>2970</v>
      </c>
      <c r="AE14" s="1">
        <v>2.84</v>
      </c>
      <c r="AF14" s="1">
        <f t="shared" si="0"/>
        <v>2.92</v>
      </c>
      <c r="AG14" s="1">
        <f t="shared" si="9"/>
        <v>8672.4</v>
      </c>
      <c r="AH14" s="1"/>
      <c r="AI14" s="1">
        <f t="shared" si="10"/>
        <v>-30</v>
      </c>
      <c r="AJ14" s="1"/>
    </row>
    <row r="15" spans="1:36" x14ac:dyDescent="0.2">
      <c r="A15" s="1">
        <f t="shared" si="1"/>
        <v>10</v>
      </c>
      <c r="B15" s="2">
        <v>-3000</v>
      </c>
      <c r="C15" s="2">
        <v>2.625</v>
      </c>
      <c r="D15" s="3">
        <f t="shared" si="2"/>
        <v>-7875</v>
      </c>
      <c r="E15" s="3"/>
      <c r="F15" s="1">
        <v>-9000</v>
      </c>
      <c r="G15" s="2">
        <v>2.63</v>
      </c>
      <c r="H15" s="4">
        <f t="shared" si="3"/>
        <v>-23670</v>
      </c>
      <c r="I15" s="1"/>
      <c r="J15" s="1">
        <v>-2818</v>
      </c>
      <c r="K15" s="2">
        <v>0</v>
      </c>
      <c r="L15" s="4">
        <f t="shared" si="4"/>
        <v>0</v>
      </c>
      <c r="M15" s="1"/>
      <c r="N15" s="1">
        <v>0</v>
      </c>
      <c r="O15" s="2">
        <v>0</v>
      </c>
      <c r="P15" s="4">
        <f t="shared" si="5"/>
        <v>0</v>
      </c>
      <c r="Q15" s="1"/>
      <c r="R15" s="1">
        <v>0</v>
      </c>
      <c r="S15" s="2">
        <v>0</v>
      </c>
      <c r="T15" s="4">
        <f t="shared" si="6"/>
        <v>0</v>
      </c>
      <c r="U15" s="1"/>
      <c r="V15" s="1">
        <v>0</v>
      </c>
      <c r="W15" s="2">
        <v>0</v>
      </c>
      <c r="X15" s="4">
        <f t="shared" si="7"/>
        <v>0</v>
      </c>
      <c r="Y15" s="1"/>
      <c r="Z15" s="1">
        <v>1418</v>
      </c>
      <c r="AA15" s="2">
        <v>0</v>
      </c>
      <c r="AB15" s="4">
        <f t="shared" si="8"/>
        <v>0</v>
      </c>
      <c r="AC15" s="1"/>
      <c r="AD15" s="1">
        <v>11747</v>
      </c>
      <c r="AE15" s="1">
        <v>2.8149999999999999</v>
      </c>
      <c r="AF15" s="1">
        <f t="shared" si="0"/>
        <v>2.895</v>
      </c>
      <c r="AG15" s="1">
        <f t="shared" si="9"/>
        <v>34007.565000000002</v>
      </c>
      <c r="AH15" s="1"/>
      <c r="AI15" s="1">
        <f t="shared" si="10"/>
        <v>-1653</v>
      </c>
      <c r="AJ15" s="1"/>
    </row>
    <row r="16" spans="1:36" x14ac:dyDescent="0.2">
      <c r="A16" s="1">
        <f t="shared" si="1"/>
        <v>11</v>
      </c>
      <c r="B16" s="2">
        <v>-3000</v>
      </c>
      <c r="C16" s="2">
        <v>2.6850000000000001</v>
      </c>
      <c r="D16" s="3">
        <f t="shared" si="2"/>
        <v>-8055</v>
      </c>
      <c r="E16" s="3"/>
      <c r="F16" s="1">
        <v>0</v>
      </c>
      <c r="G16" s="2">
        <v>2.6949999999999998</v>
      </c>
      <c r="H16" s="4">
        <f t="shared" si="3"/>
        <v>0</v>
      </c>
      <c r="I16" s="1"/>
      <c r="J16" s="1">
        <v>-2818</v>
      </c>
      <c r="K16" s="2">
        <v>0</v>
      </c>
      <c r="L16" s="4">
        <f t="shared" si="4"/>
        <v>0</v>
      </c>
      <c r="M16" s="1"/>
      <c r="N16" s="1">
        <v>-6000</v>
      </c>
      <c r="O16" s="2">
        <v>0</v>
      </c>
      <c r="P16" s="4">
        <f t="shared" si="5"/>
        <v>0</v>
      </c>
      <c r="Q16" s="1"/>
      <c r="R16" s="1">
        <v>0</v>
      </c>
      <c r="S16" s="2">
        <v>0</v>
      </c>
      <c r="T16" s="4">
        <f t="shared" si="6"/>
        <v>0</v>
      </c>
      <c r="U16" s="1"/>
      <c r="V16" s="1">
        <v>0</v>
      </c>
      <c r="W16" s="2">
        <v>0</v>
      </c>
      <c r="X16" s="4">
        <f t="shared" si="7"/>
        <v>0</v>
      </c>
      <c r="Y16" s="1"/>
      <c r="Z16" s="1">
        <v>2818</v>
      </c>
      <c r="AA16" s="2">
        <v>0</v>
      </c>
      <c r="AB16" s="4">
        <f t="shared" si="8"/>
        <v>0</v>
      </c>
      <c r="AC16" s="1"/>
      <c r="AD16" s="1">
        <v>9118</v>
      </c>
      <c r="AE16" s="1">
        <v>2.8849999999999998</v>
      </c>
      <c r="AF16" s="1">
        <f t="shared" si="0"/>
        <v>2.9649999999999999</v>
      </c>
      <c r="AG16" s="1">
        <f t="shared" si="9"/>
        <v>27034.87</v>
      </c>
      <c r="AH16" s="1"/>
      <c r="AI16" s="1">
        <f t="shared" si="10"/>
        <v>118</v>
      </c>
      <c r="AJ16" s="1"/>
    </row>
    <row r="17" spans="1:36" x14ac:dyDescent="0.2">
      <c r="A17" s="1">
        <f t="shared" si="1"/>
        <v>12</v>
      </c>
      <c r="B17" s="2">
        <v>-3000</v>
      </c>
      <c r="C17" s="2">
        <v>2.6850000000000001</v>
      </c>
      <c r="D17" s="3">
        <f t="shared" si="2"/>
        <v>-8055</v>
      </c>
      <c r="E17" s="3"/>
      <c r="F17" s="1">
        <v>0</v>
      </c>
      <c r="G17" s="2">
        <v>2.6949999999999998</v>
      </c>
      <c r="H17" s="4">
        <f t="shared" si="3"/>
        <v>0</v>
      </c>
      <c r="I17" s="1"/>
      <c r="J17" s="1">
        <v>-2818</v>
      </c>
      <c r="K17" s="2">
        <v>0</v>
      </c>
      <c r="L17" s="4">
        <f t="shared" si="4"/>
        <v>0</v>
      </c>
      <c r="M17" s="1"/>
      <c r="N17" s="1">
        <v>-6000</v>
      </c>
      <c r="O17" s="2">
        <v>0</v>
      </c>
      <c r="P17" s="4">
        <f t="shared" si="5"/>
        <v>0</v>
      </c>
      <c r="Q17" s="1"/>
      <c r="R17" s="1">
        <v>0</v>
      </c>
      <c r="S17" s="2">
        <v>0</v>
      </c>
      <c r="T17" s="4">
        <f t="shared" si="6"/>
        <v>0</v>
      </c>
      <c r="U17" s="1"/>
      <c r="V17" s="1">
        <v>0</v>
      </c>
      <c r="W17" s="2">
        <v>0</v>
      </c>
      <c r="X17" s="4">
        <f t="shared" si="7"/>
        <v>0</v>
      </c>
      <c r="Y17" s="1"/>
      <c r="Z17" s="1">
        <v>2818</v>
      </c>
      <c r="AA17" s="2">
        <v>0</v>
      </c>
      <c r="AB17" s="4">
        <f t="shared" si="8"/>
        <v>0</v>
      </c>
      <c r="AC17" s="1"/>
      <c r="AD17" s="1">
        <v>9118</v>
      </c>
      <c r="AE17" s="1">
        <v>2.8849999999999998</v>
      </c>
      <c r="AF17" s="1">
        <f t="shared" si="0"/>
        <v>2.9649999999999999</v>
      </c>
      <c r="AG17" s="1">
        <f t="shared" si="9"/>
        <v>27034.87</v>
      </c>
      <c r="AH17" s="1"/>
      <c r="AI17" s="1">
        <f t="shared" si="10"/>
        <v>118</v>
      </c>
      <c r="AJ17" s="1"/>
    </row>
    <row r="18" spans="1:36" x14ac:dyDescent="0.2">
      <c r="A18" s="1">
        <f t="shared" si="1"/>
        <v>13</v>
      </c>
      <c r="B18" s="2">
        <v>-3000</v>
      </c>
      <c r="C18" s="2">
        <v>2.6850000000000001</v>
      </c>
      <c r="D18" s="3">
        <f t="shared" si="2"/>
        <v>-8055</v>
      </c>
      <c r="E18" s="3"/>
      <c r="F18" s="1">
        <v>0</v>
      </c>
      <c r="G18" s="2">
        <v>2.6949999999999998</v>
      </c>
      <c r="H18" s="4">
        <f t="shared" si="3"/>
        <v>0</v>
      </c>
      <c r="I18" s="1"/>
      <c r="J18" s="1">
        <v>-2818</v>
      </c>
      <c r="K18" s="2">
        <v>0</v>
      </c>
      <c r="L18" s="4">
        <f t="shared" si="4"/>
        <v>0</v>
      </c>
      <c r="M18" s="1"/>
      <c r="N18" s="1">
        <v>-6000</v>
      </c>
      <c r="O18" s="2">
        <v>0</v>
      </c>
      <c r="P18" s="4">
        <f t="shared" si="5"/>
        <v>0</v>
      </c>
      <c r="Q18" s="1"/>
      <c r="R18" s="1">
        <v>0</v>
      </c>
      <c r="S18" s="2">
        <v>0</v>
      </c>
      <c r="T18" s="4">
        <f t="shared" si="6"/>
        <v>0</v>
      </c>
      <c r="U18" s="1"/>
      <c r="V18" s="1">
        <v>0</v>
      </c>
      <c r="W18" s="2">
        <v>0</v>
      </c>
      <c r="X18" s="4">
        <f t="shared" si="7"/>
        <v>0</v>
      </c>
      <c r="Y18" s="1"/>
      <c r="Z18" s="1">
        <v>2818</v>
      </c>
      <c r="AA18" s="2">
        <v>0</v>
      </c>
      <c r="AB18" s="4">
        <f t="shared" si="8"/>
        <v>0</v>
      </c>
      <c r="AC18" s="1"/>
      <c r="AD18" s="1">
        <v>9118</v>
      </c>
      <c r="AE18" s="1">
        <v>2.8849999999999998</v>
      </c>
      <c r="AF18" s="1">
        <f t="shared" si="0"/>
        <v>2.9649999999999999</v>
      </c>
      <c r="AG18" s="1">
        <f t="shared" si="9"/>
        <v>27034.87</v>
      </c>
      <c r="AH18" s="1"/>
      <c r="AI18" s="1">
        <f t="shared" si="10"/>
        <v>118</v>
      </c>
      <c r="AJ18" s="1"/>
    </row>
    <row r="19" spans="1:36" x14ac:dyDescent="0.2">
      <c r="A19" s="1">
        <f t="shared" si="1"/>
        <v>14</v>
      </c>
      <c r="B19" s="2">
        <v>-3000</v>
      </c>
      <c r="C19" s="2">
        <v>2.7250000000000001</v>
      </c>
      <c r="D19" s="3">
        <f t="shared" si="2"/>
        <v>-8175</v>
      </c>
      <c r="E19" s="3"/>
      <c r="F19" s="1">
        <v>-9000</v>
      </c>
      <c r="G19" s="2">
        <v>2.7149999999999999</v>
      </c>
      <c r="H19" s="4">
        <f t="shared" si="3"/>
        <v>-24435</v>
      </c>
      <c r="I19" s="1"/>
      <c r="J19" s="1">
        <v>-2818</v>
      </c>
      <c r="K19" s="2">
        <v>0</v>
      </c>
      <c r="L19" s="4">
        <f t="shared" si="4"/>
        <v>0</v>
      </c>
      <c r="M19" s="1"/>
      <c r="N19" s="1">
        <v>0</v>
      </c>
      <c r="O19" s="2">
        <v>0</v>
      </c>
      <c r="P19" s="4">
        <f t="shared" si="5"/>
        <v>0</v>
      </c>
      <c r="Q19" s="1"/>
      <c r="R19" s="1">
        <v>0</v>
      </c>
      <c r="S19" s="2">
        <v>0</v>
      </c>
      <c r="T19" s="4">
        <f t="shared" si="6"/>
        <v>0</v>
      </c>
      <c r="U19" s="1"/>
      <c r="V19" s="1">
        <v>0</v>
      </c>
      <c r="W19" s="2">
        <v>0</v>
      </c>
      <c r="X19" s="4">
        <f t="shared" si="7"/>
        <v>0</v>
      </c>
      <c r="Y19" s="1"/>
      <c r="Z19" s="1">
        <v>2818</v>
      </c>
      <c r="AA19" s="2">
        <v>0</v>
      </c>
      <c r="AB19" s="4">
        <f t="shared" si="8"/>
        <v>0</v>
      </c>
      <c r="AC19" s="1"/>
      <c r="AD19" s="1">
        <v>11777</v>
      </c>
      <c r="AE19" s="1">
        <v>2.9350000000000001</v>
      </c>
      <c r="AF19" s="1">
        <f t="shared" si="0"/>
        <v>3.0150000000000001</v>
      </c>
      <c r="AG19" s="1">
        <f t="shared" si="9"/>
        <v>35507.654999999999</v>
      </c>
      <c r="AH19" s="1"/>
      <c r="AI19" s="1">
        <f t="shared" si="10"/>
        <v>-223</v>
      </c>
      <c r="AJ19" s="1"/>
    </row>
    <row r="20" spans="1:36" x14ac:dyDescent="0.2">
      <c r="A20" s="1">
        <f t="shared" si="1"/>
        <v>15</v>
      </c>
      <c r="B20" s="2">
        <v>0</v>
      </c>
      <c r="C20" s="2">
        <v>2.77</v>
      </c>
      <c r="D20" s="3">
        <f t="shared" si="2"/>
        <v>0</v>
      </c>
      <c r="E20" s="3"/>
      <c r="F20" s="1">
        <v>0</v>
      </c>
      <c r="G20" s="2">
        <v>2.7450000000000001</v>
      </c>
      <c r="H20" s="4">
        <f t="shared" si="3"/>
        <v>0</v>
      </c>
      <c r="I20" s="1"/>
      <c r="J20" s="1">
        <v>0</v>
      </c>
      <c r="K20" s="2">
        <v>0</v>
      </c>
      <c r="L20" s="4">
        <f t="shared" si="4"/>
        <v>0</v>
      </c>
      <c r="M20" s="1"/>
      <c r="N20" s="1">
        <v>0</v>
      </c>
      <c r="O20" s="2">
        <v>0</v>
      </c>
      <c r="P20" s="4">
        <f t="shared" si="5"/>
        <v>0</v>
      </c>
      <c r="Q20" s="1"/>
      <c r="R20" s="1">
        <v>0</v>
      </c>
      <c r="S20" s="2">
        <v>0</v>
      </c>
      <c r="T20" s="4">
        <f t="shared" si="6"/>
        <v>0</v>
      </c>
      <c r="U20" s="1"/>
      <c r="V20" s="1">
        <v>0</v>
      </c>
      <c r="W20" s="2">
        <v>0</v>
      </c>
      <c r="X20" s="4">
        <f t="shared" si="7"/>
        <v>0</v>
      </c>
      <c r="Y20" s="1"/>
      <c r="Z20" s="1">
        <v>0</v>
      </c>
      <c r="AA20" s="2">
        <v>0</v>
      </c>
      <c r="AB20" s="4">
        <f t="shared" si="8"/>
        <v>0</v>
      </c>
      <c r="AC20" s="1"/>
      <c r="AD20" s="1">
        <v>0</v>
      </c>
      <c r="AE20" s="1">
        <v>2.9449999999999998</v>
      </c>
      <c r="AF20" s="1">
        <f t="shared" si="0"/>
        <v>3.0249999999999999</v>
      </c>
      <c r="AG20" s="1">
        <f t="shared" si="9"/>
        <v>0</v>
      </c>
      <c r="AH20" s="1"/>
      <c r="AI20" s="1">
        <f t="shared" si="10"/>
        <v>0</v>
      </c>
      <c r="AJ20" s="1"/>
    </row>
    <row r="21" spans="1:36" x14ac:dyDescent="0.2">
      <c r="A21" s="1">
        <f t="shared" si="1"/>
        <v>16</v>
      </c>
      <c r="B21" s="2">
        <v>-3000</v>
      </c>
      <c r="C21" s="2">
        <v>2.7149999999999999</v>
      </c>
      <c r="D21" s="3">
        <f t="shared" si="2"/>
        <v>-8145</v>
      </c>
      <c r="E21" s="3"/>
      <c r="F21" s="1">
        <v>0</v>
      </c>
      <c r="G21" s="2">
        <v>2.71</v>
      </c>
      <c r="H21" s="4">
        <f t="shared" si="3"/>
        <v>0</v>
      </c>
      <c r="I21" s="1"/>
      <c r="J21" s="1">
        <v>0</v>
      </c>
      <c r="K21" s="2">
        <v>0</v>
      </c>
      <c r="L21" s="4">
        <f t="shared" si="4"/>
        <v>0</v>
      </c>
      <c r="M21" s="1"/>
      <c r="N21" s="1">
        <v>0</v>
      </c>
      <c r="O21" s="2">
        <v>0</v>
      </c>
      <c r="P21" s="4">
        <f t="shared" si="5"/>
        <v>0</v>
      </c>
      <c r="Q21" s="1"/>
      <c r="R21" s="1">
        <v>-10000</v>
      </c>
      <c r="S21" s="2">
        <v>0</v>
      </c>
      <c r="T21" s="4">
        <f t="shared" si="6"/>
        <v>0</v>
      </c>
      <c r="U21" s="1"/>
      <c r="V21" s="1">
        <v>0</v>
      </c>
      <c r="W21" s="2">
        <v>0</v>
      </c>
      <c r="X21" s="4">
        <f t="shared" si="7"/>
        <v>0</v>
      </c>
      <c r="Y21" s="1"/>
      <c r="Z21" s="1">
        <v>0</v>
      </c>
      <c r="AA21" s="2">
        <v>0</v>
      </c>
      <c r="AB21" s="4">
        <f t="shared" si="8"/>
        <v>0</v>
      </c>
      <c r="AC21" s="1"/>
      <c r="AD21" s="1">
        <v>12865</v>
      </c>
      <c r="AE21" s="1">
        <v>2.86</v>
      </c>
      <c r="AF21" s="1">
        <f t="shared" si="0"/>
        <v>2.94</v>
      </c>
      <c r="AG21" s="1">
        <f t="shared" si="9"/>
        <v>37823.1</v>
      </c>
      <c r="AH21" s="1"/>
      <c r="AI21" s="1">
        <f t="shared" si="10"/>
        <v>-135</v>
      </c>
      <c r="AJ21" s="1"/>
    </row>
    <row r="22" spans="1:36" x14ac:dyDescent="0.2">
      <c r="A22" s="1">
        <f t="shared" si="1"/>
        <v>17</v>
      </c>
      <c r="B22" s="2">
        <v>-3000</v>
      </c>
      <c r="C22" s="2">
        <v>2.78</v>
      </c>
      <c r="D22" s="3">
        <f t="shared" si="2"/>
        <v>-8340</v>
      </c>
      <c r="E22" s="3"/>
      <c r="F22" s="1">
        <v>-9000</v>
      </c>
      <c r="G22" s="2">
        <v>2.7650000000000001</v>
      </c>
      <c r="H22" s="4">
        <f t="shared" si="3"/>
        <v>-24885</v>
      </c>
      <c r="I22" s="1"/>
      <c r="J22" s="1">
        <v>-2818</v>
      </c>
      <c r="K22" s="2">
        <v>0</v>
      </c>
      <c r="L22" s="4">
        <f t="shared" si="4"/>
        <v>0</v>
      </c>
      <c r="M22" s="1"/>
      <c r="N22" s="1">
        <v>0</v>
      </c>
      <c r="O22" s="2">
        <v>0</v>
      </c>
      <c r="P22" s="4">
        <f t="shared" si="5"/>
        <v>0</v>
      </c>
      <c r="Q22" s="1"/>
      <c r="R22" s="1">
        <v>0</v>
      </c>
      <c r="S22" s="2">
        <v>0</v>
      </c>
      <c r="T22" s="4">
        <f t="shared" si="6"/>
        <v>0</v>
      </c>
      <c r="U22" s="1"/>
      <c r="V22" s="1">
        <v>-10000</v>
      </c>
      <c r="W22" s="2">
        <v>0</v>
      </c>
      <c r="X22" s="4">
        <f t="shared" si="7"/>
        <v>0</v>
      </c>
      <c r="Y22" s="1"/>
      <c r="Z22" s="1">
        <v>2818</v>
      </c>
      <c r="AA22" s="2">
        <v>0</v>
      </c>
      <c r="AB22" s="4">
        <f t="shared" si="8"/>
        <v>0</v>
      </c>
      <c r="AC22" s="1"/>
      <c r="AD22" s="1">
        <v>21468</v>
      </c>
      <c r="AE22" s="1">
        <v>2.96</v>
      </c>
      <c r="AF22" s="1">
        <f t="shared" si="0"/>
        <v>3.04</v>
      </c>
      <c r="AG22" s="1">
        <f t="shared" si="9"/>
        <v>65262.720000000001</v>
      </c>
      <c r="AH22" s="1"/>
      <c r="AI22" s="1">
        <f t="shared" si="10"/>
        <v>-532</v>
      </c>
      <c r="AJ22" s="1"/>
    </row>
    <row r="23" spans="1:36" x14ac:dyDescent="0.2">
      <c r="A23" s="1">
        <f t="shared" si="1"/>
        <v>18</v>
      </c>
      <c r="B23" s="2">
        <v>-3000</v>
      </c>
      <c r="C23" s="2">
        <v>2.76</v>
      </c>
      <c r="D23" s="3">
        <f t="shared" si="2"/>
        <v>-8280</v>
      </c>
      <c r="E23" s="3"/>
      <c r="F23" s="1">
        <v>-9000</v>
      </c>
      <c r="G23" s="2">
        <v>2.7349999999999999</v>
      </c>
      <c r="H23" s="4">
        <f t="shared" si="3"/>
        <v>-24615</v>
      </c>
      <c r="I23" s="1"/>
      <c r="J23" s="1">
        <v>-2818</v>
      </c>
      <c r="K23" s="2">
        <v>0</v>
      </c>
      <c r="L23" s="4">
        <f t="shared" si="4"/>
        <v>0</v>
      </c>
      <c r="M23" s="1"/>
      <c r="N23" s="1">
        <v>0</v>
      </c>
      <c r="O23" s="2">
        <v>0</v>
      </c>
      <c r="P23" s="4">
        <f t="shared" si="5"/>
        <v>0</v>
      </c>
      <c r="Q23" s="1"/>
      <c r="R23" s="1">
        <v>0</v>
      </c>
      <c r="S23" s="2">
        <v>0</v>
      </c>
      <c r="T23" s="4">
        <f t="shared" si="6"/>
        <v>0</v>
      </c>
      <c r="U23" s="1"/>
      <c r="V23" s="1">
        <v>-10000</v>
      </c>
      <c r="W23" s="2">
        <v>0</v>
      </c>
      <c r="X23" s="4">
        <f t="shared" si="7"/>
        <v>0</v>
      </c>
      <c r="Y23" s="1"/>
      <c r="Z23" s="1">
        <v>2818</v>
      </c>
      <c r="AA23" s="2">
        <v>0</v>
      </c>
      <c r="AB23" s="4">
        <f t="shared" si="8"/>
        <v>0</v>
      </c>
      <c r="AC23" s="1"/>
      <c r="AD23" s="1">
        <v>21468</v>
      </c>
      <c r="AE23" s="1">
        <v>2.96</v>
      </c>
      <c r="AF23" s="1">
        <f t="shared" si="0"/>
        <v>3.04</v>
      </c>
      <c r="AG23" s="1">
        <f t="shared" si="9"/>
        <v>65262.720000000001</v>
      </c>
      <c r="AH23" s="1"/>
      <c r="AI23" s="1">
        <f t="shared" si="10"/>
        <v>-532</v>
      </c>
      <c r="AJ23" s="1"/>
    </row>
    <row r="24" spans="1:36" x14ac:dyDescent="0.2">
      <c r="A24" s="1">
        <f t="shared" si="1"/>
        <v>19</v>
      </c>
      <c r="B24" s="2">
        <v>-3000</v>
      </c>
      <c r="C24" s="2">
        <v>2.76</v>
      </c>
      <c r="D24" s="3">
        <f t="shared" si="2"/>
        <v>-8280</v>
      </c>
      <c r="E24" s="3"/>
      <c r="F24" s="1">
        <v>-9000</v>
      </c>
      <c r="G24" s="2">
        <v>2.7349999999999999</v>
      </c>
      <c r="H24" s="4">
        <f t="shared" si="3"/>
        <v>-24615</v>
      </c>
      <c r="I24" s="1"/>
      <c r="J24" s="1">
        <v>-2818</v>
      </c>
      <c r="K24" s="2">
        <v>0</v>
      </c>
      <c r="L24" s="4">
        <f t="shared" si="4"/>
        <v>0</v>
      </c>
      <c r="M24" s="1"/>
      <c r="N24" s="1">
        <v>0</v>
      </c>
      <c r="O24" s="2">
        <v>0</v>
      </c>
      <c r="P24" s="4">
        <f t="shared" si="5"/>
        <v>0</v>
      </c>
      <c r="Q24" s="1"/>
      <c r="R24" s="1">
        <v>0</v>
      </c>
      <c r="S24" s="2">
        <v>0</v>
      </c>
      <c r="T24" s="4">
        <f t="shared" si="6"/>
        <v>0</v>
      </c>
      <c r="U24" s="1"/>
      <c r="V24" s="1">
        <v>-10000</v>
      </c>
      <c r="W24" s="2">
        <v>0</v>
      </c>
      <c r="X24" s="4">
        <f t="shared" si="7"/>
        <v>0</v>
      </c>
      <c r="Y24" s="1"/>
      <c r="Z24" s="1">
        <v>2818</v>
      </c>
      <c r="AA24" s="2">
        <v>0</v>
      </c>
      <c r="AB24" s="4">
        <f t="shared" si="8"/>
        <v>0</v>
      </c>
      <c r="AC24" s="1"/>
      <c r="AD24" s="1">
        <v>21468</v>
      </c>
      <c r="AE24" s="1">
        <v>2.96</v>
      </c>
      <c r="AF24" s="1">
        <f t="shared" si="0"/>
        <v>3.04</v>
      </c>
      <c r="AG24" s="1">
        <f t="shared" si="9"/>
        <v>65262.720000000001</v>
      </c>
      <c r="AH24" s="1"/>
      <c r="AI24" s="1">
        <f t="shared" si="10"/>
        <v>-532</v>
      </c>
      <c r="AJ24" s="1"/>
    </row>
    <row r="25" spans="1:36" x14ac:dyDescent="0.2">
      <c r="A25" s="1">
        <f t="shared" si="1"/>
        <v>20</v>
      </c>
      <c r="B25" s="2">
        <v>-3000</v>
      </c>
      <c r="C25" s="2">
        <v>2.76</v>
      </c>
      <c r="D25" s="3">
        <f t="shared" si="2"/>
        <v>-8280</v>
      </c>
      <c r="E25" s="3"/>
      <c r="F25" s="1">
        <v>-9000</v>
      </c>
      <c r="G25" s="2">
        <v>2.7349999999999999</v>
      </c>
      <c r="H25" s="4">
        <f t="shared" si="3"/>
        <v>-24615</v>
      </c>
      <c r="I25" s="1"/>
      <c r="J25" s="1">
        <v>-2818</v>
      </c>
      <c r="K25" s="2">
        <v>0</v>
      </c>
      <c r="L25" s="4">
        <f t="shared" si="4"/>
        <v>0</v>
      </c>
      <c r="M25" s="1"/>
      <c r="N25" s="1">
        <v>0</v>
      </c>
      <c r="O25" s="2">
        <v>0</v>
      </c>
      <c r="P25" s="4">
        <f t="shared" si="5"/>
        <v>0</v>
      </c>
      <c r="Q25" s="1"/>
      <c r="R25" s="1">
        <v>0</v>
      </c>
      <c r="S25" s="2">
        <v>0</v>
      </c>
      <c r="T25" s="4">
        <f t="shared" si="6"/>
        <v>0</v>
      </c>
      <c r="U25" s="1"/>
      <c r="V25" s="1">
        <v>-10000</v>
      </c>
      <c r="W25" s="2">
        <v>0</v>
      </c>
      <c r="X25" s="4">
        <f t="shared" si="7"/>
        <v>0</v>
      </c>
      <c r="Y25" s="1"/>
      <c r="Z25" s="1">
        <v>2818</v>
      </c>
      <c r="AA25" s="2">
        <v>0</v>
      </c>
      <c r="AB25" s="4">
        <f t="shared" si="8"/>
        <v>0</v>
      </c>
      <c r="AC25" s="1"/>
      <c r="AD25" s="1">
        <v>21468</v>
      </c>
      <c r="AE25" s="1">
        <v>2.96</v>
      </c>
      <c r="AF25" s="1">
        <f t="shared" si="0"/>
        <v>3.04</v>
      </c>
      <c r="AG25" s="1">
        <f t="shared" si="9"/>
        <v>65262.720000000001</v>
      </c>
      <c r="AH25" s="1"/>
      <c r="AI25" s="1">
        <f t="shared" si="10"/>
        <v>-532</v>
      </c>
      <c r="AJ25" s="1"/>
    </row>
    <row r="26" spans="1:36" x14ac:dyDescent="0.2">
      <c r="A26" s="1">
        <f t="shared" si="1"/>
        <v>21</v>
      </c>
      <c r="B26" s="2"/>
      <c r="C26" s="2"/>
      <c r="D26" s="3"/>
      <c r="E26" s="3"/>
      <c r="F26" s="1"/>
      <c r="G26" s="4"/>
      <c r="H26" s="4"/>
      <c r="I26" s="1"/>
      <c r="J26" s="1"/>
      <c r="K26" s="4"/>
      <c r="L26" s="4"/>
      <c r="M26" s="1"/>
      <c r="N26" s="1">
        <v>0</v>
      </c>
      <c r="O26" s="4"/>
      <c r="P26" s="4"/>
      <c r="Q26" s="1"/>
      <c r="R26" s="1"/>
      <c r="S26" s="4"/>
      <c r="T26" s="4"/>
      <c r="U26" s="1"/>
      <c r="V26" s="1"/>
      <c r="W26" s="4"/>
      <c r="X26" s="4"/>
      <c r="Y26" s="1"/>
      <c r="Z26" s="1"/>
      <c r="AA26" s="4"/>
      <c r="AB26" s="4"/>
      <c r="AC26" s="1"/>
      <c r="AD26" s="1"/>
      <c r="AE26" s="1"/>
      <c r="AF26" s="1"/>
      <c r="AG26" s="1"/>
      <c r="AH26" s="1"/>
      <c r="AI26" s="1"/>
      <c r="AJ26" s="1"/>
    </row>
    <row r="27" spans="1:36" x14ac:dyDescent="0.2">
      <c r="A27" s="1">
        <f t="shared" si="1"/>
        <v>22</v>
      </c>
      <c r="B27" s="2"/>
      <c r="C27" s="2"/>
      <c r="D27" s="3"/>
      <c r="E27" s="3"/>
      <c r="F27" s="1"/>
      <c r="G27" s="4"/>
      <c r="H27" s="4"/>
      <c r="I27" s="1"/>
      <c r="J27" s="1"/>
      <c r="K27" s="4"/>
      <c r="L27" s="4"/>
      <c r="M27" s="1"/>
      <c r="N27" s="1"/>
      <c r="O27" s="4"/>
      <c r="P27" s="4"/>
      <c r="Q27" s="1"/>
      <c r="R27" s="1"/>
      <c r="S27" s="4"/>
      <c r="T27" s="4"/>
      <c r="U27" s="1"/>
      <c r="V27" s="1"/>
      <c r="W27" s="4"/>
      <c r="X27" s="4"/>
      <c r="Y27" s="1"/>
      <c r="Z27" s="1"/>
      <c r="AA27" s="4"/>
      <c r="AB27" s="4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1">
        <f t="shared" si="1"/>
        <v>23</v>
      </c>
      <c r="B28" s="2"/>
      <c r="C28" s="2"/>
      <c r="D28" s="3"/>
      <c r="E28" s="3"/>
      <c r="F28" s="1"/>
      <c r="G28" s="4"/>
      <c r="H28" s="4"/>
      <c r="I28" s="1"/>
      <c r="J28" s="1"/>
      <c r="K28" s="4"/>
      <c r="L28" s="4"/>
      <c r="M28" s="1"/>
      <c r="N28" s="1"/>
      <c r="O28" s="4"/>
      <c r="P28" s="4"/>
      <c r="Q28" s="1"/>
      <c r="R28" s="1"/>
      <c r="S28" s="4"/>
      <c r="T28" s="4"/>
      <c r="U28" s="1"/>
      <c r="V28" s="1"/>
      <c r="W28" s="4"/>
      <c r="X28" s="4"/>
      <c r="Y28" s="1"/>
      <c r="Z28" s="1"/>
      <c r="AA28" s="4"/>
      <c r="AB28" s="4"/>
      <c r="AC28" s="1"/>
      <c r="AD28" s="1"/>
      <c r="AE28" s="1"/>
      <c r="AF28" s="1"/>
      <c r="AG28" s="1"/>
      <c r="AH28" s="1"/>
      <c r="AI28" s="1"/>
      <c r="AJ28" s="1"/>
    </row>
    <row r="29" spans="1:36" x14ac:dyDescent="0.2">
      <c r="A29" s="1"/>
      <c r="B29" s="2"/>
      <c r="C29" s="2"/>
      <c r="D29" s="3"/>
      <c r="E29" s="3"/>
      <c r="F29" s="1"/>
      <c r="G29" s="4"/>
      <c r="H29" s="4"/>
      <c r="I29" s="1"/>
      <c r="J29" s="1"/>
      <c r="K29" s="4"/>
      <c r="L29" s="4"/>
      <c r="M29" s="1"/>
      <c r="N29" s="1"/>
      <c r="O29" s="4"/>
      <c r="P29" s="4"/>
      <c r="Q29" s="1"/>
      <c r="R29" s="1"/>
      <c r="S29" s="4"/>
      <c r="T29" s="4"/>
      <c r="U29" s="1"/>
      <c r="V29" s="1"/>
      <c r="W29" s="4"/>
      <c r="X29" s="4"/>
      <c r="Y29" s="1"/>
      <c r="Z29" s="1"/>
      <c r="AA29" s="4"/>
      <c r="AB29" s="4"/>
      <c r="AC29" s="1"/>
      <c r="AD29" s="1"/>
      <c r="AE29" s="1"/>
      <c r="AF29" s="1"/>
      <c r="AG29" s="1"/>
      <c r="AH29" s="1"/>
      <c r="AI29" s="1"/>
      <c r="AJ29" s="1"/>
    </row>
    <row r="30" spans="1:36" x14ac:dyDescent="0.2">
      <c r="A30" s="1"/>
      <c r="B30" s="2">
        <f>SUM(B7:B29)</f>
        <v>-48000</v>
      </c>
      <c r="C30" s="2"/>
      <c r="D30" s="3">
        <f>SUM(D7:D22)</f>
        <v>-104745</v>
      </c>
      <c r="E30" s="3"/>
      <c r="F30" s="2">
        <f>SUM(F7:F29)</f>
        <v>-63000</v>
      </c>
      <c r="G30" s="4"/>
      <c r="H30" s="3">
        <f>SUM(H7:H22)</f>
        <v>-96705</v>
      </c>
      <c r="I30" s="1"/>
      <c r="J30" s="2">
        <f>SUM(J7:J29)</f>
        <v>-27362</v>
      </c>
      <c r="K30" s="4"/>
      <c r="L30" s="3">
        <f>SUM(L7:L29)</f>
        <v>0</v>
      </c>
      <c r="M30" s="1"/>
      <c r="N30" s="2">
        <f>SUM(N7:N29)</f>
        <v>-18000</v>
      </c>
      <c r="O30" s="4"/>
      <c r="P30" s="3">
        <f>SUM(P7:P29)</f>
        <v>0</v>
      </c>
      <c r="Q30" s="1"/>
      <c r="R30" s="2">
        <f>SUM(R7:R29)</f>
        <v>-10000</v>
      </c>
      <c r="S30" s="4"/>
      <c r="T30" s="3">
        <f>SUM(T7:T29)</f>
        <v>0</v>
      </c>
      <c r="U30" s="1"/>
      <c r="V30" s="2">
        <f>SUM(V7:V29)</f>
        <v>-40000</v>
      </c>
      <c r="W30" s="4"/>
      <c r="X30" s="3">
        <f>SUM(X7:X29)</f>
        <v>0</v>
      </c>
      <c r="Y30" s="1"/>
      <c r="Z30" s="2">
        <f>SUM(Z7:Z29)</f>
        <v>25962</v>
      </c>
      <c r="AA30" s="4"/>
      <c r="AB30" s="3">
        <f>SUM(AB7:AB29)</f>
        <v>0</v>
      </c>
      <c r="AC30" s="1"/>
      <c r="AD30" s="2">
        <f>SUM(AD7:AD29)</f>
        <v>175794</v>
      </c>
      <c r="AE30" s="1"/>
      <c r="AF30" s="1"/>
      <c r="AG30" s="3">
        <f>SUM(AG7:AG22)</f>
        <v>330724.995</v>
      </c>
      <c r="AH30" s="1"/>
      <c r="AI30" s="1"/>
      <c r="AJ30" s="1"/>
    </row>
    <row r="31" spans="1:36" x14ac:dyDescent="0.2">
      <c r="A31" s="1"/>
      <c r="B31" s="2"/>
      <c r="C31" s="2"/>
      <c r="D31" s="3"/>
      <c r="E31" s="3"/>
      <c r="F31" s="1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">
      <c r="A32" s="1"/>
      <c r="B32" s="2"/>
      <c r="C32" s="2"/>
      <c r="D32" s="3"/>
      <c r="E32" s="3"/>
      <c r="F32" s="1"/>
      <c r="G32" s="4"/>
      <c r="H32" s="4"/>
      <c r="I32" s="1"/>
      <c r="J32" s="1"/>
      <c r="K32" s="1"/>
      <c r="L32" s="1"/>
      <c r="M32" s="1"/>
      <c r="N32" s="1"/>
      <c r="O32" s="1"/>
      <c r="P32" s="1"/>
      <c r="Q32" s="1">
        <f>+AG30+AB30+D30</f>
        <v>225979.995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>+AG30+J30+D30</f>
        <v>198617.995</v>
      </c>
      <c r="AH32" s="1"/>
      <c r="AI32" s="1"/>
      <c r="AJ32" s="1"/>
    </row>
    <row r="33" spans="1:36" x14ac:dyDescent="0.2">
      <c r="A33" s="1"/>
      <c r="B33" s="2"/>
      <c r="C33" s="2"/>
      <c r="D33" s="3"/>
      <c r="E33" s="3"/>
      <c r="F33" s="1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">
      <c r="A34" s="1"/>
      <c r="B34" s="2"/>
      <c r="C34" s="2"/>
      <c r="D34" s="3"/>
      <c r="E34" s="3"/>
      <c r="F34" s="1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2000-03-17T17:28:03Z</dcterms:created>
  <dcterms:modified xsi:type="dcterms:W3CDTF">2014-09-03T12:33:26Z</dcterms:modified>
</cp:coreProperties>
</file>