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ummary" sheetId="4" r:id="rId1"/>
    <sheet name="AGL Details" sheetId="1" r:id="rId2"/>
    <sheet name="Sonat Supply" sheetId="2" r:id="rId3"/>
    <sheet name="Sheet3" sheetId="3" r:id="rId4"/>
  </sheets>
  <definedNames>
    <definedName name="_xlnm.Print_Area" localSheetId="1">'AGL Details'!$A:$BH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AE3" i="1" l="1"/>
  <c r="AF3" i="1"/>
  <c r="AG3" i="1"/>
  <c r="AG9" i="1" s="1"/>
  <c r="AH3" i="1"/>
  <c r="AI3" i="1"/>
  <c r="AM3" i="1"/>
  <c r="AR3" i="1"/>
  <c r="AR9" i="1" s="1"/>
  <c r="AS3" i="1"/>
  <c r="AS9" i="1" s="1"/>
  <c r="AZ3" i="1"/>
  <c r="AE5" i="1"/>
  <c r="AU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H9" i="1"/>
  <c r="AI9" i="1"/>
  <c r="AJ9" i="1"/>
  <c r="AK9" i="1"/>
  <c r="AL9" i="1"/>
  <c r="AM9" i="1"/>
  <c r="AN9" i="1"/>
  <c r="AO9" i="1"/>
  <c r="AP9" i="1"/>
  <c r="AQ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28" i="1"/>
  <c r="C28" i="1"/>
  <c r="D28" i="1"/>
  <c r="E28" i="1"/>
  <c r="F28" i="1"/>
  <c r="G28" i="1"/>
  <c r="H28" i="1"/>
  <c r="I28" i="1"/>
  <c r="I57" i="1" s="1"/>
  <c r="J28" i="1"/>
  <c r="J57" i="1" s="1"/>
  <c r="K28" i="1"/>
  <c r="L28" i="1"/>
  <c r="M28" i="1"/>
  <c r="N28" i="1"/>
  <c r="O28" i="1"/>
  <c r="P28" i="1"/>
  <c r="Q28" i="1"/>
  <c r="Q57" i="1" s="1"/>
  <c r="R28" i="1"/>
  <c r="R57" i="1" s="1"/>
  <c r="S28" i="1"/>
  <c r="T28" i="1"/>
  <c r="U28" i="1"/>
  <c r="V28" i="1"/>
  <c r="W28" i="1"/>
  <c r="X28" i="1"/>
  <c r="Y28" i="1"/>
  <c r="Y57" i="1" s="1"/>
  <c r="Z28" i="1"/>
  <c r="Z57" i="1" s="1"/>
  <c r="AA28" i="1"/>
  <c r="AB28" i="1"/>
  <c r="AC28" i="1"/>
  <c r="AD28" i="1"/>
  <c r="AE28" i="1"/>
  <c r="AF28" i="1"/>
  <c r="AG28" i="1"/>
  <c r="AG57" i="1" s="1"/>
  <c r="AH28" i="1"/>
  <c r="AH57" i="1" s="1"/>
  <c r="AI28" i="1"/>
  <c r="AJ28" i="1"/>
  <c r="AK28" i="1"/>
  <c r="AL28" i="1"/>
  <c r="AM28" i="1"/>
  <c r="AN28" i="1"/>
  <c r="AO28" i="1"/>
  <c r="AP28" i="1"/>
  <c r="AP57" i="1" s="1"/>
  <c r="AQ28" i="1"/>
  <c r="AR28" i="1"/>
  <c r="AS28" i="1"/>
  <c r="AT28" i="1"/>
  <c r="AU28" i="1"/>
  <c r="AV28" i="1"/>
  <c r="AW28" i="1"/>
  <c r="AX28" i="1"/>
  <c r="AX57" i="1" s="1"/>
  <c r="AY28" i="1"/>
  <c r="AZ28" i="1"/>
  <c r="BA28" i="1"/>
  <c r="BB28" i="1"/>
  <c r="BC28" i="1"/>
  <c r="BD28" i="1"/>
  <c r="BE28" i="1"/>
  <c r="BF28" i="1"/>
  <c r="BF57" i="1" s="1"/>
  <c r="BG28" i="1"/>
  <c r="BH28" i="1"/>
  <c r="BI28" i="1"/>
  <c r="BJ28" i="1"/>
  <c r="BK28" i="1"/>
  <c r="BL28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A47" i="1"/>
  <c r="C47" i="1"/>
  <c r="D47" i="1"/>
  <c r="D57" i="1" s="1"/>
  <c r="E47" i="1"/>
  <c r="F47" i="1"/>
  <c r="G47" i="1"/>
  <c r="H47" i="1"/>
  <c r="I47" i="1"/>
  <c r="J47" i="1"/>
  <c r="K47" i="1"/>
  <c r="L47" i="1"/>
  <c r="L57" i="1" s="1"/>
  <c r="M47" i="1"/>
  <c r="N47" i="1"/>
  <c r="O47" i="1"/>
  <c r="P47" i="1"/>
  <c r="Q47" i="1"/>
  <c r="R47" i="1"/>
  <c r="S47" i="1"/>
  <c r="T47" i="1"/>
  <c r="T57" i="1" s="1"/>
  <c r="U47" i="1"/>
  <c r="V47" i="1"/>
  <c r="W47" i="1"/>
  <c r="X47" i="1"/>
  <c r="Y47" i="1"/>
  <c r="Z47" i="1"/>
  <c r="AA47" i="1"/>
  <c r="AB47" i="1"/>
  <c r="AB57" i="1" s="1"/>
  <c r="AC47" i="1"/>
  <c r="AD47" i="1"/>
  <c r="AE47" i="1"/>
  <c r="AF47" i="1"/>
  <c r="AG47" i="1"/>
  <c r="AH47" i="1"/>
  <c r="AI47" i="1"/>
  <c r="AJ47" i="1"/>
  <c r="AJ57" i="1" s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AZ57" i="1" s="1"/>
  <c r="BA47" i="1"/>
  <c r="BB47" i="1"/>
  <c r="BC47" i="1"/>
  <c r="BD47" i="1"/>
  <c r="BE47" i="1"/>
  <c r="BF47" i="1"/>
  <c r="BG47" i="1"/>
  <c r="BH47" i="1"/>
  <c r="BH57" i="1" s="1"/>
  <c r="BI47" i="1"/>
  <c r="BJ47" i="1"/>
  <c r="BK47" i="1"/>
  <c r="BL47" i="1"/>
  <c r="C51" i="1"/>
  <c r="D51" i="1"/>
  <c r="E51" i="1"/>
  <c r="E57" i="1" s="1"/>
  <c r="F51" i="1"/>
  <c r="F57" i="1" s="1"/>
  <c r="G51" i="1"/>
  <c r="G57" i="1" s="1"/>
  <c r="H51" i="1"/>
  <c r="H57" i="1" s="1"/>
  <c r="I51" i="1"/>
  <c r="J51" i="1"/>
  <c r="K51" i="1"/>
  <c r="L51" i="1"/>
  <c r="M51" i="1"/>
  <c r="M57" i="1" s="1"/>
  <c r="N51" i="1"/>
  <c r="N57" i="1" s="1"/>
  <c r="O51" i="1"/>
  <c r="O57" i="1" s="1"/>
  <c r="P51" i="1"/>
  <c r="P57" i="1" s="1"/>
  <c r="Q51" i="1"/>
  <c r="R51" i="1"/>
  <c r="S51" i="1"/>
  <c r="T51" i="1"/>
  <c r="U51" i="1"/>
  <c r="U57" i="1" s="1"/>
  <c r="V51" i="1"/>
  <c r="V57" i="1" s="1"/>
  <c r="W51" i="1"/>
  <c r="W57" i="1" s="1"/>
  <c r="X51" i="1"/>
  <c r="X57" i="1" s="1"/>
  <c r="Y51" i="1"/>
  <c r="Z51" i="1"/>
  <c r="AA51" i="1"/>
  <c r="AB51" i="1"/>
  <c r="AC51" i="1"/>
  <c r="AC57" i="1" s="1"/>
  <c r="AD51" i="1"/>
  <c r="AD57" i="1" s="1"/>
  <c r="AE51" i="1"/>
  <c r="AE57" i="1" s="1"/>
  <c r="AF51" i="1"/>
  <c r="AF57" i="1" s="1"/>
  <c r="AG51" i="1"/>
  <c r="AH51" i="1"/>
  <c r="AI51" i="1"/>
  <c r="AJ51" i="1"/>
  <c r="AK51" i="1"/>
  <c r="AK57" i="1" s="1"/>
  <c r="AL51" i="1"/>
  <c r="AL57" i="1" s="1"/>
  <c r="AM51" i="1"/>
  <c r="AM57" i="1" s="1"/>
  <c r="AN51" i="1"/>
  <c r="AN57" i="1" s="1"/>
  <c r="AO51" i="1"/>
  <c r="AP51" i="1"/>
  <c r="AQ51" i="1"/>
  <c r="AR51" i="1"/>
  <c r="AS51" i="1"/>
  <c r="AT51" i="1"/>
  <c r="AT57" i="1" s="1"/>
  <c r="AU51" i="1"/>
  <c r="AV51" i="1"/>
  <c r="AW51" i="1"/>
  <c r="AX51" i="1"/>
  <c r="AY51" i="1"/>
  <c r="AZ51" i="1"/>
  <c r="BA51" i="1"/>
  <c r="BB51" i="1"/>
  <c r="BB57" i="1" s="1"/>
  <c r="BC51" i="1"/>
  <c r="BD51" i="1"/>
  <c r="BE51" i="1"/>
  <c r="BF51" i="1"/>
  <c r="BG51" i="1"/>
  <c r="BH51" i="1"/>
  <c r="BI51" i="1"/>
  <c r="BJ51" i="1"/>
  <c r="BJ57" i="1" s="1"/>
  <c r="BK51" i="1"/>
  <c r="BL51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O57" i="1" s="1"/>
  <c r="AP55" i="1"/>
  <c r="AQ55" i="1"/>
  <c r="AR55" i="1"/>
  <c r="AS55" i="1"/>
  <c r="AT55" i="1"/>
  <c r="AU55" i="1"/>
  <c r="AU57" i="1" s="1"/>
  <c r="AV55" i="1"/>
  <c r="AV57" i="1" s="1"/>
  <c r="AW55" i="1"/>
  <c r="AW57" i="1" s="1"/>
  <c r="AX55" i="1"/>
  <c r="AY55" i="1"/>
  <c r="AZ55" i="1"/>
  <c r="BA55" i="1"/>
  <c r="BA57" i="1" s="1"/>
  <c r="BB55" i="1"/>
  <c r="BC55" i="1"/>
  <c r="BC57" i="1" s="1"/>
  <c r="BD55" i="1"/>
  <c r="BD57" i="1" s="1"/>
  <c r="BE55" i="1"/>
  <c r="BE57" i="1" s="1"/>
  <c r="BF55" i="1"/>
  <c r="BG55" i="1"/>
  <c r="BH55" i="1"/>
  <c r="BI55" i="1"/>
  <c r="BI57" i="1" s="1"/>
  <c r="BJ55" i="1"/>
  <c r="BK55" i="1"/>
  <c r="BK57" i="1" s="1"/>
  <c r="BL55" i="1"/>
  <c r="BL57" i="1" s="1"/>
  <c r="C57" i="1"/>
  <c r="K57" i="1"/>
  <c r="S57" i="1"/>
  <c r="AA57" i="1"/>
  <c r="AI57" i="1"/>
  <c r="AQ57" i="1"/>
  <c r="AY57" i="1"/>
  <c r="BG57" i="1"/>
  <c r="G5" i="2"/>
  <c r="G6" i="2"/>
  <c r="G36" i="2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C36" i="2"/>
  <c r="D36" i="2"/>
  <c r="E36" i="2"/>
  <c r="F36" i="2"/>
  <c r="A3" i="4"/>
  <c r="C9" i="4"/>
  <c r="E9" i="4"/>
  <c r="G9" i="4"/>
  <c r="C12" i="4"/>
  <c r="E12" i="4"/>
  <c r="E21" i="4" s="1"/>
  <c r="G12" i="4"/>
  <c r="G21" i="4" s="1"/>
  <c r="C21" i="4"/>
  <c r="H21" i="4"/>
  <c r="I21" i="4"/>
  <c r="AR57" i="1" l="1"/>
  <c r="AS57" i="1"/>
</calcChain>
</file>

<file path=xl/sharedStrings.xml><?xml version="1.0" encoding="utf-8"?>
<sst xmlns="http://schemas.openxmlformats.org/spreadsheetml/2006/main" count="60" uniqueCount="37">
  <si>
    <t>Meter</t>
  </si>
  <si>
    <t>Atlanta</t>
  </si>
  <si>
    <t>ETNG</t>
  </si>
  <si>
    <t>SNG FT</t>
  </si>
  <si>
    <t>Ex SNG</t>
  </si>
  <si>
    <t>Brunswick</t>
  </si>
  <si>
    <t>Rome</t>
  </si>
  <si>
    <t>Augusta</t>
  </si>
  <si>
    <t>Savannah</t>
  </si>
  <si>
    <t>Macon</t>
  </si>
  <si>
    <t>Valdosta</t>
  </si>
  <si>
    <t>Sub Total:</t>
  </si>
  <si>
    <t>IBSS</t>
  </si>
  <si>
    <t>CES Atlanta Retail Requirements</t>
  </si>
  <si>
    <t>Transco</t>
  </si>
  <si>
    <t>Total:</t>
  </si>
  <si>
    <t>Intra-day</t>
  </si>
  <si>
    <t>Tomorrow</t>
  </si>
  <si>
    <t>Current</t>
  </si>
  <si>
    <t>Comments:</t>
  </si>
  <si>
    <t>AGL Pool</t>
  </si>
  <si>
    <t>Ex-Atl SNG</t>
  </si>
  <si>
    <t>Ex-Atl Transco</t>
  </si>
  <si>
    <t>Atlanta FT</t>
  </si>
  <si>
    <t>SNG IT</t>
  </si>
  <si>
    <t>Date</t>
  </si>
  <si>
    <t>Total</t>
  </si>
  <si>
    <t>Destin</t>
  </si>
  <si>
    <t>PSNG2194</t>
  </si>
  <si>
    <t>SSNG10</t>
  </si>
  <si>
    <t>ECT Pool</t>
  </si>
  <si>
    <t>CES Storage</t>
  </si>
  <si>
    <t>Peaking</t>
  </si>
  <si>
    <t>3rd Party</t>
  </si>
  <si>
    <t>Sonat  Supply  Details  - -  February  2000</t>
  </si>
  <si>
    <t>Ex-Transco</t>
  </si>
  <si>
    <t>Atlanta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</si>
</sst>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8" formatCode="mmmm\ d\,\ yyyy"/>
    <numFmt numFmtId="170" formatCode="m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/>
    <xf numFmtId="165" fontId="0" fillId="0" borderId="6" xfId="1" applyNumberFormat="1" applyFont="1" applyBorder="1"/>
    <xf numFmtId="0" fontId="5" fillId="0" borderId="0" xfId="0" applyFont="1"/>
    <xf numFmtId="0" fontId="4" fillId="0" borderId="0" xfId="0" applyFont="1"/>
    <xf numFmtId="18" fontId="0" fillId="0" borderId="0" xfId="0" applyNumberFormat="1"/>
    <xf numFmtId="168" fontId="6" fillId="0" borderId="0" xfId="0" applyNumberFormat="1" applyFont="1"/>
    <xf numFmtId="165" fontId="4" fillId="0" borderId="0" xfId="1" applyNumberFormat="1" applyFont="1" applyAlignment="1">
      <alignment horizontal="center"/>
    </xf>
    <xf numFmtId="0" fontId="0" fillId="0" borderId="6" xfId="0" applyBorder="1"/>
    <xf numFmtId="165" fontId="7" fillId="0" borderId="0" xfId="1" applyNumberFormat="1" applyFont="1"/>
    <xf numFmtId="0" fontId="7" fillId="0" borderId="0" xfId="0" applyFont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65" fontId="7" fillId="0" borderId="7" xfId="1" applyNumberFormat="1" applyFont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165" fontId="7" fillId="0" borderId="8" xfId="1" applyNumberFormat="1" applyFont="1" applyBorder="1" applyAlignment="1">
      <alignment horizontal="center"/>
    </xf>
    <xf numFmtId="165" fontId="7" fillId="0" borderId="10" xfId="1" applyNumberFormat="1" applyFont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/>
    <xf numFmtId="0" fontId="8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2" xfId="0" applyFont="1" applyBorder="1"/>
    <xf numFmtId="0" fontId="6" fillId="0" borderId="6" xfId="0" applyFont="1" applyBorder="1"/>
    <xf numFmtId="0" fontId="6" fillId="0" borderId="12" xfId="0" applyFont="1" applyBorder="1" applyAlignment="1">
      <alignment horizontal="center"/>
    </xf>
    <xf numFmtId="16" fontId="8" fillId="0" borderId="13" xfId="0" applyNumberFormat="1" applyFont="1" applyBorder="1" applyAlignment="1">
      <alignment horizontal="center"/>
    </xf>
    <xf numFmtId="16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3" xfId="1" applyNumberFormat="1" applyFont="1" applyBorder="1" applyAlignment="1">
      <alignment horizontal="center"/>
    </xf>
    <xf numFmtId="0" fontId="6" fillId="0" borderId="14" xfId="0" applyFont="1" applyBorder="1"/>
    <xf numFmtId="165" fontId="6" fillId="0" borderId="14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165" fontId="8" fillId="0" borderId="15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center"/>
    </xf>
    <xf numFmtId="0" fontId="0" fillId="0" borderId="0" xfId="0" applyBorder="1"/>
    <xf numFmtId="170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/>
    <xf numFmtId="168" fontId="9" fillId="0" borderId="0" xfId="0" applyNumberFormat="1" applyFont="1"/>
    <xf numFmtId="0" fontId="0" fillId="0" borderId="2" xfId="0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0" fillId="0" borderId="2" xfId="0" applyBorder="1" applyAlignment="1">
      <alignment horizontal="right"/>
    </xf>
    <xf numFmtId="165" fontId="2" fillId="0" borderId="1" xfId="1" applyNumberFormat="1" applyFont="1" applyBorder="1" applyAlignment="1">
      <alignment horizontal="center"/>
    </xf>
    <xf numFmtId="0" fontId="0" fillId="0" borderId="1" xfId="0" quotePrefix="1" applyBorder="1"/>
    <xf numFmtId="165" fontId="7" fillId="0" borderId="3" xfId="1" applyNumberFormat="1" applyFont="1" applyBorder="1" applyAlignment="1">
      <alignment horizontal="center"/>
    </xf>
    <xf numFmtId="165" fontId="7" fillId="0" borderId="4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6" fillId="2" borderId="1" xfId="1" applyNumberFormat="1" applyFont="1" applyFill="1" applyBorder="1"/>
    <xf numFmtId="0" fontId="7" fillId="0" borderId="3" xfId="1" applyNumberFormat="1" applyFont="1" applyBorder="1" applyAlignment="1">
      <alignment horizontal="right"/>
    </xf>
    <xf numFmtId="1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A14" workbookViewId="0">
      <selection activeCell="B24" sqref="B24"/>
    </sheetView>
  </sheetViews>
  <sheetFormatPr defaultRowHeight="12.75" x14ac:dyDescent="0.2"/>
  <cols>
    <col min="1" max="1" width="16.5703125" customWidth="1"/>
    <col min="2" max="2" width="12.5703125" customWidth="1"/>
    <col min="3" max="3" width="13.42578125" customWidth="1"/>
    <col min="4" max="4" width="12.42578125" customWidth="1"/>
    <col min="5" max="5" width="13.85546875" customWidth="1"/>
    <col min="6" max="6" width="12.42578125" customWidth="1"/>
    <col min="7" max="7" width="14.140625" customWidth="1"/>
    <col min="8" max="9" width="10.28515625" customWidth="1"/>
  </cols>
  <sheetData>
    <row r="1" spans="1:13" ht="15" x14ac:dyDescent="0.2">
      <c r="A1" s="15"/>
      <c r="B1" s="15"/>
    </row>
    <row r="3" spans="1:13" ht="14.25" x14ac:dyDescent="0.2">
      <c r="A3" s="53">
        <f ca="1">NOW()</f>
        <v>41885.613759837965</v>
      </c>
      <c r="B3" s="17"/>
    </row>
    <row r="5" spans="1:13" ht="18" x14ac:dyDescent="0.25">
      <c r="A5" s="14"/>
      <c r="B5" s="14"/>
      <c r="C5" s="14" t="s">
        <v>13</v>
      </c>
      <c r="G5" s="17"/>
    </row>
    <row r="6" spans="1:13" ht="20.25" customHeight="1" x14ac:dyDescent="0.2">
      <c r="G6" s="16"/>
    </row>
    <row r="8" spans="1:13" ht="15" x14ac:dyDescent="0.25">
      <c r="A8" s="28"/>
      <c r="B8" s="29"/>
      <c r="C8" s="30" t="s">
        <v>18</v>
      </c>
      <c r="D8" s="31"/>
      <c r="E8" s="30" t="s">
        <v>16</v>
      </c>
      <c r="F8" s="31"/>
      <c r="G8" s="30" t="s">
        <v>17</v>
      </c>
    </row>
    <row r="9" spans="1:13" ht="15" x14ac:dyDescent="0.25">
      <c r="A9" s="32" t="s">
        <v>20</v>
      </c>
      <c r="B9" s="33"/>
      <c r="C9" s="35">
        <f ca="1">NOW()</f>
        <v>41885.613759837965</v>
      </c>
      <c r="D9" s="34"/>
      <c r="E9" s="35">
        <f ca="1">NOW()</f>
        <v>41885.613759837965</v>
      </c>
      <c r="F9" s="36"/>
      <c r="G9" s="35">
        <f ca="1">NOW()+1</f>
        <v>41886.613759837965</v>
      </c>
    </row>
    <row r="10" spans="1:13" x14ac:dyDescent="0.2">
      <c r="A10" s="22" t="s">
        <v>36</v>
      </c>
      <c r="B10" s="24">
        <v>800</v>
      </c>
      <c r="C10" s="25"/>
      <c r="D10" s="24">
        <v>800</v>
      </c>
      <c r="E10" s="25"/>
      <c r="F10" s="24">
        <v>800</v>
      </c>
      <c r="G10" s="25"/>
      <c r="H10" s="20"/>
      <c r="I10" s="20"/>
      <c r="J10" s="20"/>
      <c r="K10" s="21"/>
      <c r="L10" s="21"/>
      <c r="M10" s="21"/>
    </row>
    <row r="11" spans="1:13" ht="12" customHeight="1" x14ac:dyDescent="0.2">
      <c r="A11" s="23" t="s">
        <v>23</v>
      </c>
      <c r="B11" s="26">
        <v>24403</v>
      </c>
      <c r="C11" s="27"/>
      <c r="D11" s="26">
        <v>24403</v>
      </c>
      <c r="E11" s="27"/>
      <c r="F11" s="26">
        <v>20005</v>
      </c>
      <c r="G11" s="27"/>
      <c r="H11" s="69"/>
      <c r="I11" s="58"/>
      <c r="J11" s="20"/>
      <c r="K11" s="21"/>
      <c r="L11" s="21"/>
      <c r="M11" s="21"/>
    </row>
    <row r="12" spans="1:13" ht="27" customHeight="1" x14ac:dyDescent="0.2">
      <c r="A12" s="37" t="s">
        <v>1</v>
      </c>
      <c r="B12" s="38"/>
      <c r="C12" s="39">
        <f>SUM(B10:B11)</f>
        <v>25203</v>
      </c>
      <c r="D12" s="38"/>
      <c r="E12" s="39">
        <f>SUM(D10:D11)</f>
        <v>25203</v>
      </c>
      <c r="F12" s="38"/>
      <c r="G12" s="39">
        <f>SUM(F10:F11)</f>
        <v>20805</v>
      </c>
      <c r="H12" s="39"/>
      <c r="I12" s="39"/>
      <c r="J12" s="12"/>
    </row>
    <row r="13" spans="1:13" ht="35.1" customHeight="1" x14ac:dyDescent="0.2">
      <c r="A13" s="40" t="s">
        <v>21</v>
      </c>
      <c r="B13" s="41"/>
      <c r="C13" s="42">
        <v>972</v>
      </c>
      <c r="D13" s="41"/>
      <c r="E13" s="42">
        <v>972</v>
      </c>
      <c r="F13" s="41"/>
      <c r="G13" s="42">
        <v>800</v>
      </c>
      <c r="H13" s="42"/>
      <c r="I13" s="42"/>
      <c r="J13" s="12"/>
    </row>
    <row r="14" spans="1:13" ht="35.1" customHeight="1" x14ac:dyDescent="0.2">
      <c r="A14" s="40" t="s">
        <v>5</v>
      </c>
      <c r="B14" s="41"/>
      <c r="C14" s="42">
        <v>1045</v>
      </c>
      <c r="D14" s="41"/>
      <c r="E14" s="42">
        <v>945</v>
      </c>
      <c r="F14" s="41"/>
      <c r="G14" s="42">
        <v>756</v>
      </c>
      <c r="H14" s="42"/>
      <c r="I14" s="42"/>
      <c r="J14" s="12"/>
    </row>
    <row r="15" spans="1:13" ht="35.1" customHeight="1" x14ac:dyDescent="0.2">
      <c r="A15" s="40" t="s">
        <v>6</v>
      </c>
      <c r="B15" s="41"/>
      <c r="C15" s="42">
        <v>1506</v>
      </c>
      <c r="D15" s="41"/>
      <c r="E15" s="42">
        <v>1506</v>
      </c>
      <c r="F15" s="41"/>
      <c r="G15" s="42">
        <v>1266</v>
      </c>
      <c r="H15" s="42"/>
      <c r="I15" s="42"/>
      <c r="J15" s="12"/>
    </row>
    <row r="16" spans="1:13" ht="35.1" customHeight="1" x14ac:dyDescent="0.2">
      <c r="A16" s="43" t="s">
        <v>7</v>
      </c>
      <c r="B16" s="41"/>
      <c r="C16" s="42">
        <v>926</v>
      </c>
      <c r="D16" s="41"/>
      <c r="E16" s="42">
        <v>926</v>
      </c>
      <c r="F16" s="41"/>
      <c r="G16" s="42">
        <v>717</v>
      </c>
      <c r="H16" s="42"/>
      <c r="I16" s="42"/>
      <c r="J16" s="12"/>
    </row>
    <row r="17" spans="1:10" ht="35.1" customHeight="1" x14ac:dyDescent="0.2">
      <c r="A17" s="43" t="s">
        <v>8</v>
      </c>
      <c r="B17" s="41"/>
      <c r="C17" s="42">
        <v>1034</v>
      </c>
      <c r="D17" s="41"/>
      <c r="E17" s="42">
        <v>1034</v>
      </c>
      <c r="F17" s="41"/>
      <c r="G17" s="42">
        <v>649</v>
      </c>
      <c r="H17" s="42"/>
      <c r="I17" s="42"/>
      <c r="J17" s="12"/>
    </row>
    <row r="18" spans="1:10" ht="35.1" customHeight="1" x14ac:dyDescent="0.2">
      <c r="A18" s="40" t="s">
        <v>9</v>
      </c>
      <c r="B18" s="41"/>
      <c r="C18" s="42">
        <v>1150</v>
      </c>
      <c r="D18" s="41"/>
      <c r="E18" s="42">
        <v>1150</v>
      </c>
      <c r="F18" s="41"/>
      <c r="G18" s="42">
        <v>1102</v>
      </c>
      <c r="H18" s="42"/>
      <c r="I18" s="42"/>
      <c r="J18" s="12"/>
    </row>
    <row r="19" spans="1:10" ht="35.1" customHeight="1" x14ac:dyDescent="0.2">
      <c r="A19" s="43" t="s">
        <v>10</v>
      </c>
      <c r="B19" s="41"/>
      <c r="C19" s="42">
        <v>168</v>
      </c>
      <c r="D19" s="41"/>
      <c r="E19" s="42">
        <v>168</v>
      </c>
      <c r="F19" s="41"/>
      <c r="G19" s="42">
        <v>84</v>
      </c>
      <c r="H19" s="42"/>
      <c r="I19" s="42"/>
      <c r="J19" s="12"/>
    </row>
    <row r="20" spans="1:10" ht="35.1" customHeight="1" x14ac:dyDescent="0.2">
      <c r="A20" s="40" t="s">
        <v>22</v>
      </c>
      <c r="B20" s="41"/>
      <c r="C20" s="42">
        <v>1188</v>
      </c>
      <c r="D20" s="41"/>
      <c r="E20" s="42">
        <v>1188</v>
      </c>
      <c r="F20" s="41"/>
      <c r="G20" s="42">
        <v>979</v>
      </c>
      <c r="H20" s="42"/>
      <c r="I20" s="42"/>
      <c r="J20" s="12"/>
    </row>
    <row r="21" spans="1:10" ht="35.1" customHeight="1" x14ac:dyDescent="0.25">
      <c r="A21" s="44" t="s">
        <v>15</v>
      </c>
      <c r="B21" s="45"/>
      <c r="C21" s="46">
        <f>SUM(C12:C20)</f>
        <v>33192</v>
      </c>
      <c r="D21" s="41"/>
      <c r="E21" s="46">
        <f>SUM(E12:E20)</f>
        <v>33092</v>
      </c>
      <c r="F21" s="41"/>
      <c r="G21" s="46">
        <f>SUM(G12:G20)</f>
        <v>27158</v>
      </c>
      <c r="H21" s="46">
        <f>SUM(H12:H20)</f>
        <v>0</v>
      </c>
      <c r="I21" s="46">
        <f>SUM(I12:I20)</f>
        <v>0</v>
      </c>
      <c r="J21" s="12"/>
    </row>
    <row r="22" spans="1:10" ht="35.1" customHeight="1" x14ac:dyDescent="0.2">
      <c r="A22" s="15"/>
      <c r="B22" s="15"/>
      <c r="C22" s="18"/>
      <c r="D22" s="18"/>
      <c r="E22" s="18"/>
      <c r="F22" s="18"/>
      <c r="G22" s="18"/>
      <c r="H22" s="12"/>
      <c r="I22" s="12"/>
      <c r="J22" s="12"/>
    </row>
    <row r="23" spans="1:10" ht="35.1" customHeight="1" x14ac:dyDescent="0.2">
      <c r="C23" s="12"/>
      <c r="D23" s="12"/>
      <c r="E23" s="12"/>
      <c r="F23" s="12"/>
      <c r="G23" s="12"/>
      <c r="H23" s="12"/>
      <c r="I23" s="12"/>
      <c r="J23" s="12"/>
    </row>
    <row r="24" spans="1:10" x14ac:dyDescent="0.2">
      <c r="A24" t="s">
        <v>19</v>
      </c>
      <c r="B24" s="13"/>
      <c r="C24" s="13"/>
      <c r="D24" s="13"/>
      <c r="E24" s="13"/>
      <c r="F24" s="13"/>
      <c r="G24" s="13"/>
      <c r="H24" s="13"/>
      <c r="I24" s="12"/>
      <c r="J24" s="12"/>
    </row>
    <row r="25" spans="1:10" x14ac:dyDescent="0.2">
      <c r="A25" s="47"/>
      <c r="C25" s="12"/>
      <c r="D25" s="12"/>
      <c r="E25" s="12"/>
      <c r="F25" s="12"/>
      <c r="G25" s="12"/>
      <c r="H25" s="12"/>
      <c r="I25" s="12"/>
      <c r="J25" s="12"/>
    </row>
    <row r="26" spans="1:10" x14ac:dyDescent="0.2">
      <c r="A26" s="47"/>
      <c r="B26" s="19"/>
      <c r="C26" s="13"/>
      <c r="D26" s="13"/>
      <c r="E26" s="13"/>
      <c r="F26" s="13"/>
      <c r="G26" s="13"/>
      <c r="H26" s="13"/>
      <c r="I26" s="12"/>
      <c r="J26" s="12"/>
    </row>
    <row r="27" spans="1:10" x14ac:dyDescent="0.2">
      <c r="A27" s="47"/>
      <c r="C27" s="12"/>
      <c r="D27" s="12"/>
      <c r="E27" s="12"/>
      <c r="F27" s="12"/>
      <c r="G27" s="12"/>
      <c r="H27" s="12"/>
      <c r="I27" s="12"/>
      <c r="J27" s="12"/>
    </row>
    <row r="28" spans="1:10" x14ac:dyDescent="0.2">
      <c r="A28" s="47"/>
      <c r="B28" s="19"/>
      <c r="C28" s="13"/>
      <c r="D28" s="13"/>
      <c r="E28" s="13"/>
      <c r="F28" s="13"/>
      <c r="G28" s="13"/>
      <c r="H28" s="13"/>
      <c r="I28" s="12"/>
      <c r="J28" s="12"/>
    </row>
    <row r="29" spans="1:10" x14ac:dyDescent="0.2">
      <c r="A29" s="47"/>
      <c r="C29" s="12"/>
      <c r="D29" s="12"/>
      <c r="E29" s="12"/>
      <c r="F29" s="12"/>
      <c r="G29" s="12"/>
      <c r="H29" s="12"/>
      <c r="I29" s="12"/>
      <c r="J29" s="12"/>
    </row>
    <row r="30" spans="1:10" x14ac:dyDescent="0.2">
      <c r="A30" s="47"/>
      <c r="B30" s="19"/>
      <c r="C30" s="13"/>
      <c r="D30" s="13"/>
      <c r="E30" s="13"/>
      <c r="F30" s="13"/>
      <c r="G30" s="13"/>
      <c r="H30" s="13"/>
      <c r="I30" s="12"/>
      <c r="J30" s="12"/>
    </row>
    <row r="31" spans="1:10" x14ac:dyDescent="0.2">
      <c r="A31" s="47"/>
      <c r="C31" s="12"/>
      <c r="D31" s="12"/>
      <c r="E31" s="12"/>
      <c r="F31" s="12"/>
      <c r="G31" s="12"/>
      <c r="H31" s="12"/>
      <c r="I31" s="12"/>
      <c r="J31" s="12"/>
    </row>
    <row r="32" spans="1:10" x14ac:dyDescent="0.2">
      <c r="A32" s="47"/>
      <c r="B32" s="19"/>
      <c r="C32" s="13"/>
      <c r="D32" s="13"/>
      <c r="E32" s="13"/>
      <c r="F32" s="13"/>
      <c r="G32" s="13"/>
      <c r="H32" s="13"/>
      <c r="I32" s="12"/>
      <c r="J32" s="12"/>
    </row>
    <row r="33" spans="1:10" x14ac:dyDescent="0.2">
      <c r="A33" s="47"/>
      <c r="C33" s="12"/>
      <c r="D33" s="12"/>
      <c r="E33" s="12"/>
      <c r="F33" s="12"/>
      <c r="G33" s="12"/>
      <c r="H33" s="12"/>
      <c r="I33" s="12"/>
      <c r="J33" s="12"/>
    </row>
    <row r="34" spans="1:10" x14ac:dyDescent="0.2">
      <c r="A34" s="47"/>
      <c r="B34" s="19"/>
      <c r="C34" s="13"/>
      <c r="D34" s="13"/>
      <c r="E34" s="13"/>
      <c r="F34" s="13"/>
      <c r="G34" s="13"/>
      <c r="H34" s="13"/>
      <c r="I34" s="12"/>
      <c r="J34" s="12"/>
    </row>
    <row r="35" spans="1:10" x14ac:dyDescent="0.2">
      <c r="C35" s="12"/>
      <c r="D35" s="12"/>
      <c r="E35" s="12"/>
      <c r="F35" s="12"/>
      <c r="G35" s="12"/>
      <c r="H35" s="12"/>
      <c r="I35" s="12"/>
      <c r="J35" s="12"/>
    </row>
    <row r="36" spans="1:10" x14ac:dyDescent="0.2">
      <c r="C36" s="12"/>
      <c r="D36" s="12"/>
      <c r="E36" s="12"/>
      <c r="F36" s="12"/>
      <c r="G36" s="12"/>
      <c r="H36" s="12"/>
      <c r="I36" s="12"/>
      <c r="J36" s="12"/>
    </row>
    <row r="37" spans="1:10" x14ac:dyDescent="0.2">
      <c r="C37" s="12"/>
      <c r="D37" s="12"/>
      <c r="E37" s="12"/>
      <c r="F37" s="12"/>
      <c r="G37" s="12"/>
      <c r="H37" s="12"/>
      <c r="I37" s="12"/>
      <c r="J37" s="12"/>
    </row>
    <row r="38" spans="1:10" x14ac:dyDescent="0.2">
      <c r="C38" s="12"/>
      <c r="D38" s="12"/>
      <c r="E38" s="12"/>
      <c r="F38" s="12"/>
      <c r="G38" s="12"/>
      <c r="H38" s="12"/>
      <c r="I38" s="12"/>
      <c r="J38" s="12"/>
    </row>
  </sheetData>
  <pageMargins left="0.5" right="0.25" top="0.75" bottom="0.7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57"/>
  <sheetViews>
    <sheetView topLeftCell="BB1" workbookViewId="0">
      <selection activeCell="BF9" sqref="BF9"/>
    </sheetView>
  </sheetViews>
  <sheetFormatPr defaultRowHeight="12.75" x14ac:dyDescent="0.2"/>
  <cols>
    <col min="1" max="1" width="11" customWidth="1"/>
    <col min="2" max="2" width="13.85546875" customWidth="1"/>
    <col min="3" max="36" width="15.7109375" hidden="1" customWidth="1"/>
    <col min="37" max="52" width="18.7109375" hidden="1" customWidth="1"/>
    <col min="53" max="64" width="18.7109375" customWidth="1"/>
  </cols>
  <sheetData>
    <row r="1" spans="1:64" ht="24" customHeight="1" x14ac:dyDescent="0.25">
      <c r="A1" s="7" t="s">
        <v>1</v>
      </c>
      <c r="B1" s="4" t="s">
        <v>0</v>
      </c>
      <c r="C1" s="10">
        <v>1</v>
      </c>
      <c r="D1" s="11">
        <v>1</v>
      </c>
      <c r="E1" s="10">
        <v>2</v>
      </c>
      <c r="F1" s="11">
        <v>2</v>
      </c>
      <c r="G1" s="10">
        <v>3</v>
      </c>
      <c r="H1" s="11">
        <v>3</v>
      </c>
      <c r="I1" s="10">
        <v>4</v>
      </c>
      <c r="J1" s="11">
        <v>4</v>
      </c>
      <c r="K1" s="10">
        <v>5</v>
      </c>
      <c r="L1" s="11">
        <v>5</v>
      </c>
      <c r="M1" s="10">
        <v>6</v>
      </c>
      <c r="N1" s="11">
        <v>6</v>
      </c>
      <c r="O1" s="10">
        <v>7</v>
      </c>
      <c r="P1" s="11">
        <v>7</v>
      </c>
      <c r="Q1" s="10">
        <v>8</v>
      </c>
      <c r="R1" s="11">
        <v>8</v>
      </c>
      <c r="S1" s="10">
        <v>9</v>
      </c>
      <c r="T1" s="11">
        <v>9</v>
      </c>
      <c r="U1" s="10">
        <v>10</v>
      </c>
      <c r="V1" s="11">
        <v>10</v>
      </c>
      <c r="W1" s="10">
        <v>11</v>
      </c>
      <c r="X1" s="11">
        <v>11</v>
      </c>
      <c r="Y1" s="10">
        <v>12</v>
      </c>
      <c r="Z1" s="11">
        <v>12</v>
      </c>
      <c r="AA1" s="10">
        <v>13</v>
      </c>
      <c r="AB1" s="11">
        <v>13</v>
      </c>
      <c r="AC1" s="10">
        <v>14</v>
      </c>
      <c r="AD1" s="11">
        <v>14</v>
      </c>
      <c r="AE1" s="10">
        <v>15</v>
      </c>
      <c r="AF1" s="11">
        <v>15</v>
      </c>
      <c r="AG1" s="10">
        <v>16</v>
      </c>
      <c r="AH1" s="11">
        <v>16</v>
      </c>
      <c r="AI1" s="10">
        <v>17</v>
      </c>
      <c r="AJ1" s="11">
        <v>17</v>
      </c>
      <c r="AK1" s="10">
        <v>18</v>
      </c>
      <c r="AL1" s="11">
        <v>18</v>
      </c>
      <c r="AM1" s="10">
        <v>19</v>
      </c>
      <c r="AN1" s="11">
        <v>19</v>
      </c>
      <c r="AO1" s="10">
        <v>20</v>
      </c>
      <c r="AP1" s="11">
        <v>20</v>
      </c>
      <c r="AQ1" s="10">
        <v>21</v>
      </c>
      <c r="AR1" s="11">
        <v>21</v>
      </c>
      <c r="AS1" s="10">
        <v>22</v>
      </c>
      <c r="AT1" s="11">
        <v>22</v>
      </c>
      <c r="AU1" s="10">
        <v>23</v>
      </c>
      <c r="AV1" s="11">
        <v>23</v>
      </c>
      <c r="AW1" s="10">
        <v>24</v>
      </c>
      <c r="AX1" s="11">
        <v>24</v>
      </c>
      <c r="AY1" s="10">
        <v>25</v>
      </c>
      <c r="AZ1" s="11">
        <v>25</v>
      </c>
      <c r="BA1" s="10">
        <v>26</v>
      </c>
      <c r="BB1" s="11">
        <v>26</v>
      </c>
      <c r="BC1" s="10">
        <v>27</v>
      </c>
      <c r="BD1" s="11">
        <v>27</v>
      </c>
      <c r="BE1" s="10">
        <v>28</v>
      </c>
      <c r="BF1" s="11">
        <v>28</v>
      </c>
      <c r="BG1" s="10">
        <v>29</v>
      </c>
      <c r="BH1" s="11">
        <v>29</v>
      </c>
      <c r="BI1" s="10">
        <v>30</v>
      </c>
      <c r="BJ1" s="11">
        <v>30</v>
      </c>
      <c r="BK1" s="10">
        <v>31</v>
      </c>
      <c r="BL1" s="11">
        <v>31</v>
      </c>
    </row>
    <row r="2" spans="1:64" ht="24" customHeight="1" x14ac:dyDescent="0.2">
      <c r="A2" s="60">
        <v>4128</v>
      </c>
      <c r="B2" s="1" t="s">
        <v>2</v>
      </c>
      <c r="C2" s="2">
        <v>4128</v>
      </c>
      <c r="D2" s="2">
        <v>4128</v>
      </c>
      <c r="E2" s="2">
        <v>4128</v>
      </c>
      <c r="F2" s="2">
        <v>4128</v>
      </c>
      <c r="G2" s="2">
        <v>4128</v>
      </c>
      <c r="H2" s="2">
        <v>4128</v>
      </c>
      <c r="I2" s="2">
        <v>4128</v>
      </c>
      <c r="J2" s="2">
        <v>4128</v>
      </c>
      <c r="K2" s="2">
        <v>4128</v>
      </c>
      <c r="L2" s="2">
        <v>4128</v>
      </c>
      <c r="M2" s="2">
        <v>4128</v>
      </c>
      <c r="N2" s="2"/>
      <c r="O2" s="2">
        <v>4128</v>
      </c>
      <c r="P2" s="2">
        <v>4128</v>
      </c>
      <c r="Q2" s="2">
        <v>4128</v>
      </c>
      <c r="R2" s="2">
        <v>4128</v>
      </c>
      <c r="S2" s="2">
        <v>4128</v>
      </c>
      <c r="T2" s="2">
        <v>4128</v>
      </c>
      <c r="U2" s="2">
        <v>4128</v>
      </c>
      <c r="V2" s="2">
        <v>4128</v>
      </c>
      <c r="W2" s="2">
        <v>4128</v>
      </c>
      <c r="X2" s="2">
        <v>4128</v>
      </c>
      <c r="Y2" s="2">
        <v>4128</v>
      </c>
      <c r="Z2" s="2">
        <v>4128</v>
      </c>
      <c r="AA2" s="2">
        <v>4128</v>
      </c>
      <c r="AB2" s="2">
        <v>4128</v>
      </c>
      <c r="AC2" s="2">
        <v>4128</v>
      </c>
      <c r="AD2" s="2">
        <v>4128</v>
      </c>
      <c r="AE2" s="2">
        <v>4128</v>
      </c>
      <c r="AF2" s="2">
        <v>4128</v>
      </c>
      <c r="AG2" s="2">
        <v>4128</v>
      </c>
      <c r="AH2" s="2">
        <v>4128</v>
      </c>
      <c r="AI2" s="2">
        <v>4128</v>
      </c>
      <c r="AJ2" s="2">
        <v>4128</v>
      </c>
      <c r="AK2" s="2">
        <v>4128</v>
      </c>
      <c r="AL2" s="2">
        <v>4128</v>
      </c>
      <c r="AM2" s="2">
        <v>4128</v>
      </c>
      <c r="AN2" s="2">
        <v>4128</v>
      </c>
      <c r="AO2" s="2">
        <v>4128</v>
      </c>
      <c r="AP2" s="2">
        <v>4128</v>
      </c>
      <c r="AQ2" s="2">
        <v>4128</v>
      </c>
      <c r="AR2" s="2">
        <v>4128</v>
      </c>
      <c r="AS2" s="2">
        <v>4128</v>
      </c>
      <c r="AT2" s="2">
        <v>4128</v>
      </c>
      <c r="AU2" s="2">
        <v>4128</v>
      </c>
      <c r="AV2" s="2">
        <v>4128</v>
      </c>
      <c r="AW2" s="2">
        <v>4128</v>
      </c>
      <c r="AX2" s="2">
        <v>4128</v>
      </c>
      <c r="AY2" s="2">
        <v>4128</v>
      </c>
      <c r="AZ2" s="2">
        <v>3607</v>
      </c>
      <c r="BA2" s="2">
        <v>4128</v>
      </c>
      <c r="BB2" s="2">
        <v>4128</v>
      </c>
      <c r="BC2" s="2">
        <v>4128</v>
      </c>
      <c r="BD2" s="2"/>
      <c r="BE2" s="2">
        <v>4128</v>
      </c>
      <c r="BF2" s="2">
        <v>4128</v>
      </c>
      <c r="BG2" s="2">
        <v>4128</v>
      </c>
      <c r="BH2" s="2"/>
      <c r="BI2" s="2"/>
      <c r="BJ2" s="2"/>
      <c r="BK2" s="2"/>
      <c r="BL2" s="2"/>
    </row>
    <row r="3" spans="1:64" ht="24" customHeight="1" x14ac:dyDescent="0.2">
      <c r="A3" s="61">
        <v>14184</v>
      </c>
      <c r="B3" s="1" t="s">
        <v>14</v>
      </c>
      <c r="C3" s="2">
        <v>11978</v>
      </c>
      <c r="D3" s="2">
        <v>11978</v>
      </c>
      <c r="E3" s="2">
        <v>11978</v>
      </c>
      <c r="F3" s="2">
        <v>11978</v>
      </c>
      <c r="G3" s="2">
        <v>12021</v>
      </c>
      <c r="H3" s="2">
        <v>12177</v>
      </c>
      <c r="I3" s="2">
        <v>11978</v>
      </c>
      <c r="J3" s="2">
        <v>11958</v>
      </c>
      <c r="K3" s="2">
        <v>11978</v>
      </c>
      <c r="L3" s="2">
        <v>11978</v>
      </c>
      <c r="M3" s="2">
        <v>11978</v>
      </c>
      <c r="N3" s="2"/>
      <c r="O3" s="2">
        <v>12381</v>
      </c>
      <c r="P3" s="2">
        <v>11995</v>
      </c>
      <c r="Q3" s="2">
        <v>11995</v>
      </c>
      <c r="R3" s="2">
        <v>12371</v>
      </c>
      <c r="S3" s="2">
        <v>12658</v>
      </c>
      <c r="T3" s="2">
        <v>12658</v>
      </c>
      <c r="U3" s="2">
        <v>12929</v>
      </c>
      <c r="V3" s="2">
        <v>12929</v>
      </c>
      <c r="W3" s="2">
        <v>13159</v>
      </c>
      <c r="X3" s="2">
        <v>13159</v>
      </c>
      <c r="Y3" s="2">
        <v>12779</v>
      </c>
      <c r="Z3" s="2">
        <v>10654</v>
      </c>
      <c r="AA3" s="2">
        <v>13256</v>
      </c>
      <c r="AB3" s="2">
        <v>13055</v>
      </c>
      <c r="AC3" s="2">
        <v>12821</v>
      </c>
      <c r="AD3" s="2">
        <v>12821</v>
      </c>
      <c r="AE3" s="2">
        <f>14184-1199</f>
        <v>12985</v>
      </c>
      <c r="AF3" s="2">
        <f>14184-1410</f>
        <v>12774</v>
      </c>
      <c r="AG3" s="2">
        <f>14184-1261</f>
        <v>12923</v>
      </c>
      <c r="AH3" s="2">
        <f>14184-1261</f>
        <v>12923</v>
      </c>
      <c r="AI3" s="2">
        <f>14184-1744</f>
        <v>12440</v>
      </c>
      <c r="AJ3" s="2">
        <v>12601</v>
      </c>
      <c r="AK3" s="2">
        <v>12843</v>
      </c>
      <c r="AL3" s="2">
        <v>12391</v>
      </c>
      <c r="AM3" s="2">
        <f>14184-1243</f>
        <v>12941</v>
      </c>
      <c r="AN3" s="2">
        <v>12818</v>
      </c>
      <c r="AO3" s="2">
        <v>12623</v>
      </c>
      <c r="AP3" s="2">
        <v>12420</v>
      </c>
      <c r="AQ3" s="2">
        <v>12541</v>
      </c>
      <c r="AR3" s="2">
        <f>14184-1811</f>
        <v>12373</v>
      </c>
      <c r="AS3" s="2">
        <f>14184-1415</f>
        <v>12769</v>
      </c>
      <c r="AT3" s="2">
        <v>12769</v>
      </c>
      <c r="AU3" s="2">
        <v>13612</v>
      </c>
      <c r="AV3" s="2">
        <v>13533</v>
      </c>
      <c r="AW3" s="2">
        <v>7370</v>
      </c>
      <c r="AX3" s="2">
        <v>7370</v>
      </c>
      <c r="AY3" s="2">
        <v>3999</v>
      </c>
      <c r="AZ3" s="2">
        <f>1198+334-199</f>
        <v>1333</v>
      </c>
      <c r="BA3" s="2">
        <v>1941</v>
      </c>
      <c r="BB3" s="2">
        <v>1941</v>
      </c>
      <c r="BC3" s="2">
        <v>1941</v>
      </c>
      <c r="BD3" s="2"/>
      <c r="BE3" s="2">
        <v>1507</v>
      </c>
      <c r="BF3" s="2">
        <v>2313</v>
      </c>
      <c r="BG3" s="2">
        <v>9283</v>
      </c>
      <c r="BH3" s="2"/>
      <c r="BI3" s="2"/>
      <c r="BJ3" s="2"/>
      <c r="BK3" s="2"/>
      <c r="BL3" s="2"/>
    </row>
    <row r="4" spans="1:64" ht="24" customHeight="1" x14ac:dyDescent="0.2">
      <c r="A4" s="61"/>
      <c r="B4" s="1" t="s">
        <v>24</v>
      </c>
      <c r="C4" s="2">
        <v>1100</v>
      </c>
      <c r="D4" s="2">
        <v>1100</v>
      </c>
      <c r="E4" s="2">
        <v>1100</v>
      </c>
      <c r="F4" s="2">
        <v>1100</v>
      </c>
      <c r="G4" s="2">
        <v>1100</v>
      </c>
      <c r="H4" s="2">
        <v>1100</v>
      </c>
      <c r="I4" s="2">
        <v>1100</v>
      </c>
      <c r="J4" s="2">
        <v>1100</v>
      </c>
      <c r="K4" s="2">
        <v>400</v>
      </c>
      <c r="L4" s="2">
        <v>400</v>
      </c>
      <c r="M4" s="2">
        <v>600</v>
      </c>
      <c r="N4" s="2"/>
      <c r="O4" s="2">
        <v>1100</v>
      </c>
      <c r="P4" s="2">
        <v>900</v>
      </c>
      <c r="Q4" s="2">
        <v>900</v>
      </c>
      <c r="R4" s="2">
        <v>900</v>
      </c>
      <c r="S4" s="2">
        <v>900</v>
      </c>
      <c r="T4" s="2">
        <v>900</v>
      </c>
      <c r="U4" s="2">
        <v>900</v>
      </c>
      <c r="V4" s="2">
        <v>900</v>
      </c>
      <c r="W4" s="2">
        <v>900</v>
      </c>
      <c r="X4" s="2">
        <v>900</v>
      </c>
      <c r="Y4" s="2">
        <v>300</v>
      </c>
      <c r="Z4" s="2">
        <v>100</v>
      </c>
      <c r="AA4" s="2">
        <v>500</v>
      </c>
      <c r="AB4" s="2">
        <v>500</v>
      </c>
      <c r="AC4" s="2">
        <v>900</v>
      </c>
      <c r="AD4" s="2">
        <v>900</v>
      </c>
      <c r="AE4" s="2">
        <v>900</v>
      </c>
      <c r="AF4" s="2">
        <v>900</v>
      </c>
      <c r="AG4" s="2">
        <v>900</v>
      </c>
      <c r="AH4" s="2">
        <v>900</v>
      </c>
      <c r="AI4" s="2">
        <v>900</v>
      </c>
      <c r="AJ4" s="2">
        <v>900</v>
      </c>
      <c r="AK4" s="2">
        <v>900</v>
      </c>
      <c r="AL4" s="2">
        <v>850</v>
      </c>
      <c r="AM4" s="2">
        <v>300</v>
      </c>
      <c r="AN4" s="2">
        <v>300</v>
      </c>
      <c r="AO4" s="2">
        <v>500</v>
      </c>
      <c r="AP4" s="2">
        <v>500</v>
      </c>
      <c r="AQ4" s="2">
        <v>900</v>
      </c>
      <c r="AR4" s="2">
        <v>900</v>
      </c>
      <c r="AS4" s="2">
        <v>900</v>
      </c>
      <c r="AT4" s="2">
        <v>900</v>
      </c>
      <c r="AU4" s="2">
        <v>0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24" customHeight="1" x14ac:dyDescent="0.2">
      <c r="A5" s="61">
        <v>20162</v>
      </c>
      <c r="B5" s="1" t="s">
        <v>3</v>
      </c>
      <c r="C5" s="2">
        <v>23704</v>
      </c>
      <c r="D5" s="2">
        <v>20028</v>
      </c>
      <c r="E5" s="2">
        <v>20028</v>
      </c>
      <c r="F5" s="2">
        <v>20028</v>
      </c>
      <c r="G5" s="2">
        <v>24540</v>
      </c>
      <c r="H5" s="2">
        <v>23406</v>
      </c>
      <c r="I5" s="2">
        <v>24599</v>
      </c>
      <c r="J5" s="2">
        <v>21693</v>
      </c>
      <c r="K5" s="2">
        <v>22393</v>
      </c>
      <c r="L5" s="2">
        <v>22393</v>
      </c>
      <c r="M5" s="2">
        <v>22193</v>
      </c>
      <c r="N5" s="2"/>
      <c r="O5" s="2">
        <v>21693</v>
      </c>
      <c r="P5" s="2">
        <v>21893</v>
      </c>
      <c r="Q5" s="2">
        <v>25745</v>
      </c>
      <c r="R5" s="2">
        <v>19660</v>
      </c>
      <c r="S5" s="2">
        <v>16212</v>
      </c>
      <c r="T5" s="2">
        <v>16212</v>
      </c>
      <c r="U5" s="2">
        <v>13886</v>
      </c>
      <c r="V5" s="2">
        <v>13887</v>
      </c>
      <c r="W5" s="2">
        <v>7124</v>
      </c>
      <c r="X5" s="2">
        <v>7124</v>
      </c>
      <c r="Y5" s="2">
        <v>14302</v>
      </c>
      <c r="Z5" s="2">
        <v>4768</v>
      </c>
      <c r="AA5" s="2">
        <v>1737</v>
      </c>
      <c r="AB5" s="2">
        <v>1938</v>
      </c>
      <c r="AC5" s="2">
        <v>10532</v>
      </c>
      <c r="AD5" s="2">
        <v>10532</v>
      </c>
      <c r="AE5" s="2">
        <f>12386+900</f>
        <v>13286</v>
      </c>
      <c r="AF5" s="2">
        <v>12717</v>
      </c>
      <c r="AG5" s="2">
        <v>6558</v>
      </c>
      <c r="AH5" s="2">
        <v>6558</v>
      </c>
      <c r="AI5" s="2">
        <v>20649</v>
      </c>
      <c r="AJ5" s="2">
        <v>20488</v>
      </c>
      <c r="AK5" s="2">
        <v>13015</v>
      </c>
      <c r="AL5" s="2">
        <v>4339</v>
      </c>
      <c r="AM5" s="2">
        <v>11074</v>
      </c>
      <c r="AN5" s="2">
        <v>11074</v>
      </c>
      <c r="AO5" s="2">
        <v>10874</v>
      </c>
      <c r="AP5" s="2">
        <v>10874</v>
      </c>
      <c r="AQ5" s="2">
        <v>10474</v>
      </c>
      <c r="AR5" s="2">
        <v>10474</v>
      </c>
      <c r="AS5" s="2">
        <v>10474</v>
      </c>
      <c r="AT5" s="2">
        <v>10474</v>
      </c>
      <c r="AU5" s="2">
        <v>0</v>
      </c>
      <c r="AV5" s="2"/>
      <c r="AW5" s="2"/>
      <c r="AX5" s="2"/>
      <c r="AY5" s="2"/>
      <c r="AZ5" s="2"/>
      <c r="BA5" s="2"/>
      <c r="BB5" s="2"/>
      <c r="BC5" s="2">
        <v>5019</v>
      </c>
      <c r="BD5" s="2"/>
      <c r="BE5" s="2">
        <v>9049</v>
      </c>
      <c r="BF5" s="2">
        <v>9049</v>
      </c>
      <c r="BG5" s="2"/>
      <c r="BH5" s="2"/>
      <c r="BI5" s="2"/>
      <c r="BJ5" s="2"/>
      <c r="BK5" s="2"/>
      <c r="BL5" s="2"/>
    </row>
    <row r="6" spans="1:64" ht="24" customHeight="1" x14ac:dyDescent="0.2">
      <c r="A6" s="8"/>
      <c r="B6" s="59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24" customHeight="1" x14ac:dyDescent="0.2">
      <c r="A7" s="8"/>
      <c r="B7" s="1" t="s">
        <v>12</v>
      </c>
      <c r="C7" s="2">
        <v>7505</v>
      </c>
      <c r="D7" s="2">
        <v>11181</v>
      </c>
      <c r="E7" s="2">
        <v>10000</v>
      </c>
      <c r="F7" s="2">
        <v>8312</v>
      </c>
      <c r="G7" s="2">
        <v>6626</v>
      </c>
      <c r="H7" s="2">
        <v>2209</v>
      </c>
      <c r="I7" s="2">
        <v>6610</v>
      </c>
      <c r="J7" s="2">
        <v>9536</v>
      </c>
      <c r="K7" s="2">
        <v>8816</v>
      </c>
      <c r="L7" s="2">
        <v>10516</v>
      </c>
      <c r="M7" s="2">
        <v>9313</v>
      </c>
      <c r="N7" s="2"/>
      <c r="O7" s="2">
        <v>9113</v>
      </c>
      <c r="P7" s="2">
        <v>9182</v>
      </c>
      <c r="Q7" s="2">
        <v>5447</v>
      </c>
      <c r="R7" s="2">
        <v>1816</v>
      </c>
      <c r="S7" s="2">
        <v>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2723</v>
      </c>
      <c r="AO7" s="2">
        <v>7429</v>
      </c>
      <c r="AP7" s="2">
        <v>10090</v>
      </c>
      <c r="AQ7" s="2">
        <v>12429</v>
      </c>
      <c r="AR7" s="2">
        <v>12597</v>
      </c>
      <c r="AS7" s="2">
        <v>3732</v>
      </c>
      <c r="AT7" s="2">
        <v>3732</v>
      </c>
      <c r="AU7" s="2">
        <f>8485+900</f>
        <v>9385</v>
      </c>
      <c r="AV7" s="2">
        <v>7559</v>
      </c>
      <c r="AW7" s="2">
        <v>11792</v>
      </c>
      <c r="AX7" s="2">
        <v>11792</v>
      </c>
      <c r="AY7" s="2">
        <v>11792</v>
      </c>
      <c r="AZ7" s="2">
        <v>11792</v>
      </c>
      <c r="BA7" s="2">
        <v>11792</v>
      </c>
      <c r="BB7" s="2">
        <v>8390</v>
      </c>
      <c r="BC7" s="2">
        <v>11792</v>
      </c>
      <c r="BD7" s="2"/>
      <c r="BE7" s="2">
        <v>11792</v>
      </c>
      <c r="BF7" s="2">
        <v>11792</v>
      </c>
      <c r="BG7" s="2">
        <v>11792</v>
      </c>
      <c r="BH7" s="2"/>
      <c r="BI7" s="2"/>
      <c r="BJ7" s="2"/>
      <c r="BK7" s="2"/>
      <c r="BL7" s="2"/>
    </row>
    <row r="8" spans="1:64" ht="24" customHeight="1" x14ac:dyDescent="0.2">
      <c r="A8" s="8"/>
      <c r="B8" s="1" t="s">
        <v>32</v>
      </c>
      <c r="C8" s="2"/>
      <c r="D8" s="2"/>
      <c r="E8" s="2">
        <v>2869</v>
      </c>
      <c r="F8" s="2">
        <v>2869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4" customHeight="1" x14ac:dyDescent="0.2">
      <c r="A9" s="9"/>
      <c r="B9" s="55" t="s">
        <v>11</v>
      </c>
      <c r="C9" s="67">
        <f>SUM(C2:C8)</f>
        <v>48415</v>
      </c>
      <c r="D9" s="67">
        <f t="shared" ref="D9:BL9" si="0">SUM(D2:D8)</f>
        <v>48415</v>
      </c>
      <c r="E9" s="67">
        <f t="shared" si="0"/>
        <v>50103</v>
      </c>
      <c r="F9" s="67">
        <f t="shared" si="0"/>
        <v>48415</v>
      </c>
      <c r="G9" s="67">
        <f t="shared" si="0"/>
        <v>48415</v>
      </c>
      <c r="H9" s="67">
        <f t="shared" si="0"/>
        <v>43020</v>
      </c>
      <c r="I9" s="67">
        <f t="shared" si="0"/>
        <v>48415</v>
      </c>
      <c r="J9" s="67">
        <f t="shared" si="0"/>
        <v>48415</v>
      </c>
      <c r="K9" s="67">
        <f t="shared" si="0"/>
        <v>47715</v>
      </c>
      <c r="L9" s="67">
        <f t="shared" si="0"/>
        <v>49415</v>
      </c>
      <c r="M9" s="67">
        <f t="shared" si="0"/>
        <v>48212</v>
      </c>
      <c r="N9" s="67">
        <f t="shared" si="0"/>
        <v>0</v>
      </c>
      <c r="O9" s="67">
        <f t="shared" si="0"/>
        <v>48415</v>
      </c>
      <c r="P9" s="67">
        <f t="shared" si="0"/>
        <v>48098</v>
      </c>
      <c r="Q9" s="67">
        <f t="shared" si="0"/>
        <v>48215</v>
      </c>
      <c r="R9" s="67">
        <f t="shared" si="0"/>
        <v>38875</v>
      </c>
      <c r="S9" s="67">
        <f t="shared" si="0"/>
        <v>33898</v>
      </c>
      <c r="T9" s="67">
        <f t="shared" si="0"/>
        <v>33898</v>
      </c>
      <c r="U9" s="67">
        <f t="shared" si="0"/>
        <v>31843</v>
      </c>
      <c r="V9" s="67">
        <f t="shared" si="0"/>
        <v>31844</v>
      </c>
      <c r="W9" s="67">
        <f t="shared" si="0"/>
        <v>25311</v>
      </c>
      <c r="X9" s="67">
        <f t="shared" si="0"/>
        <v>25311</v>
      </c>
      <c r="Y9" s="67">
        <f t="shared" si="0"/>
        <v>31509</v>
      </c>
      <c r="Z9" s="67">
        <f t="shared" si="0"/>
        <v>19650</v>
      </c>
      <c r="AA9" s="67">
        <f t="shared" si="0"/>
        <v>19621</v>
      </c>
      <c r="AB9" s="67">
        <f t="shared" si="0"/>
        <v>19621</v>
      </c>
      <c r="AC9" s="67">
        <f t="shared" si="0"/>
        <v>28381</v>
      </c>
      <c r="AD9" s="67">
        <f t="shared" si="0"/>
        <v>28381</v>
      </c>
      <c r="AE9" s="67">
        <f t="shared" si="0"/>
        <v>31299</v>
      </c>
      <c r="AF9" s="67">
        <f t="shared" si="0"/>
        <v>30519</v>
      </c>
      <c r="AG9" s="67">
        <f t="shared" si="0"/>
        <v>24509</v>
      </c>
      <c r="AH9" s="67">
        <f t="shared" si="0"/>
        <v>24509</v>
      </c>
      <c r="AI9" s="67">
        <f t="shared" si="0"/>
        <v>38117</v>
      </c>
      <c r="AJ9" s="67">
        <f t="shared" si="0"/>
        <v>38117</v>
      </c>
      <c r="AK9" s="67">
        <f t="shared" si="0"/>
        <v>30886</v>
      </c>
      <c r="AL9" s="67">
        <f t="shared" si="0"/>
        <v>21708</v>
      </c>
      <c r="AM9" s="67">
        <f t="shared" si="0"/>
        <v>28443</v>
      </c>
      <c r="AN9" s="67">
        <f t="shared" si="0"/>
        <v>31043</v>
      </c>
      <c r="AO9" s="67">
        <f t="shared" si="0"/>
        <v>35554</v>
      </c>
      <c r="AP9" s="67">
        <f t="shared" si="0"/>
        <v>38012</v>
      </c>
      <c r="AQ9" s="67">
        <f t="shared" si="0"/>
        <v>40472</v>
      </c>
      <c r="AR9" s="67">
        <f t="shared" si="0"/>
        <v>40472</v>
      </c>
      <c r="AS9" s="67">
        <f t="shared" si="0"/>
        <v>32003</v>
      </c>
      <c r="AT9" s="67">
        <f t="shared" si="0"/>
        <v>32003</v>
      </c>
      <c r="AU9" s="67">
        <f t="shared" si="0"/>
        <v>27125</v>
      </c>
      <c r="AV9" s="67">
        <f t="shared" si="0"/>
        <v>25220</v>
      </c>
      <c r="AW9" s="67">
        <f t="shared" si="0"/>
        <v>23290</v>
      </c>
      <c r="AX9" s="67">
        <f t="shared" si="0"/>
        <v>23290</v>
      </c>
      <c r="AY9" s="67">
        <f t="shared" si="0"/>
        <v>19919</v>
      </c>
      <c r="AZ9" s="67">
        <f t="shared" si="0"/>
        <v>16732</v>
      </c>
      <c r="BA9" s="67">
        <f t="shared" si="0"/>
        <v>17861</v>
      </c>
      <c r="BB9" s="67">
        <f t="shared" si="0"/>
        <v>14459</v>
      </c>
      <c r="BC9" s="67">
        <f t="shared" si="0"/>
        <v>22880</v>
      </c>
      <c r="BD9" s="67">
        <f t="shared" si="0"/>
        <v>0</v>
      </c>
      <c r="BE9" s="67">
        <f t="shared" si="0"/>
        <v>26476</v>
      </c>
      <c r="BF9" s="67">
        <f t="shared" si="0"/>
        <v>27282</v>
      </c>
      <c r="BG9" s="67">
        <f t="shared" si="0"/>
        <v>25203</v>
      </c>
      <c r="BH9" s="67">
        <f t="shared" si="0"/>
        <v>0</v>
      </c>
      <c r="BI9" s="67">
        <f t="shared" si="0"/>
        <v>0</v>
      </c>
      <c r="BJ9" s="67">
        <f t="shared" si="0"/>
        <v>0</v>
      </c>
      <c r="BK9" s="67">
        <f t="shared" si="0"/>
        <v>0</v>
      </c>
      <c r="BL9" s="67">
        <f t="shared" si="0"/>
        <v>0</v>
      </c>
    </row>
    <row r="10" spans="1:64" ht="15.75" customHeight="1" x14ac:dyDescent="0.2">
      <c r="A10" s="7" t="s">
        <v>4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2</v>
      </c>
      <c r="AV10" s="2">
        <v>2</v>
      </c>
      <c r="AW10" s="2">
        <v>2</v>
      </c>
      <c r="AX10" s="2">
        <v>2</v>
      </c>
      <c r="AY10" s="2">
        <v>2</v>
      </c>
      <c r="AZ10" s="2">
        <v>2</v>
      </c>
      <c r="BA10" s="2">
        <v>2</v>
      </c>
      <c r="BB10" s="2">
        <v>2</v>
      </c>
      <c r="BC10" s="2">
        <v>2</v>
      </c>
      <c r="BD10" s="2"/>
      <c r="BE10" s="2">
        <v>2</v>
      </c>
      <c r="BF10" s="2">
        <v>2</v>
      </c>
      <c r="BG10" s="2">
        <v>2</v>
      </c>
      <c r="BH10" s="2"/>
      <c r="BI10" s="2"/>
      <c r="BJ10" s="2"/>
      <c r="BK10" s="2"/>
      <c r="BL10" s="2"/>
    </row>
    <row r="11" spans="1:64" ht="24" customHeight="1" x14ac:dyDescent="0.2">
      <c r="A11" s="60">
        <v>1522</v>
      </c>
      <c r="B11" s="1">
        <v>940018</v>
      </c>
      <c r="C11" s="2">
        <v>758</v>
      </c>
      <c r="D11" s="2">
        <v>758</v>
      </c>
      <c r="E11" s="2">
        <v>801</v>
      </c>
      <c r="F11" s="2">
        <v>801</v>
      </c>
      <c r="G11" s="2">
        <v>688</v>
      </c>
      <c r="H11" s="2">
        <v>343</v>
      </c>
      <c r="I11" s="2">
        <v>732</v>
      </c>
      <c r="J11" s="2">
        <v>882</v>
      </c>
      <c r="K11" s="2">
        <v>868</v>
      </c>
      <c r="L11" s="2">
        <v>868</v>
      </c>
      <c r="M11" s="2">
        <v>408</v>
      </c>
      <c r="N11" s="2"/>
      <c r="O11" s="2">
        <v>315</v>
      </c>
      <c r="P11" s="2">
        <v>315</v>
      </c>
      <c r="Q11" s="2">
        <v>354</v>
      </c>
      <c r="R11" s="2">
        <v>296</v>
      </c>
      <c r="S11" s="2">
        <v>624</v>
      </c>
      <c r="T11" s="2">
        <v>624</v>
      </c>
      <c r="U11" s="2">
        <v>298</v>
      </c>
      <c r="V11" s="2">
        <v>298</v>
      </c>
      <c r="W11" s="2">
        <v>282</v>
      </c>
      <c r="X11" s="2">
        <v>282</v>
      </c>
      <c r="Y11" s="2">
        <v>508</v>
      </c>
      <c r="Z11" s="2">
        <v>172</v>
      </c>
      <c r="AA11" s="2">
        <v>100</v>
      </c>
      <c r="AB11" s="2">
        <v>100</v>
      </c>
      <c r="AC11" s="2">
        <v>377</v>
      </c>
      <c r="AD11" s="2">
        <v>377</v>
      </c>
      <c r="AE11" s="2">
        <v>511</v>
      </c>
      <c r="AF11" s="2">
        <v>403</v>
      </c>
      <c r="AG11" s="2">
        <v>265</v>
      </c>
      <c r="AH11" s="2">
        <v>342</v>
      </c>
      <c r="AI11" s="2">
        <v>780</v>
      </c>
      <c r="AJ11" s="2">
        <v>605</v>
      </c>
      <c r="AK11" s="2">
        <v>513</v>
      </c>
      <c r="AL11" s="2">
        <v>192</v>
      </c>
      <c r="AM11" s="2">
        <v>473</v>
      </c>
      <c r="AN11" s="2">
        <v>548</v>
      </c>
      <c r="AO11" s="2">
        <v>676</v>
      </c>
      <c r="AP11" s="2">
        <v>759</v>
      </c>
      <c r="AQ11" s="2">
        <v>777</v>
      </c>
      <c r="AR11" s="2">
        <v>777</v>
      </c>
      <c r="AS11" s="2">
        <v>539</v>
      </c>
      <c r="AT11" s="2">
        <v>539</v>
      </c>
      <c r="AU11" s="2">
        <v>383</v>
      </c>
      <c r="AV11" s="2">
        <v>383</v>
      </c>
      <c r="AW11" s="2">
        <v>273</v>
      </c>
      <c r="AX11" s="2">
        <v>273</v>
      </c>
      <c r="AY11" s="2">
        <v>145</v>
      </c>
      <c r="AZ11" s="2">
        <v>145</v>
      </c>
      <c r="BA11" s="2">
        <v>677</v>
      </c>
      <c r="BB11" s="2">
        <v>623</v>
      </c>
      <c r="BC11" s="2">
        <v>677</v>
      </c>
      <c r="BD11" s="2"/>
      <c r="BE11" s="2">
        <v>1039</v>
      </c>
      <c r="BF11" s="2">
        <v>1158</v>
      </c>
      <c r="BG11" s="2">
        <v>970</v>
      </c>
      <c r="BH11" s="2"/>
      <c r="BI11" s="2"/>
      <c r="BJ11" s="2"/>
      <c r="BK11" s="2"/>
      <c r="BL11" s="2"/>
    </row>
    <row r="12" spans="1:64" ht="24" customHeight="1" x14ac:dyDescent="0.2">
      <c r="A12" s="61">
        <v>620</v>
      </c>
      <c r="B12" s="1">
        <v>940026</v>
      </c>
      <c r="C12" s="2">
        <v>620</v>
      </c>
      <c r="D12" s="2">
        <v>620</v>
      </c>
      <c r="E12" s="2">
        <v>620</v>
      </c>
      <c r="F12" s="2">
        <v>620</v>
      </c>
      <c r="G12" s="2">
        <v>620</v>
      </c>
      <c r="H12" s="2">
        <v>620</v>
      </c>
      <c r="I12" s="2">
        <v>620</v>
      </c>
      <c r="J12" s="2">
        <v>620</v>
      </c>
      <c r="K12" s="2">
        <v>620</v>
      </c>
      <c r="L12" s="2">
        <v>620</v>
      </c>
      <c r="M12" s="2">
        <v>620</v>
      </c>
      <c r="N12" s="2"/>
      <c r="O12" s="2">
        <v>620</v>
      </c>
      <c r="P12" s="2">
        <v>620</v>
      </c>
      <c r="Q12" s="2">
        <v>620</v>
      </c>
      <c r="R12" s="2">
        <v>620</v>
      </c>
      <c r="S12" s="2">
        <v>620</v>
      </c>
      <c r="T12" s="2">
        <v>620</v>
      </c>
      <c r="U12" s="2">
        <v>620</v>
      </c>
      <c r="V12" s="2">
        <v>620</v>
      </c>
      <c r="W12" s="2">
        <v>620</v>
      </c>
      <c r="X12" s="2">
        <v>620</v>
      </c>
      <c r="Y12" s="2">
        <v>620</v>
      </c>
      <c r="Z12" s="2">
        <v>620</v>
      </c>
      <c r="AA12" s="2">
        <v>620</v>
      </c>
      <c r="AB12" s="2">
        <v>620</v>
      </c>
      <c r="AC12" s="2">
        <v>620</v>
      </c>
      <c r="AD12" s="2">
        <v>620</v>
      </c>
      <c r="AE12" s="2">
        <v>620</v>
      </c>
      <c r="AF12" s="2">
        <v>620</v>
      </c>
      <c r="AG12" s="2">
        <v>620</v>
      </c>
      <c r="AH12" s="2">
        <v>620</v>
      </c>
      <c r="AI12" s="2">
        <v>620</v>
      </c>
      <c r="AJ12" s="2">
        <v>620</v>
      </c>
      <c r="AK12" s="2">
        <v>620</v>
      </c>
      <c r="AL12" s="2">
        <v>620</v>
      </c>
      <c r="AM12" s="2">
        <v>620</v>
      </c>
      <c r="AN12" s="2">
        <v>620</v>
      </c>
      <c r="AO12" s="2">
        <v>620</v>
      </c>
      <c r="AP12" s="2">
        <v>620</v>
      </c>
      <c r="AQ12" s="2">
        <v>620</v>
      </c>
      <c r="AR12" s="2">
        <v>620</v>
      </c>
      <c r="AS12" s="2">
        <v>620</v>
      </c>
      <c r="AT12" s="2">
        <v>620</v>
      </c>
      <c r="AU12" s="2">
        <v>620</v>
      </c>
      <c r="AV12" s="2">
        <v>620</v>
      </c>
      <c r="AW12" s="2">
        <v>620</v>
      </c>
      <c r="AX12" s="2">
        <v>620</v>
      </c>
      <c r="AY12" s="2">
        <v>620</v>
      </c>
      <c r="AZ12" s="2">
        <v>620</v>
      </c>
      <c r="BA12" s="2">
        <v>0</v>
      </c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24" customHeight="1" x14ac:dyDescent="0.2">
      <c r="A13" s="61">
        <v>605</v>
      </c>
      <c r="B13" s="1">
        <v>913400</v>
      </c>
      <c r="C13" s="2">
        <v>605</v>
      </c>
      <c r="D13" s="2">
        <v>605</v>
      </c>
      <c r="E13" s="2">
        <v>605</v>
      </c>
      <c r="F13" s="2">
        <v>605</v>
      </c>
      <c r="G13" s="2">
        <v>605</v>
      </c>
      <c r="H13" s="2">
        <v>605</v>
      </c>
      <c r="I13" s="2">
        <v>605</v>
      </c>
      <c r="J13" s="2">
        <v>605</v>
      </c>
      <c r="K13" s="2">
        <v>605</v>
      </c>
      <c r="L13" s="2">
        <v>605</v>
      </c>
      <c r="M13" s="2">
        <v>605</v>
      </c>
      <c r="N13" s="2"/>
      <c r="O13" s="2">
        <v>605</v>
      </c>
      <c r="P13" s="2">
        <v>605</v>
      </c>
      <c r="Q13" s="2">
        <v>605</v>
      </c>
      <c r="R13" s="2">
        <v>405</v>
      </c>
      <c r="S13" s="2">
        <v>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v>1296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24" customHeight="1" x14ac:dyDescent="0.2">
      <c r="A14" s="64">
        <f>SUM(A11:A13)</f>
        <v>2747</v>
      </c>
      <c r="B14" s="55" t="s">
        <v>11</v>
      </c>
      <c r="C14" s="67">
        <f>SUM(C11:C13)</f>
        <v>1983</v>
      </c>
      <c r="D14" s="67">
        <f t="shared" ref="D14:L14" si="1">SUM(D11:D13)</f>
        <v>1983</v>
      </c>
      <c r="E14" s="67">
        <f t="shared" si="1"/>
        <v>2026</v>
      </c>
      <c r="F14" s="67">
        <f t="shared" si="1"/>
        <v>2026</v>
      </c>
      <c r="G14" s="67">
        <f t="shared" si="1"/>
        <v>1913</v>
      </c>
      <c r="H14" s="67">
        <f t="shared" si="1"/>
        <v>1568</v>
      </c>
      <c r="I14" s="67">
        <f t="shared" si="1"/>
        <v>1957</v>
      </c>
      <c r="J14" s="67">
        <f t="shared" si="1"/>
        <v>2107</v>
      </c>
      <c r="K14" s="67">
        <f t="shared" si="1"/>
        <v>2093</v>
      </c>
      <c r="L14" s="67">
        <f t="shared" si="1"/>
        <v>2093</v>
      </c>
      <c r="M14" s="67">
        <f t="shared" ref="M14:R14" si="2">SUM(M11:M13)</f>
        <v>1633</v>
      </c>
      <c r="N14" s="67">
        <f t="shared" si="2"/>
        <v>0</v>
      </c>
      <c r="O14" s="67">
        <f t="shared" si="2"/>
        <v>1540</v>
      </c>
      <c r="P14" s="67">
        <f t="shared" si="2"/>
        <v>1540</v>
      </c>
      <c r="Q14" s="67">
        <f t="shared" si="2"/>
        <v>1579</v>
      </c>
      <c r="R14" s="67">
        <f t="shared" si="2"/>
        <v>1321</v>
      </c>
      <c r="S14" s="67">
        <f t="shared" ref="S14:AT14" si="3">SUM(S11:S13)</f>
        <v>1244</v>
      </c>
      <c r="T14" s="67">
        <f t="shared" si="3"/>
        <v>1244</v>
      </c>
      <c r="U14" s="67">
        <f t="shared" si="3"/>
        <v>918</v>
      </c>
      <c r="V14" s="67">
        <f t="shared" si="3"/>
        <v>918</v>
      </c>
      <c r="W14" s="67">
        <f t="shared" si="3"/>
        <v>902</v>
      </c>
      <c r="X14" s="67">
        <f t="shared" si="3"/>
        <v>902</v>
      </c>
      <c r="Y14" s="67">
        <f t="shared" si="3"/>
        <v>1128</v>
      </c>
      <c r="Z14" s="67">
        <f t="shared" si="3"/>
        <v>792</v>
      </c>
      <c r="AA14" s="67">
        <f t="shared" si="3"/>
        <v>720</v>
      </c>
      <c r="AB14" s="67">
        <f t="shared" si="3"/>
        <v>720</v>
      </c>
      <c r="AC14" s="67">
        <f t="shared" si="3"/>
        <v>997</v>
      </c>
      <c r="AD14" s="67">
        <f t="shared" si="3"/>
        <v>997</v>
      </c>
      <c r="AE14" s="67">
        <f t="shared" si="3"/>
        <v>1131</v>
      </c>
      <c r="AF14" s="67">
        <f t="shared" si="3"/>
        <v>1023</v>
      </c>
      <c r="AG14" s="67">
        <f t="shared" si="3"/>
        <v>885</v>
      </c>
      <c r="AH14" s="67">
        <f t="shared" si="3"/>
        <v>962</v>
      </c>
      <c r="AI14" s="67">
        <f t="shared" si="3"/>
        <v>1400</v>
      </c>
      <c r="AJ14" s="67">
        <f t="shared" si="3"/>
        <v>1225</v>
      </c>
      <c r="AK14" s="67">
        <f t="shared" si="3"/>
        <v>1133</v>
      </c>
      <c r="AL14" s="67">
        <f t="shared" si="3"/>
        <v>812</v>
      </c>
      <c r="AM14" s="67">
        <f t="shared" si="3"/>
        <v>1093</v>
      </c>
      <c r="AN14" s="67">
        <f t="shared" si="3"/>
        <v>1168</v>
      </c>
      <c r="AO14" s="67">
        <f t="shared" si="3"/>
        <v>2592</v>
      </c>
      <c r="AP14" s="67">
        <f t="shared" si="3"/>
        <v>1379</v>
      </c>
      <c r="AQ14" s="67">
        <f t="shared" si="3"/>
        <v>1397</v>
      </c>
      <c r="AR14" s="67">
        <f t="shared" si="3"/>
        <v>1397</v>
      </c>
      <c r="AS14" s="67">
        <f t="shared" si="3"/>
        <v>1159</v>
      </c>
      <c r="AT14" s="67">
        <f t="shared" si="3"/>
        <v>1159</v>
      </c>
      <c r="AU14" s="67">
        <f>SUM(AU10:AU13)</f>
        <v>1005</v>
      </c>
      <c r="AV14" s="67">
        <f t="shared" ref="AV14:BL14" si="4">SUM(AV10:AV13)</f>
        <v>1005</v>
      </c>
      <c r="AW14" s="67">
        <f t="shared" si="4"/>
        <v>895</v>
      </c>
      <c r="AX14" s="67">
        <f t="shared" si="4"/>
        <v>895</v>
      </c>
      <c r="AY14" s="67">
        <f t="shared" si="4"/>
        <v>767</v>
      </c>
      <c r="AZ14" s="67">
        <f t="shared" si="4"/>
        <v>767</v>
      </c>
      <c r="BA14" s="67">
        <f t="shared" si="4"/>
        <v>679</v>
      </c>
      <c r="BB14" s="67">
        <f t="shared" si="4"/>
        <v>625</v>
      </c>
      <c r="BC14" s="67">
        <f t="shared" si="4"/>
        <v>679</v>
      </c>
      <c r="BD14" s="67">
        <f t="shared" si="4"/>
        <v>0</v>
      </c>
      <c r="BE14" s="67">
        <f t="shared" si="4"/>
        <v>1041</v>
      </c>
      <c r="BF14" s="67">
        <f t="shared" si="4"/>
        <v>1160</v>
      </c>
      <c r="BG14" s="67">
        <f t="shared" si="4"/>
        <v>972</v>
      </c>
      <c r="BH14" s="67">
        <f t="shared" si="4"/>
        <v>0</v>
      </c>
      <c r="BI14" s="67">
        <f t="shared" si="4"/>
        <v>0</v>
      </c>
      <c r="BJ14" s="67">
        <f t="shared" si="4"/>
        <v>0</v>
      </c>
      <c r="BK14" s="67">
        <f t="shared" si="4"/>
        <v>0</v>
      </c>
      <c r="BL14" s="67">
        <f t="shared" si="4"/>
        <v>0</v>
      </c>
    </row>
    <row r="15" spans="1:64" ht="15.75" customHeight="1" x14ac:dyDescent="0.2">
      <c r="A15" s="7" t="s">
        <v>5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24" customHeight="1" x14ac:dyDescent="0.2">
      <c r="A16" s="60">
        <v>2229</v>
      </c>
      <c r="B16" s="3">
        <v>918700</v>
      </c>
      <c r="C16" s="2">
        <v>1928</v>
      </c>
      <c r="D16" s="2">
        <v>1928</v>
      </c>
      <c r="E16" s="2">
        <v>2086</v>
      </c>
      <c r="F16" s="2">
        <v>2086</v>
      </c>
      <c r="G16" s="2">
        <v>1923</v>
      </c>
      <c r="H16" s="2">
        <v>1648</v>
      </c>
      <c r="I16" s="2">
        <v>1830</v>
      </c>
      <c r="J16" s="2">
        <v>2031</v>
      </c>
      <c r="K16" s="2">
        <v>1782</v>
      </c>
      <c r="L16" s="2">
        <v>2031</v>
      </c>
      <c r="M16" s="2">
        <v>1787</v>
      </c>
      <c r="N16" s="2"/>
      <c r="O16" s="2">
        <v>1528</v>
      </c>
      <c r="P16" s="2">
        <v>1664</v>
      </c>
      <c r="Q16" s="2">
        <v>1619</v>
      </c>
      <c r="R16" s="2">
        <v>1484</v>
      </c>
      <c r="S16" s="2">
        <v>1264</v>
      </c>
      <c r="T16" s="2">
        <v>1337</v>
      </c>
      <c r="U16" s="2">
        <v>1082</v>
      </c>
      <c r="V16" s="2">
        <v>1177</v>
      </c>
      <c r="W16" s="2">
        <v>1000</v>
      </c>
      <c r="X16" s="2">
        <v>911</v>
      </c>
      <c r="Y16" s="2">
        <v>993</v>
      </c>
      <c r="Z16" s="2">
        <v>825</v>
      </c>
      <c r="AA16" s="2">
        <v>764</v>
      </c>
      <c r="AB16" s="2">
        <v>764</v>
      </c>
      <c r="AC16" s="2">
        <v>879</v>
      </c>
      <c r="AD16" s="2">
        <v>879</v>
      </c>
      <c r="AE16" s="2">
        <v>1006</v>
      </c>
      <c r="AF16" s="2">
        <v>1057</v>
      </c>
      <c r="AG16" s="2">
        <v>974</v>
      </c>
      <c r="AH16" s="2">
        <v>974</v>
      </c>
      <c r="AI16" s="2">
        <v>1158</v>
      </c>
      <c r="AJ16" s="2">
        <v>1158</v>
      </c>
      <c r="AK16" s="2">
        <v>946</v>
      </c>
      <c r="AL16" s="2">
        <v>949</v>
      </c>
      <c r="AM16" s="2">
        <v>933</v>
      </c>
      <c r="AN16" s="2">
        <v>1045</v>
      </c>
      <c r="AO16" s="2">
        <v>1196</v>
      </c>
      <c r="AP16" s="2">
        <v>1298</v>
      </c>
      <c r="AQ16" s="2">
        <v>1315</v>
      </c>
      <c r="AR16" s="2">
        <v>1468</v>
      </c>
      <c r="AS16" s="2">
        <v>1251</v>
      </c>
      <c r="AT16" s="2">
        <v>1251</v>
      </c>
      <c r="AU16" s="2">
        <v>1112</v>
      </c>
      <c r="AV16" s="2">
        <v>1112</v>
      </c>
      <c r="AW16" s="2">
        <v>731</v>
      </c>
      <c r="AX16" s="2">
        <v>922</v>
      </c>
      <c r="AY16" s="2">
        <v>769</v>
      </c>
      <c r="AZ16" s="2">
        <v>681</v>
      </c>
      <c r="BA16" s="2">
        <v>678</v>
      </c>
      <c r="BB16" s="2">
        <v>754</v>
      </c>
      <c r="BC16" s="2">
        <v>891</v>
      </c>
      <c r="BD16" s="2"/>
      <c r="BE16" s="2">
        <v>1136</v>
      </c>
      <c r="BF16" s="2">
        <v>1099</v>
      </c>
      <c r="BG16" s="2">
        <v>1045</v>
      </c>
      <c r="BH16" s="2"/>
      <c r="BI16" s="2"/>
      <c r="BJ16" s="2"/>
      <c r="BK16" s="2"/>
      <c r="BL16" s="2"/>
    </row>
    <row r="17" spans="1:64" ht="24" customHeight="1" x14ac:dyDescent="0.2">
      <c r="A17" s="61">
        <v>20</v>
      </c>
      <c r="B17" s="3">
        <v>918600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24" customHeight="1" x14ac:dyDescent="0.2">
      <c r="A18" s="61">
        <v>18</v>
      </c>
      <c r="B18" s="3">
        <v>918400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24" customHeight="1" x14ac:dyDescent="0.2">
      <c r="A19" s="64">
        <f>SUM(A16:A18)</f>
        <v>2267</v>
      </c>
      <c r="B19" s="56" t="s">
        <v>11</v>
      </c>
      <c r="C19" s="67">
        <f>SUM(C16:C18)</f>
        <v>1928</v>
      </c>
      <c r="D19" s="67">
        <f t="shared" ref="D19:BL19" si="5">SUM(D16:D18)</f>
        <v>1928</v>
      </c>
      <c r="E19" s="67">
        <f t="shared" si="5"/>
        <v>2086</v>
      </c>
      <c r="F19" s="67">
        <f t="shared" si="5"/>
        <v>2086</v>
      </c>
      <c r="G19" s="67">
        <f t="shared" si="5"/>
        <v>1923</v>
      </c>
      <c r="H19" s="67">
        <f t="shared" si="5"/>
        <v>1648</v>
      </c>
      <c r="I19" s="67">
        <f t="shared" si="5"/>
        <v>1830</v>
      </c>
      <c r="J19" s="67">
        <f t="shared" si="5"/>
        <v>2031</v>
      </c>
      <c r="K19" s="67">
        <f t="shared" si="5"/>
        <v>1782</v>
      </c>
      <c r="L19" s="67">
        <f t="shared" si="5"/>
        <v>2031</v>
      </c>
      <c r="M19" s="67">
        <f t="shared" si="5"/>
        <v>1787</v>
      </c>
      <c r="N19" s="67">
        <f t="shared" si="5"/>
        <v>0</v>
      </c>
      <c r="O19" s="67">
        <f t="shared" si="5"/>
        <v>1528</v>
      </c>
      <c r="P19" s="67">
        <f t="shared" si="5"/>
        <v>1664</v>
      </c>
      <c r="Q19" s="67">
        <f t="shared" si="5"/>
        <v>1619</v>
      </c>
      <c r="R19" s="67">
        <f t="shared" si="5"/>
        <v>1484</v>
      </c>
      <c r="S19" s="67">
        <f t="shared" si="5"/>
        <v>1264</v>
      </c>
      <c r="T19" s="67">
        <f t="shared" si="5"/>
        <v>1337</v>
      </c>
      <c r="U19" s="67">
        <f t="shared" si="5"/>
        <v>1082</v>
      </c>
      <c r="V19" s="67">
        <f t="shared" si="5"/>
        <v>1177</v>
      </c>
      <c r="W19" s="67">
        <f t="shared" si="5"/>
        <v>1000</v>
      </c>
      <c r="X19" s="67">
        <f t="shared" si="5"/>
        <v>911</v>
      </c>
      <c r="Y19" s="67">
        <f t="shared" si="5"/>
        <v>993</v>
      </c>
      <c r="Z19" s="67">
        <f t="shared" si="5"/>
        <v>825</v>
      </c>
      <c r="AA19" s="67">
        <f t="shared" si="5"/>
        <v>764</v>
      </c>
      <c r="AB19" s="67">
        <f t="shared" si="5"/>
        <v>764</v>
      </c>
      <c r="AC19" s="67">
        <f t="shared" si="5"/>
        <v>879</v>
      </c>
      <c r="AD19" s="67">
        <f t="shared" si="5"/>
        <v>879</v>
      </c>
      <c r="AE19" s="67">
        <f t="shared" si="5"/>
        <v>1006</v>
      </c>
      <c r="AF19" s="67">
        <f t="shared" si="5"/>
        <v>1057</v>
      </c>
      <c r="AG19" s="67">
        <f t="shared" si="5"/>
        <v>974</v>
      </c>
      <c r="AH19" s="67">
        <f t="shared" si="5"/>
        <v>974</v>
      </c>
      <c r="AI19" s="67">
        <f t="shared" si="5"/>
        <v>1158</v>
      </c>
      <c r="AJ19" s="67">
        <f t="shared" si="5"/>
        <v>1158</v>
      </c>
      <c r="AK19" s="67">
        <f t="shared" si="5"/>
        <v>946</v>
      </c>
      <c r="AL19" s="67">
        <f t="shared" si="5"/>
        <v>949</v>
      </c>
      <c r="AM19" s="67">
        <f t="shared" si="5"/>
        <v>933</v>
      </c>
      <c r="AN19" s="67">
        <f t="shared" si="5"/>
        <v>1045</v>
      </c>
      <c r="AO19" s="67">
        <f t="shared" si="5"/>
        <v>1196</v>
      </c>
      <c r="AP19" s="67">
        <f t="shared" si="5"/>
        <v>1298</v>
      </c>
      <c r="AQ19" s="67">
        <f t="shared" si="5"/>
        <v>1315</v>
      </c>
      <c r="AR19" s="67">
        <f t="shared" si="5"/>
        <v>1468</v>
      </c>
      <c r="AS19" s="67">
        <f t="shared" si="5"/>
        <v>1251</v>
      </c>
      <c r="AT19" s="67">
        <f t="shared" si="5"/>
        <v>1251</v>
      </c>
      <c r="AU19" s="67">
        <f t="shared" si="5"/>
        <v>1112</v>
      </c>
      <c r="AV19" s="67">
        <f t="shared" si="5"/>
        <v>1112</v>
      </c>
      <c r="AW19" s="67">
        <f t="shared" si="5"/>
        <v>731</v>
      </c>
      <c r="AX19" s="67">
        <f t="shared" si="5"/>
        <v>922</v>
      </c>
      <c r="AY19" s="67">
        <f t="shared" si="5"/>
        <v>769</v>
      </c>
      <c r="AZ19" s="67">
        <f t="shared" si="5"/>
        <v>681</v>
      </c>
      <c r="BA19" s="67">
        <f t="shared" si="5"/>
        <v>678</v>
      </c>
      <c r="BB19" s="67">
        <f t="shared" si="5"/>
        <v>754</v>
      </c>
      <c r="BC19" s="67">
        <f t="shared" si="5"/>
        <v>891</v>
      </c>
      <c r="BD19" s="67">
        <f t="shared" si="5"/>
        <v>0</v>
      </c>
      <c r="BE19" s="67">
        <f t="shared" si="5"/>
        <v>1136</v>
      </c>
      <c r="BF19" s="67">
        <f t="shared" si="5"/>
        <v>1099</v>
      </c>
      <c r="BG19" s="67">
        <f t="shared" si="5"/>
        <v>1045</v>
      </c>
      <c r="BH19" s="67">
        <f t="shared" si="5"/>
        <v>0</v>
      </c>
      <c r="BI19" s="67">
        <f t="shared" si="5"/>
        <v>0</v>
      </c>
      <c r="BJ19" s="67">
        <f t="shared" si="5"/>
        <v>0</v>
      </c>
      <c r="BK19" s="67">
        <f t="shared" si="5"/>
        <v>0</v>
      </c>
      <c r="BL19" s="67">
        <f t="shared" si="5"/>
        <v>0</v>
      </c>
    </row>
    <row r="20" spans="1:64" ht="15" customHeight="1" x14ac:dyDescent="0.2">
      <c r="A20" s="7" t="s">
        <v>6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24" customHeight="1" x14ac:dyDescent="0.2">
      <c r="A21" s="60">
        <v>2067</v>
      </c>
      <c r="B21" s="1">
        <v>940013</v>
      </c>
      <c r="C21" s="2">
        <v>1967</v>
      </c>
      <c r="D21" s="2">
        <v>1967</v>
      </c>
      <c r="E21" s="2">
        <v>1552</v>
      </c>
      <c r="F21" s="2">
        <v>1552</v>
      </c>
      <c r="G21" s="2">
        <v>1386</v>
      </c>
      <c r="H21" s="2">
        <v>1234</v>
      </c>
      <c r="I21" s="2">
        <v>1646</v>
      </c>
      <c r="J21" s="2">
        <v>1619</v>
      </c>
      <c r="K21" s="2">
        <v>1618</v>
      </c>
      <c r="L21" s="2">
        <v>1930</v>
      </c>
      <c r="M21" s="2">
        <v>1031</v>
      </c>
      <c r="N21" s="2"/>
      <c r="O21" s="2">
        <v>1057</v>
      </c>
      <c r="P21" s="2">
        <v>1057</v>
      </c>
      <c r="Q21" s="2">
        <v>1100</v>
      </c>
      <c r="R21" s="2">
        <v>946</v>
      </c>
      <c r="S21" s="2">
        <v>988</v>
      </c>
      <c r="T21" s="2">
        <v>820</v>
      </c>
      <c r="U21" s="2">
        <v>494</v>
      </c>
      <c r="V21" s="2">
        <v>417</v>
      </c>
      <c r="W21" s="2">
        <v>593</v>
      </c>
      <c r="X21" s="2">
        <v>467</v>
      </c>
      <c r="Y21" s="2">
        <v>743</v>
      </c>
      <c r="Z21" s="2">
        <v>341</v>
      </c>
      <c r="AA21" s="2">
        <v>167</v>
      </c>
      <c r="AB21" s="2">
        <v>167</v>
      </c>
      <c r="AC21" s="2">
        <v>1199</v>
      </c>
      <c r="AD21" s="2">
        <v>1199</v>
      </c>
      <c r="AE21" s="2">
        <v>1310</v>
      </c>
      <c r="AF21" s="2">
        <v>788</v>
      </c>
      <c r="AG21" s="2">
        <v>504</v>
      </c>
      <c r="AH21" s="2">
        <v>636</v>
      </c>
      <c r="AI21" s="2">
        <v>867</v>
      </c>
      <c r="AJ21" s="2">
        <v>984</v>
      </c>
      <c r="AK21" s="2">
        <v>1001</v>
      </c>
      <c r="AL21" s="2">
        <v>864</v>
      </c>
      <c r="AM21" s="2">
        <v>647</v>
      </c>
      <c r="AN21" s="2">
        <v>486</v>
      </c>
      <c r="AO21" s="2">
        <v>1010</v>
      </c>
      <c r="AP21" s="2">
        <v>1143</v>
      </c>
      <c r="AQ21" s="2">
        <v>1106</v>
      </c>
      <c r="AR21" s="2">
        <v>1106</v>
      </c>
      <c r="AS21" s="2">
        <v>758</v>
      </c>
      <c r="AT21" s="2">
        <v>758</v>
      </c>
      <c r="AU21" s="2">
        <v>649</v>
      </c>
      <c r="AV21" s="2">
        <v>502</v>
      </c>
      <c r="AW21" s="2">
        <v>485</v>
      </c>
      <c r="AX21" s="2">
        <v>485</v>
      </c>
      <c r="AY21" s="2">
        <v>363</v>
      </c>
      <c r="AZ21" s="2">
        <v>363</v>
      </c>
      <c r="BA21" s="2">
        <v>72</v>
      </c>
      <c r="BB21" s="2">
        <v>72</v>
      </c>
      <c r="BC21" s="2">
        <v>276</v>
      </c>
      <c r="BD21" s="2"/>
      <c r="BE21" s="2">
        <v>717</v>
      </c>
      <c r="BF21" s="2">
        <v>956</v>
      </c>
      <c r="BG21" s="2">
        <v>612</v>
      </c>
      <c r="BH21" s="2"/>
      <c r="BI21" s="2"/>
      <c r="BJ21" s="2"/>
      <c r="BK21" s="2"/>
      <c r="BL21" s="2"/>
    </row>
    <row r="22" spans="1:64" ht="24" customHeight="1" x14ac:dyDescent="0.2">
      <c r="A22" s="61">
        <v>716</v>
      </c>
      <c r="B22" s="3">
        <v>940020</v>
      </c>
      <c r="C22" s="2">
        <v>716</v>
      </c>
      <c r="D22" s="2">
        <v>716</v>
      </c>
      <c r="E22" s="2">
        <v>716</v>
      </c>
      <c r="F22" s="2">
        <v>716</v>
      </c>
      <c r="G22" s="2">
        <v>716</v>
      </c>
      <c r="H22" s="2">
        <v>716</v>
      </c>
      <c r="I22" s="2">
        <v>716</v>
      </c>
      <c r="J22" s="2">
        <v>716</v>
      </c>
      <c r="K22" s="2">
        <v>716</v>
      </c>
      <c r="L22" s="2">
        <v>716</v>
      </c>
      <c r="M22" s="2">
        <v>716</v>
      </c>
      <c r="N22" s="2"/>
      <c r="O22" s="2">
        <v>716</v>
      </c>
      <c r="P22" s="2">
        <v>716</v>
      </c>
      <c r="Q22" s="2">
        <v>716</v>
      </c>
      <c r="R22" s="2">
        <v>716</v>
      </c>
      <c r="S22" s="2">
        <v>716</v>
      </c>
      <c r="T22" s="2">
        <v>716</v>
      </c>
      <c r="U22" s="2">
        <v>716</v>
      </c>
      <c r="V22" s="2">
        <v>716</v>
      </c>
      <c r="W22" s="2">
        <v>716</v>
      </c>
      <c r="X22" s="2">
        <v>716</v>
      </c>
      <c r="Y22" s="2">
        <v>716</v>
      </c>
      <c r="Z22" s="2">
        <v>716</v>
      </c>
      <c r="AA22" s="2">
        <v>716</v>
      </c>
      <c r="AB22" s="2">
        <v>716</v>
      </c>
      <c r="AC22" s="2">
        <v>716</v>
      </c>
      <c r="AD22" s="2">
        <v>716</v>
      </c>
      <c r="AE22" s="2">
        <v>716</v>
      </c>
      <c r="AF22" s="2">
        <v>716</v>
      </c>
      <c r="AG22" s="2">
        <v>716</v>
      </c>
      <c r="AH22" s="2">
        <v>716</v>
      </c>
      <c r="AI22" s="2">
        <v>716</v>
      </c>
      <c r="AJ22" s="2">
        <v>716</v>
      </c>
      <c r="AK22" s="2">
        <v>716</v>
      </c>
      <c r="AL22" s="2">
        <v>716</v>
      </c>
      <c r="AM22" s="2">
        <v>716</v>
      </c>
      <c r="AN22" s="2">
        <v>716</v>
      </c>
      <c r="AO22" s="2">
        <v>716</v>
      </c>
      <c r="AP22" s="2">
        <v>716</v>
      </c>
      <c r="AQ22" s="2">
        <v>716</v>
      </c>
      <c r="AR22" s="2">
        <v>716</v>
      </c>
      <c r="AS22" s="2">
        <v>716</v>
      </c>
      <c r="AT22" s="2">
        <v>716</v>
      </c>
      <c r="AU22" s="2">
        <v>0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24" customHeight="1" x14ac:dyDescent="0.2">
      <c r="A23" s="61">
        <v>317</v>
      </c>
      <c r="B23" s="3">
        <v>940019</v>
      </c>
      <c r="C23" s="2">
        <v>317</v>
      </c>
      <c r="D23" s="2">
        <v>317</v>
      </c>
      <c r="E23" s="2">
        <v>317</v>
      </c>
      <c r="F23" s="2">
        <v>317</v>
      </c>
      <c r="G23" s="2">
        <v>317</v>
      </c>
      <c r="H23" s="2">
        <v>317</v>
      </c>
      <c r="I23" s="2">
        <v>317</v>
      </c>
      <c r="J23" s="2">
        <v>317</v>
      </c>
      <c r="K23" s="2">
        <v>317</v>
      </c>
      <c r="L23" s="2">
        <v>317</v>
      </c>
      <c r="M23" s="2">
        <v>317</v>
      </c>
      <c r="N23" s="2"/>
      <c r="O23" s="2">
        <v>317</v>
      </c>
      <c r="P23" s="2">
        <v>317</v>
      </c>
      <c r="Q23" s="2">
        <v>317</v>
      </c>
      <c r="R23" s="2">
        <v>317</v>
      </c>
      <c r="S23" s="2">
        <v>317</v>
      </c>
      <c r="T23" s="2">
        <v>317</v>
      </c>
      <c r="U23" s="2">
        <v>317</v>
      </c>
      <c r="V23" s="2">
        <v>317</v>
      </c>
      <c r="W23" s="2">
        <v>317</v>
      </c>
      <c r="X23" s="2">
        <v>317</v>
      </c>
      <c r="Y23" s="2">
        <v>317</v>
      </c>
      <c r="Z23" s="2">
        <v>317</v>
      </c>
      <c r="AA23" s="2">
        <v>317</v>
      </c>
      <c r="AB23" s="2">
        <v>317</v>
      </c>
      <c r="AC23" s="2">
        <v>317</v>
      </c>
      <c r="AD23" s="2">
        <v>317</v>
      </c>
      <c r="AE23" s="2">
        <v>317</v>
      </c>
      <c r="AF23" s="2">
        <v>317</v>
      </c>
      <c r="AG23" s="2">
        <v>317</v>
      </c>
      <c r="AH23" s="2">
        <v>317</v>
      </c>
      <c r="AI23" s="2">
        <v>317</v>
      </c>
      <c r="AJ23" s="2">
        <v>317</v>
      </c>
      <c r="AK23" s="2">
        <v>317</v>
      </c>
      <c r="AL23" s="2">
        <v>317</v>
      </c>
      <c r="AM23" s="2">
        <v>317</v>
      </c>
      <c r="AN23" s="2">
        <v>317</v>
      </c>
      <c r="AO23" s="2">
        <v>317</v>
      </c>
      <c r="AP23" s="2">
        <v>317</v>
      </c>
      <c r="AQ23" s="2">
        <v>317</v>
      </c>
      <c r="AR23" s="2">
        <v>317</v>
      </c>
      <c r="AS23" s="2">
        <v>317</v>
      </c>
      <c r="AT23" s="2">
        <v>317</v>
      </c>
      <c r="AU23" s="2">
        <v>0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24" customHeight="1" x14ac:dyDescent="0.2">
      <c r="A24" s="61">
        <v>262</v>
      </c>
      <c r="B24" s="3">
        <v>908000</v>
      </c>
      <c r="C24" s="2">
        <v>262</v>
      </c>
      <c r="D24" s="2">
        <v>262</v>
      </c>
      <c r="E24" s="2">
        <v>262</v>
      </c>
      <c r="F24" s="2">
        <v>262</v>
      </c>
      <c r="G24" s="2">
        <v>262</v>
      </c>
      <c r="H24" s="2">
        <v>262</v>
      </c>
      <c r="I24" s="2">
        <v>262</v>
      </c>
      <c r="J24" s="2">
        <v>262</v>
      </c>
      <c r="K24" s="2">
        <v>262</v>
      </c>
      <c r="L24" s="2">
        <v>262</v>
      </c>
      <c r="M24" s="2">
        <v>262</v>
      </c>
      <c r="N24" s="2"/>
      <c r="O24" s="2">
        <v>262</v>
      </c>
      <c r="P24" s="2">
        <v>262</v>
      </c>
      <c r="Q24" s="2">
        <v>262</v>
      </c>
      <c r="R24" s="2">
        <v>262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24" customHeight="1" x14ac:dyDescent="0.2">
      <c r="A25" s="61">
        <v>147</v>
      </c>
      <c r="B25" s="3">
        <v>907600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24" customHeight="1" x14ac:dyDescent="0.2">
      <c r="A26" s="61">
        <v>18</v>
      </c>
      <c r="B26" s="3">
        <v>907800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9.5" customHeight="1" x14ac:dyDescent="0.2">
      <c r="A27" s="61"/>
      <c r="B27" s="54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>
        <v>894</v>
      </c>
      <c r="AV27" s="2">
        <v>894</v>
      </c>
      <c r="AW27" s="2">
        <v>894</v>
      </c>
      <c r="AX27" s="2">
        <v>894</v>
      </c>
      <c r="AY27" s="2">
        <v>894</v>
      </c>
      <c r="AZ27" s="2">
        <v>894</v>
      </c>
      <c r="BA27" s="2">
        <v>894</v>
      </c>
      <c r="BB27" s="2">
        <v>651</v>
      </c>
      <c r="BC27" s="2">
        <v>894</v>
      </c>
      <c r="BD27" s="2"/>
      <c r="BE27" s="2">
        <v>894</v>
      </c>
      <c r="BF27" s="2">
        <v>894</v>
      </c>
      <c r="BG27" s="2">
        <v>894</v>
      </c>
      <c r="BH27" s="2"/>
      <c r="BI27" s="2"/>
      <c r="BJ27" s="2"/>
      <c r="BK27" s="2"/>
      <c r="BL27" s="2"/>
    </row>
    <row r="28" spans="1:64" ht="24" customHeight="1" x14ac:dyDescent="0.2">
      <c r="A28" s="62">
        <f>SUM(A21:A27)</f>
        <v>3527</v>
      </c>
      <c r="B28" s="55" t="s">
        <v>11</v>
      </c>
      <c r="C28" s="67">
        <f>SUM(C21:C27)</f>
        <v>3262</v>
      </c>
      <c r="D28" s="67">
        <f t="shared" ref="D28:BL28" si="6">SUM(D21:D27)</f>
        <v>3262</v>
      </c>
      <c r="E28" s="67">
        <f t="shared" si="6"/>
        <v>2847</v>
      </c>
      <c r="F28" s="67">
        <f t="shared" si="6"/>
        <v>2847</v>
      </c>
      <c r="G28" s="67">
        <f t="shared" si="6"/>
        <v>2681</v>
      </c>
      <c r="H28" s="67">
        <f t="shared" si="6"/>
        <v>2529</v>
      </c>
      <c r="I28" s="67">
        <f t="shared" si="6"/>
        <v>2941</v>
      </c>
      <c r="J28" s="67">
        <f t="shared" si="6"/>
        <v>2914</v>
      </c>
      <c r="K28" s="67">
        <f t="shared" si="6"/>
        <v>2913</v>
      </c>
      <c r="L28" s="67">
        <f t="shared" si="6"/>
        <v>3225</v>
      </c>
      <c r="M28" s="67">
        <f t="shared" si="6"/>
        <v>2326</v>
      </c>
      <c r="N28" s="67">
        <f t="shared" si="6"/>
        <v>0</v>
      </c>
      <c r="O28" s="67">
        <f t="shared" si="6"/>
        <v>2352</v>
      </c>
      <c r="P28" s="67">
        <f t="shared" si="6"/>
        <v>2352</v>
      </c>
      <c r="Q28" s="67">
        <f t="shared" si="6"/>
        <v>2395</v>
      </c>
      <c r="R28" s="67">
        <f t="shared" si="6"/>
        <v>2241</v>
      </c>
      <c r="S28" s="67">
        <f t="shared" si="6"/>
        <v>2021</v>
      </c>
      <c r="T28" s="67">
        <f t="shared" si="6"/>
        <v>1853</v>
      </c>
      <c r="U28" s="67">
        <f t="shared" si="6"/>
        <v>1527</v>
      </c>
      <c r="V28" s="67">
        <f t="shared" si="6"/>
        <v>1450</v>
      </c>
      <c r="W28" s="67">
        <f t="shared" si="6"/>
        <v>1626</v>
      </c>
      <c r="X28" s="67">
        <f t="shared" si="6"/>
        <v>1500</v>
      </c>
      <c r="Y28" s="67">
        <f t="shared" si="6"/>
        <v>1776</v>
      </c>
      <c r="Z28" s="67">
        <f t="shared" si="6"/>
        <v>1374</v>
      </c>
      <c r="AA28" s="67">
        <f t="shared" si="6"/>
        <v>1200</v>
      </c>
      <c r="AB28" s="67">
        <f t="shared" si="6"/>
        <v>1200</v>
      </c>
      <c r="AC28" s="67">
        <f t="shared" si="6"/>
        <v>2232</v>
      </c>
      <c r="AD28" s="67">
        <f t="shared" si="6"/>
        <v>2232</v>
      </c>
      <c r="AE28" s="67">
        <f t="shared" si="6"/>
        <v>2343</v>
      </c>
      <c r="AF28" s="67">
        <f t="shared" si="6"/>
        <v>1821</v>
      </c>
      <c r="AG28" s="67">
        <f t="shared" si="6"/>
        <v>1537</v>
      </c>
      <c r="AH28" s="67">
        <f t="shared" si="6"/>
        <v>1669</v>
      </c>
      <c r="AI28" s="67">
        <f t="shared" si="6"/>
        <v>1900</v>
      </c>
      <c r="AJ28" s="67">
        <f t="shared" si="6"/>
        <v>2017</v>
      </c>
      <c r="AK28" s="67">
        <f t="shared" si="6"/>
        <v>2034</v>
      </c>
      <c r="AL28" s="67">
        <f t="shared" si="6"/>
        <v>1897</v>
      </c>
      <c r="AM28" s="67">
        <f t="shared" si="6"/>
        <v>1680</v>
      </c>
      <c r="AN28" s="67">
        <f t="shared" si="6"/>
        <v>1519</v>
      </c>
      <c r="AO28" s="67">
        <f t="shared" si="6"/>
        <v>2043</v>
      </c>
      <c r="AP28" s="67">
        <f t="shared" si="6"/>
        <v>2176</v>
      </c>
      <c r="AQ28" s="67">
        <f t="shared" si="6"/>
        <v>2139</v>
      </c>
      <c r="AR28" s="67">
        <f t="shared" si="6"/>
        <v>2139</v>
      </c>
      <c r="AS28" s="67">
        <f t="shared" si="6"/>
        <v>1791</v>
      </c>
      <c r="AT28" s="67">
        <f t="shared" si="6"/>
        <v>1791</v>
      </c>
      <c r="AU28" s="67">
        <f t="shared" si="6"/>
        <v>1543</v>
      </c>
      <c r="AV28" s="67">
        <f t="shared" si="6"/>
        <v>1396</v>
      </c>
      <c r="AW28" s="67">
        <f t="shared" si="6"/>
        <v>1379</v>
      </c>
      <c r="AX28" s="67">
        <f t="shared" si="6"/>
        <v>1379</v>
      </c>
      <c r="AY28" s="67">
        <f t="shared" si="6"/>
        <v>1257</v>
      </c>
      <c r="AZ28" s="67">
        <f t="shared" si="6"/>
        <v>1257</v>
      </c>
      <c r="BA28" s="67">
        <f t="shared" si="6"/>
        <v>966</v>
      </c>
      <c r="BB28" s="67">
        <f t="shared" si="6"/>
        <v>723</v>
      </c>
      <c r="BC28" s="67">
        <f t="shared" si="6"/>
        <v>1170</v>
      </c>
      <c r="BD28" s="67">
        <f t="shared" si="6"/>
        <v>0</v>
      </c>
      <c r="BE28" s="67">
        <f t="shared" si="6"/>
        <v>1611</v>
      </c>
      <c r="BF28" s="67">
        <f t="shared" si="6"/>
        <v>1850</v>
      </c>
      <c r="BG28" s="67">
        <f t="shared" si="6"/>
        <v>1506</v>
      </c>
      <c r="BH28" s="67">
        <f t="shared" si="6"/>
        <v>0</v>
      </c>
      <c r="BI28" s="67">
        <f t="shared" si="6"/>
        <v>0</v>
      </c>
      <c r="BJ28" s="67">
        <f t="shared" si="6"/>
        <v>0</v>
      </c>
      <c r="BK28" s="67">
        <f t="shared" si="6"/>
        <v>0</v>
      </c>
      <c r="BL28" s="67">
        <f t="shared" si="6"/>
        <v>0</v>
      </c>
    </row>
    <row r="29" spans="1:64" ht="16.5" customHeight="1" x14ac:dyDescent="0.2">
      <c r="A29" s="7" t="s">
        <v>7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24" customHeight="1" x14ac:dyDescent="0.2">
      <c r="A30" s="60">
        <v>2806</v>
      </c>
      <c r="B30" s="3">
        <v>940016</v>
      </c>
      <c r="C30" s="2">
        <v>1867</v>
      </c>
      <c r="D30" s="2">
        <v>1867</v>
      </c>
      <c r="E30" s="2">
        <v>2087</v>
      </c>
      <c r="F30" s="2">
        <v>2087</v>
      </c>
      <c r="G30" s="2">
        <v>1974</v>
      </c>
      <c r="H30" s="2">
        <v>1388</v>
      </c>
      <c r="I30" s="2">
        <v>1530</v>
      </c>
      <c r="J30" s="2">
        <v>2043</v>
      </c>
      <c r="K30" s="2">
        <v>2043</v>
      </c>
      <c r="L30" s="2">
        <v>2043</v>
      </c>
      <c r="M30" s="2">
        <v>1813</v>
      </c>
      <c r="N30" s="2"/>
      <c r="O30" s="2">
        <v>1663</v>
      </c>
      <c r="P30" s="2">
        <v>1798</v>
      </c>
      <c r="Q30" s="2">
        <v>1798</v>
      </c>
      <c r="R30" s="2">
        <v>1400</v>
      </c>
      <c r="S30" s="2">
        <v>1258</v>
      </c>
      <c r="T30" s="2">
        <v>1182</v>
      </c>
      <c r="U30" s="2">
        <v>947</v>
      </c>
      <c r="V30" s="2">
        <v>947</v>
      </c>
      <c r="W30" s="2">
        <v>805</v>
      </c>
      <c r="X30" s="2">
        <v>805</v>
      </c>
      <c r="Y30" s="2">
        <v>1066</v>
      </c>
      <c r="Z30" s="2">
        <v>783</v>
      </c>
      <c r="AA30" s="2">
        <v>686</v>
      </c>
      <c r="AB30" s="2">
        <v>686</v>
      </c>
      <c r="AC30" s="2">
        <v>959</v>
      </c>
      <c r="AD30" s="2">
        <v>672</v>
      </c>
      <c r="AE30" s="2">
        <v>1119</v>
      </c>
      <c r="AF30" s="2">
        <v>1095</v>
      </c>
      <c r="AG30" s="2">
        <v>898</v>
      </c>
      <c r="AH30" s="2">
        <v>898</v>
      </c>
      <c r="AI30" s="2">
        <v>1256</v>
      </c>
      <c r="AJ30" s="2">
        <v>1256</v>
      </c>
      <c r="AK30" s="2">
        <v>1136</v>
      </c>
      <c r="AL30" s="2">
        <v>672</v>
      </c>
      <c r="AM30" s="2">
        <v>807</v>
      </c>
      <c r="AN30" s="2">
        <v>867</v>
      </c>
      <c r="AO30" s="2">
        <v>1135</v>
      </c>
      <c r="AP30" s="2">
        <v>1292</v>
      </c>
      <c r="AQ30" s="2">
        <v>1286</v>
      </c>
      <c r="AR30" s="2">
        <v>1399</v>
      </c>
      <c r="AS30" s="2">
        <v>1171</v>
      </c>
      <c r="AT30" s="2">
        <v>1171</v>
      </c>
      <c r="AU30" s="2">
        <v>384</v>
      </c>
      <c r="AV30" s="2">
        <v>384</v>
      </c>
      <c r="AW30" s="2">
        <v>312</v>
      </c>
      <c r="AX30" s="2">
        <v>312</v>
      </c>
      <c r="AY30" s="2">
        <v>160</v>
      </c>
      <c r="AZ30" s="2">
        <v>160</v>
      </c>
      <c r="BA30" s="2">
        <v>83</v>
      </c>
      <c r="BB30" s="2">
        <v>137</v>
      </c>
      <c r="BC30" s="2">
        <v>279</v>
      </c>
      <c r="BD30" s="2"/>
      <c r="BE30" s="2">
        <v>451</v>
      </c>
      <c r="BF30" s="2">
        <v>529</v>
      </c>
      <c r="BG30" s="2">
        <v>370</v>
      </c>
      <c r="BH30" s="2"/>
      <c r="BI30" s="2"/>
      <c r="BJ30" s="2"/>
      <c r="BK30" s="2"/>
      <c r="BL30" s="2"/>
    </row>
    <row r="31" spans="1:64" ht="24" customHeight="1" x14ac:dyDescent="0.2">
      <c r="A31" s="61">
        <v>7</v>
      </c>
      <c r="B31" s="57">
        <v>931600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24" customHeight="1" x14ac:dyDescent="0.2">
      <c r="A32" s="63"/>
      <c r="B32" s="54" t="s">
        <v>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138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>
        <v>556</v>
      </c>
      <c r="AV32" s="2">
        <v>556</v>
      </c>
      <c r="AW32" s="2">
        <v>556</v>
      </c>
      <c r="AX32" s="2">
        <v>556</v>
      </c>
      <c r="AY32" s="2">
        <v>556</v>
      </c>
      <c r="AZ32" s="2">
        <v>556</v>
      </c>
      <c r="BA32" s="2">
        <v>556</v>
      </c>
      <c r="BB32" s="2">
        <v>556</v>
      </c>
      <c r="BC32" s="2">
        <v>556</v>
      </c>
      <c r="BD32" s="2"/>
      <c r="BE32" s="2">
        <v>556</v>
      </c>
      <c r="BF32" s="2">
        <v>556</v>
      </c>
      <c r="BG32" s="2">
        <v>556</v>
      </c>
      <c r="BH32" s="2"/>
      <c r="BI32" s="2"/>
      <c r="BJ32" s="2"/>
      <c r="BK32" s="2"/>
      <c r="BL32" s="2"/>
    </row>
    <row r="33" spans="1:64" ht="24" customHeight="1" x14ac:dyDescent="0.2">
      <c r="A33" s="64">
        <f>SUM(A30:A32)</f>
        <v>2813</v>
      </c>
      <c r="B33" s="56" t="s">
        <v>11</v>
      </c>
      <c r="C33" s="67">
        <f>SUM(C30:C32)</f>
        <v>1867</v>
      </c>
      <c r="D33" s="67">
        <f t="shared" ref="D33:BL33" si="7">SUM(D30:D32)</f>
        <v>1867</v>
      </c>
      <c r="E33" s="67">
        <f t="shared" si="7"/>
        <v>2087</v>
      </c>
      <c r="F33" s="67">
        <f t="shared" si="7"/>
        <v>2087</v>
      </c>
      <c r="G33" s="67">
        <f t="shared" si="7"/>
        <v>1974</v>
      </c>
      <c r="H33" s="67">
        <f t="shared" si="7"/>
        <v>1388</v>
      </c>
      <c r="I33" s="67">
        <f t="shared" si="7"/>
        <v>1530</v>
      </c>
      <c r="J33" s="67">
        <f t="shared" si="7"/>
        <v>2043</v>
      </c>
      <c r="K33" s="67">
        <f t="shared" si="7"/>
        <v>2043</v>
      </c>
      <c r="L33" s="67">
        <f t="shared" si="7"/>
        <v>2043</v>
      </c>
      <c r="M33" s="67">
        <f t="shared" si="7"/>
        <v>1813</v>
      </c>
      <c r="N33" s="67">
        <f t="shared" si="7"/>
        <v>0</v>
      </c>
      <c r="O33" s="67">
        <f t="shared" si="7"/>
        <v>1663</v>
      </c>
      <c r="P33" s="67">
        <f t="shared" si="7"/>
        <v>1798</v>
      </c>
      <c r="Q33" s="67">
        <f t="shared" si="7"/>
        <v>1798</v>
      </c>
      <c r="R33" s="67">
        <f t="shared" si="7"/>
        <v>1400</v>
      </c>
      <c r="S33" s="67">
        <f t="shared" si="7"/>
        <v>1258</v>
      </c>
      <c r="T33" s="67">
        <f t="shared" si="7"/>
        <v>1182</v>
      </c>
      <c r="U33" s="67">
        <f t="shared" si="7"/>
        <v>947</v>
      </c>
      <c r="V33" s="67">
        <f t="shared" si="7"/>
        <v>947</v>
      </c>
      <c r="W33" s="67">
        <f t="shared" si="7"/>
        <v>805</v>
      </c>
      <c r="X33" s="67">
        <f t="shared" si="7"/>
        <v>805</v>
      </c>
      <c r="Y33" s="67">
        <f t="shared" si="7"/>
        <v>1066</v>
      </c>
      <c r="Z33" s="67">
        <f t="shared" si="7"/>
        <v>783</v>
      </c>
      <c r="AA33" s="67">
        <f t="shared" si="7"/>
        <v>686</v>
      </c>
      <c r="AB33" s="67">
        <f t="shared" si="7"/>
        <v>824</v>
      </c>
      <c r="AC33" s="67">
        <f t="shared" si="7"/>
        <v>959</v>
      </c>
      <c r="AD33" s="67">
        <f t="shared" si="7"/>
        <v>672</v>
      </c>
      <c r="AE33" s="67">
        <f t="shared" si="7"/>
        <v>1119</v>
      </c>
      <c r="AF33" s="67">
        <f t="shared" si="7"/>
        <v>1095</v>
      </c>
      <c r="AG33" s="67">
        <f t="shared" si="7"/>
        <v>898</v>
      </c>
      <c r="AH33" s="67">
        <f t="shared" si="7"/>
        <v>898</v>
      </c>
      <c r="AI33" s="67">
        <f t="shared" si="7"/>
        <v>1256</v>
      </c>
      <c r="AJ33" s="67">
        <f t="shared" si="7"/>
        <v>1256</v>
      </c>
      <c r="AK33" s="67">
        <f t="shared" si="7"/>
        <v>1136</v>
      </c>
      <c r="AL33" s="67">
        <f t="shared" si="7"/>
        <v>672</v>
      </c>
      <c r="AM33" s="67">
        <f t="shared" si="7"/>
        <v>807</v>
      </c>
      <c r="AN33" s="67">
        <f t="shared" si="7"/>
        <v>867</v>
      </c>
      <c r="AO33" s="67">
        <f t="shared" si="7"/>
        <v>1135</v>
      </c>
      <c r="AP33" s="67">
        <f t="shared" si="7"/>
        <v>1292</v>
      </c>
      <c r="AQ33" s="67">
        <f t="shared" si="7"/>
        <v>1286</v>
      </c>
      <c r="AR33" s="67">
        <f t="shared" si="7"/>
        <v>1399</v>
      </c>
      <c r="AS33" s="67">
        <f t="shared" si="7"/>
        <v>1171</v>
      </c>
      <c r="AT33" s="67">
        <f t="shared" si="7"/>
        <v>1171</v>
      </c>
      <c r="AU33" s="67">
        <f t="shared" si="7"/>
        <v>940</v>
      </c>
      <c r="AV33" s="67">
        <f t="shared" si="7"/>
        <v>940</v>
      </c>
      <c r="AW33" s="67">
        <f t="shared" si="7"/>
        <v>868</v>
      </c>
      <c r="AX33" s="67">
        <f t="shared" si="7"/>
        <v>868</v>
      </c>
      <c r="AY33" s="67">
        <f t="shared" si="7"/>
        <v>716</v>
      </c>
      <c r="AZ33" s="67">
        <f t="shared" si="7"/>
        <v>716</v>
      </c>
      <c r="BA33" s="67">
        <f t="shared" si="7"/>
        <v>639</v>
      </c>
      <c r="BB33" s="67">
        <f t="shared" si="7"/>
        <v>693</v>
      </c>
      <c r="BC33" s="67">
        <f t="shared" si="7"/>
        <v>835</v>
      </c>
      <c r="BD33" s="67">
        <f t="shared" si="7"/>
        <v>0</v>
      </c>
      <c r="BE33" s="67">
        <f t="shared" si="7"/>
        <v>1007</v>
      </c>
      <c r="BF33" s="67">
        <f t="shared" si="7"/>
        <v>1085</v>
      </c>
      <c r="BG33" s="67">
        <f t="shared" si="7"/>
        <v>926</v>
      </c>
      <c r="BH33" s="67">
        <f t="shared" si="7"/>
        <v>0</v>
      </c>
      <c r="BI33" s="67">
        <f t="shared" si="7"/>
        <v>0</v>
      </c>
      <c r="BJ33" s="67">
        <f t="shared" si="7"/>
        <v>0</v>
      </c>
      <c r="BK33" s="67">
        <f t="shared" si="7"/>
        <v>0</v>
      </c>
      <c r="BL33" s="67">
        <f t="shared" si="7"/>
        <v>0</v>
      </c>
    </row>
    <row r="34" spans="1:64" ht="17.25" customHeight="1" x14ac:dyDescent="0.2">
      <c r="A34" s="7" t="s">
        <v>8</v>
      </c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24" customHeight="1" x14ac:dyDescent="0.2">
      <c r="A35" s="60">
        <v>3701</v>
      </c>
      <c r="B35" s="3">
        <v>911800</v>
      </c>
      <c r="C35" s="2">
        <v>2352</v>
      </c>
      <c r="D35" s="2">
        <v>2352</v>
      </c>
      <c r="E35" s="2">
        <v>2352</v>
      </c>
      <c r="F35" s="2">
        <v>2352</v>
      </c>
      <c r="G35" s="2">
        <v>2345</v>
      </c>
      <c r="H35" s="2">
        <v>1930</v>
      </c>
      <c r="I35" s="2">
        <v>2205</v>
      </c>
      <c r="J35" s="2">
        <v>2286</v>
      </c>
      <c r="K35" s="2">
        <v>2581</v>
      </c>
      <c r="L35" s="2">
        <v>2581</v>
      </c>
      <c r="M35" s="2">
        <v>2708</v>
      </c>
      <c r="N35" s="2"/>
      <c r="O35" s="2">
        <v>2273</v>
      </c>
      <c r="P35" s="2">
        <v>2273</v>
      </c>
      <c r="Q35" s="2">
        <v>2059</v>
      </c>
      <c r="R35" s="2">
        <v>1721</v>
      </c>
      <c r="S35" s="2">
        <v>1547</v>
      </c>
      <c r="T35" s="2">
        <v>1450</v>
      </c>
      <c r="U35" s="2">
        <v>1087</v>
      </c>
      <c r="V35" s="2">
        <v>1422</v>
      </c>
      <c r="W35" s="2">
        <v>1167</v>
      </c>
      <c r="X35" s="2">
        <v>1040</v>
      </c>
      <c r="Y35" s="2">
        <v>1090</v>
      </c>
      <c r="Z35" s="2">
        <v>845</v>
      </c>
      <c r="AA35" s="2">
        <v>682</v>
      </c>
      <c r="AB35" s="2">
        <v>682</v>
      </c>
      <c r="AC35" s="2">
        <v>802</v>
      </c>
      <c r="AD35" s="2">
        <v>802</v>
      </c>
      <c r="AE35" s="2">
        <v>846</v>
      </c>
      <c r="AF35" s="2">
        <v>1108</v>
      </c>
      <c r="AG35" s="2">
        <v>1039</v>
      </c>
      <c r="AH35" s="2">
        <v>911</v>
      </c>
      <c r="AI35" s="2">
        <v>1355</v>
      </c>
      <c r="AJ35" s="2">
        <v>1355</v>
      </c>
      <c r="AK35" s="2">
        <v>894</v>
      </c>
      <c r="AL35" s="2">
        <v>1036</v>
      </c>
      <c r="AM35" s="2">
        <v>893</v>
      </c>
      <c r="AN35" s="2">
        <v>962</v>
      </c>
      <c r="AO35" s="2">
        <v>1530</v>
      </c>
      <c r="AP35" s="2">
        <v>1572</v>
      </c>
      <c r="AQ35" s="2">
        <v>1616</v>
      </c>
      <c r="AR35" s="2">
        <v>1616</v>
      </c>
      <c r="AS35" s="2">
        <v>1408</v>
      </c>
      <c r="AT35" s="2">
        <v>1408</v>
      </c>
      <c r="AU35" s="2">
        <v>1120</v>
      </c>
      <c r="AV35" s="2">
        <v>1294</v>
      </c>
      <c r="AW35" s="2">
        <v>1012</v>
      </c>
      <c r="AX35" s="2">
        <v>1012</v>
      </c>
      <c r="AY35" s="2">
        <v>672</v>
      </c>
      <c r="AZ35" s="2">
        <v>672</v>
      </c>
      <c r="BA35" s="2">
        <v>636</v>
      </c>
      <c r="BB35" s="2">
        <v>692</v>
      </c>
      <c r="BC35" s="2">
        <v>831</v>
      </c>
      <c r="BD35" s="2"/>
      <c r="BE35" s="2">
        <v>1205</v>
      </c>
      <c r="BF35" s="2">
        <v>1189</v>
      </c>
      <c r="BG35" s="2">
        <v>1034</v>
      </c>
      <c r="BH35" s="2"/>
      <c r="BI35" s="2"/>
      <c r="BJ35" s="2"/>
      <c r="BK35" s="2"/>
      <c r="BL35" s="2"/>
    </row>
    <row r="36" spans="1:64" ht="24" customHeight="1" x14ac:dyDescent="0.2">
      <c r="A36" s="61">
        <v>45</v>
      </c>
      <c r="B36" s="3">
        <v>934200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24" customHeight="1" x14ac:dyDescent="0.2">
      <c r="A37" s="64">
        <f>SUM(A35:A36)</f>
        <v>3746</v>
      </c>
      <c r="B37" s="56" t="s">
        <v>11</v>
      </c>
      <c r="C37" s="67">
        <f>SUM(C35:C36)</f>
        <v>2352</v>
      </c>
      <c r="D37" s="67">
        <f t="shared" ref="D37:BL37" si="8">SUM(D35:D36)</f>
        <v>2352</v>
      </c>
      <c r="E37" s="67">
        <f t="shared" si="8"/>
        <v>2352</v>
      </c>
      <c r="F37" s="67">
        <f t="shared" si="8"/>
        <v>2352</v>
      </c>
      <c r="G37" s="67">
        <f t="shared" si="8"/>
        <v>2345</v>
      </c>
      <c r="H37" s="67">
        <f t="shared" si="8"/>
        <v>1930</v>
      </c>
      <c r="I37" s="67">
        <f t="shared" si="8"/>
        <v>2205</v>
      </c>
      <c r="J37" s="67">
        <f t="shared" si="8"/>
        <v>2286</v>
      </c>
      <c r="K37" s="67">
        <f t="shared" si="8"/>
        <v>2581</v>
      </c>
      <c r="L37" s="67">
        <f t="shared" si="8"/>
        <v>2581</v>
      </c>
      <c r="M37" s="67">
        <f t="shared" si="8"/>
        <v>2708</v>
      </c>
      <c r="N37" s="67">
        <f t="shared" si="8"/>
        <v>0</v>
      </c>
      <c r="O37" s="67">
        <f t="shared" si="8"/>
        <v>2273</v>
      </c>
      <c r="P37" s="67">
        <f t="shared" si="8"/>
        <v>2273</v>
      </c>
      <c r="Q37" s="67">
        <f t="shared" si="8"/>
        <v>2059</v>
      </c>
      <c r="R37" s="67">
        <f t="shared" si="8"/>
        <v>1721</v>
      </c>
      <c r="S37" s="67">
        <f t="shared" si="8"/>
        <v>1547</v>
      </c>
      <c r="T37" s="67">
        <f t="shared" si="8"/>
        <v>1450</v>
      </c>
      <c r="U37" s="67">
        <f t="shared" si="8"/>
        <v>1087</v>
      </c>
      <c r="V37" s="67">
        <f t="shared" si="8"/>
        <v>1422</v>
      </c>
      <c r="W37" s="67">
        <f t="shared" si="8"/>
        <v>1167</v>
      </c>
      <c r="X37" s="67">
        <f t="shared" si="8"/>
        <v>1040</v>
      </c>
      <c r="Y37" s="67">
        <f t="shared" si="8"/>
        <v>1090</v>
      </c>
      <c r="Z37" s="67">
        <f t="shared" si="8"/>
        <v>845</v>
      </c>
      <c r="AA37" s="67">
        <f t="shared" si="8"/>
        <v>682</v>
      </c>
      <c r="AB37" s="67">
        <f t="shared" si="8"/>
        <v>682</v>
      </c>
      <c r="AC37" s="67">
        <f t="shared" si="8"/>
        <v>802</v>
      </c>
      <c r="AD37" s="67">
        <f t="shared" si="8"/>
        <v>802</v>
      </c>
      <c r="AE37" s="67">
        <f t="shared" si="8"/>
        <v>846</v>
      </c>
      <c r="AF37" s="67">
        <f t="shared" si="8"/>
        <v>1108</v>
      </c>
      <c r="AG37" s="67">
        <f t="shared" si="8"/>
        <v>1039</v>
      </c>
      <c r="AH37" s="67">
        <f t="shared" si="8"/>
        <v>911</v>
      </c>
      <c r="AI37" s="67">
        <f t="shared" si="8"/>
        <v>1355</v>
      </c>
      <c r="AJ37" s="67">
        <f t="shared" si="8"/>
        <v>1355</v>
      </c>
      <c r="AK37" s="67">
        <f t="shared" si="8"/>
        <v>894</v>
      </c>
      <c r="AL37" s="67">
        <f t="shared" si="8"/>
        <v>1036</v>
      </c>
      <c r="AM37" s="67">
        <f t="shared" si="8"/>
        <v>893</v>
      </c>
      <c r="AN37" s="67">
        <f t="shared" si="8"/>
        <v>962</v>
      </c>
      <c r="AO37" s="67">
        <f t="shared" si="8"/>
        <v>1530</v>
      </c>
      <c r="AP37" s="67">
        <f t="shared" si="8"/>
        <v>1572</v>
      </c>
      <c r="AQ37" s="67">
        <f t="shared" si="8"/>
        <v>1616</v>
      </c>
      <c r="AR37" s="67">
        <f t="shared" si="8"/>
        <v>1616</v>
      </c>
      <c r="AS37" s="67">
        <f t="shared" si="8"/>
        <v>1408</v>
      </c>
      <c r="AT37" s="67">
        <f t="shared" si="8"/>
        <v>1408</v>
      </c>
      <c r="AU37" s="67">
        <f t="shared" si="8"/>
        <v>1120</v>
      </c>
      <c r="AV37" s="67">
        <f t="shared" si="8"/>
        <v>1294</v>
      </c>
      <c r="AW37" s="67">
        <f t="shared" si="8"/>
        <v>1012</v>
      </c>
      <c r="AX37" s="67">
        <f t="shared" si="8"/>
        <v>1012</v>
      </c>
      <c r="AY37" s="67">
        <f t="shared" si="8"/>
        <v>672</v>
      </c>
      <c r="AZ37" s="67">
        <f t="shared" si="8"/>
        <v>672</v>
      </c>
      <c r="BA37" s="67">
        <f t="shared" si="8"/>
        <v>636</v>
      </c>
      <c r="BB37" s="67">
        <f t="shared" si="8"/>
        <v>692</v>
      </c>
      <c r="BC37" s="67">
        <f t="shared" si="8"/>
        <v>831</v>
      </c>
      <c r="BD37" s="67">
        <f t="shared" si="8"/>
        <v>0</v>
      </c>
      <c r="BE37" s="67">
        <f t="shared" si="8"/>
        <v>1205</v>
      </c>
      <c r="BF37" s="67">
        <f t="shared" si="8"/>
        <v>1189</v>
      </c>
      <c r="BG37" s="67">
        <f t="shared" si="8"/>
        <v>1034</v>
      </c>
      <c r="BH37" s="67">
        <f t="shared" si="8"/>
        <v>0</v>
      </c>
      <c r="BI37" s="67">
        <f t="shared" si="8"/>
        <v>0</v>
      </c>
      <c r="BJ37" s="67">
        <f t="shared" si="8"/>
        <v>0</v>
      </c>
      <c r="BK37" s="67">
        <f t="shared" si="8"/>
        <v>0</v>
      </c>
      <c r="BL37" s="67">
        <f t="shared" si="8"/>
        <v>0</v>
      </c>
    </row>
    <row r="38" spans="1:64" ht="18" customHeight="1" x14ac:dyDescent="0.2">
      <c r="A38" s="7" t="s">
        <v>9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24" customHeight="1" x14ac:dyDescent="0.2">
      <c r="A39" s="60">
        <v>2370</v>
      </c>
      <c r="B39" s="1">
        <v>911500</v>
      </c>
      <c r="C39" s="2">
        <v>2281</v>
      </c>
      <c r="D39" s="2">
        <v>2339</v>
      </c>
      <c r="E39" s="2">
        <v>2280</v>
      </c>
      <c r="F39" s="2">
        <v>2280</v>
      </c>
      <c r="G39" s="2">
        <v>1528</v>
      </c>
      <c r="H39" s="2">
        <v>1528</v>
      </c>
      <c r="I39" s="2">
        <v>1842</v>
      </c>
      <c r="J39" s="2">
        <v>2284</v>
      </c>
      <c r="K39" s="2">
        <v>2284</v>
      </c>
      <c r="L39" s="2">
        <v>2284</v>
      </c>
      <c r="M39" s="2">
        <v>1861</v>
      </c>
      <c r="N39" s="2"/>
      <c r="O39" s="2">
        <v>1215</v>
      </c>
      <c r="P39" s="2">
        <v>1872</v>
      </c>
      <c r="Q39" s="2">
        <v>1755</v>
      </c>
      <c r="R39" s="2">
        <v>1280</v>
      </c>
      <c r="S39" s="2">
        <v>1137</v>
      </c>
      <c r="T39" s="2">
        <v>1137</v>
      </c>
      <c r="U39" s="2">
        <v>720</v>
      </c>
      <c r="V39" s="2">
        <v>720</v>
      </c>
      <c r="W39" s="2">
        <v>516</v>
      </c>
      <c r="X39" s="2">
        <v>516</v>
      </c>
      <c r="Y39" s="2">
        <v>784</v>
      </c>
      <c r="Z39" s="2">
        <v>346</v>
      </c>
      <c r="AA39" s="2">
        <v>205</v>
      </c>
      <c r="AB39" s="2">
        <v>205</v>
      </c>
      <c r="AC39" s="2">
        <v>589</v>
      </c>
      <c r="AD39" s="2">
        <v>589</v>
      </c>
      <c r="AE39" s="2">
        <v>599</v>
      </c>
      <c r="AF39" s="2">
        <v>787</v>
      </c>
      <c r="AG39" s="2">
        <v>433</v>
      </c>
      <c r="AH39" s="2">
        <v>1217</v>
      </c>
      <c r="AI39" s="2">
        <v>1237</v>
      </c>
      <c r="AJ39" s="2">
        <v>1237</v>
      </c>
      <c r="AK39" s="2">
        <v>980</v>
      </c>
      <c r="AL39" s="2">
        <v>327</v>
      </c>
      <c r="AM39" s="2">
        <v>519</v>
      </c>
      <c r="AN39" s="2">
        <v>561</v>
      </c>
      <c r="AO39" s="2">
        <v>971</v>
      </c>
      <c r="AP39" s="2">
        <v>1143</v>
      </c>
      <c r="AQ39" s="2">
        <v>1037</v>
      </c>
      <c r="AR39" s="2">
        <v>1462</v>
      </c>
      <c r="AS39" s="2">
        <v>828</v>
      </c>
      <c r="AT39" s="2">
        <v>1038</v>
      </c>
      <c r="AU39" s="2">
        <v>565</v>
      </c>
      <c r="AV39" s="2">
        <v>734</v>
      </c>
      <c r="AW39" s="2">
        <v>612</v>
      </c>
      <c r="AX39" s="2">
        <v>612</v>
      </c>
      <c r="AY39" s="2">
        <v>282</v>
      </c>
      <c r="AZ39" s="2">
        <v>282</v>
      </c>
      <c r="BA39" s="2">
        <v>1069</v>
      </c>
      <c r="BB39" s="2">
        <v>1075</v>
      </c>
      <c r="BC39" s="2">
        <v>1299</v>
      </c>
      <c r="BD39" s="2"/>
      <c r="BE39" s="2">
        <v>1403</v>
      </c>
      <c r="BF39" s="2">
        <v>1708</v>
      </c>
      <c r="BG39" s="2">
        <v>1150</v>
      </c>
      <c r="BH39" s="2"/>
      <c r="BI39" s="2"/>
      <c r="BJ39" s="2"/>
      <c r="BK39" s="2"/>
      <c r="BL39" s="2"/>
    </row>
    <row r="40" spans="1:64" ht="24" customHeight="1" x14ac:dyDescent="0.2">
      <c r="A40" s="61">
        <v>327</v>
      </c>
      <c r="B40" s="1">
        <v>917600</v>
      </c>
      <c r="C40" s="2">
        <v>327</v>
      </c>
      <c r="D40" s="2">
        <v>327</v>
      </c>
      <c r="E40" s="2">
        <v>327</v>
      </c>
      <c r="F40" s="2">
        <v>327</v>
      </c>
      <c r="G40" s="2">
        <v>327</v>
      </c>
      <c r="H40" s="2">
        <v>327</v>
      </c>
      <c r="I40" s="2">
        <v>327</v>
      </c>
      <c r="J40" s="2">
        <v>327</v>
      </c>
      <c r="K40" s="2">
        <v>327</v>
      </c>
      <c r="L40" s="2">
        <v>327</v>
      </c>
      <c r="M40" s="2">
        <v>327</v>
      </c>
      <c r="N40" s="2"/>
      <c r="O40" s="2">
        <v>327</v>
      </c>
      <c r="P40" s="2">
        <v>327</v>
      </c>
      <c r="Q40" s="2">
        <v>327</v>
      </c>
      <c r="R40" s="2">
        <v>327</v>
      </c>
      <c r="S40" s="2">
        <v>327</v>
      </c>
      <c r="T40" s="2">
        <v>327</v>
      </c>
      <c r="U40" s="2">
        <v>327</v>
      </c>
      <c r="V40" s="2">
        <v>327</v>
      </c>
      <c r="W40" s="2">
        <v>327</v>
      </c>
      <c r="X40" s="2">
        <v>327</v>
      </c>
      <c r="Y40" s="2">
        <v>327</v>
      </c>
      <c r="Z40" s="2">
        <v>327</v>
      </c>
      <c r="AA40" s="2">
        <v>327</v>
      </c>
      <c r="AB40" s="2">
        <v>327</v>
      </c>
      <c r="AC40" s="2">
        <v>327</v>
      </c>
      <c r="AD40" s="2">
        <v>327</v>
      </c>
      <c r="AE40" s="2">
        <v>327</v>
      </c>
      <c r="AF40" s="2">
        <v>327</v>
      </c>
      <c r="AG40" s="2">
        <v>327</v>
      </c>
      <c r="AH40" s="2">
        <v>327</v>
      </c>
      <c r="AI40" s="2">
        <v>327</v>
      </c>
      <c r="AJ40" s="2">
        <v>327</v>
      </c>
      <c r="AK40" s="2">
        <v>327</v>
      </c>
      <c r="AL40" s="2">
        <v>292</v>
      </c>
      <c r="AM40" s="2">
        <v>327</v>
      </c>
      <c r="AN40" s="2">
        <v>327</v>
      </c>
      <c r="AO40" s="2">
        <v>327</v>
      </c>
      <c r="AP40" s="2">
        <v>327</v>
      </c>
      <c r="AQ40" s="2">
        <v>327</v>
      </c>
      <c r="AR40" s="2">
        <v>327</v>
      </c>
      <c r="AS40" s="2">
        <v>327</v>
      </c>
      <c r="AT40" s="2">
        <v>327</v>
      </c>
      <c r="AU40" s="2">
        <v>327</v>
      </c>
      <c r="AV40" s="2">
        <v>327</v>
      </c>
      <c r="AW40" s="2">
        <v>327</v>
      </c>
      <c r="AX40" s="2">
        <v>327</v>
      </c>
      <c r="AY40" s="2">
        <v>327</v>
      </c>
      <c r="AZ40" s="2">
        <v>327</v>
      </c>
      <c r="BA40" s="2">
        <v>0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24" customHeight="1" x14ac:dyDescent="0.2">
      <c r="A41" s="61">
        <v>280</v>
      </c>
      <c r="B41" s="1">
        <v>932500</v>
      </c>
      <c r="C41" s="2"/>
      <c r="D41" s="2">
        <v>280</v>
      </c>
      <c r="E41" s="2">
        <v>280</v>
      </c>
      <c r="F41" s="2">
        <v>280</v>
      </c>
      <c r="G41" s="2">
        <v>280</v>
      </c>
      <c r="H41" s="2">
        <v>280</v>
      </c>
      <c r="I41" s="2">
        <v>280</v>
      </c>
      <c r="J41" s="2">
        <v>280</v>
      </c>
      <c r="K41" s="2">
        <v>280</v>
      </c>
      <c r="L41" s="2">
        <v>280</v>
      </c>
      <c r="M41" s="2">
        <v>280</v>
      </c>
      <c r="N41" s="2"/>
      <c r="O41" s="2">
        <v>280</v>
      </c>
      <c r="P41" s="2">
        <v>280</v>
      </c>
      <c r="Q41" s="2">
        <v>280</v>
      </c>
      <c r="R41" s="2">
        <v>280</v>
      </c>
      <c r="S41" s="2">
        <v>280</v>
      </c>
      <c r="T41" s="2">
        <v>280</v>
      </c>
      <c r="U41" s="2">
        <v>280</v>
      </c>
      <c r="V41" s="2">
        <v>280</v>
      </c>
      <c r="W41" s="2">
        <v>280</v>
      </c>
      <c r="X41" s="2">
        <v>280</v>
      </c>
      <c r="Y41" s="2">
        <v>280</v>
      </c>
      <c r="Z41" s="2">
        <v>280</v>
      </c>
      <c r="AA41" s="2">
        <v>280</v>
      </c>
      <c r="AB41" s="2">
        <v>280</v>
      </c>
      <c r="AC41" s="2">
        <v>280</v>
      </c>
      <c r="AD41" s="2">
        <v>280</v>
      </c>
      <c r="AE41" s="2">
        <v>280</v>
      </c>
      <c r="AF41" s="2">
        <v>280</v>
      </c>
      <c r="AG41" s="2">
        <v>280</v>
      </c>
      <c r="AH41" s="2">
        <v>280</v>
      </c>
      <c r="AI41" s="2">
        <v>280</v>
      </c>
      <c r="AJ41" s="2">
        <v>280</v>
      </c>
      <c r="AK41" s="2">
        <v>280</v>
      </c>
      <c r="AL41" s="2">
        <v>280</v>
      </c>
      <c r="AM41" s="2">
        <v>280</v>
      </c>
      <c r="AN41" s="2">
        <v>280</v>
      </c>
      <c r="AO41" s="2">
        <v>280</v>
      </c>
      <c r="AP41" s="2">
        <v>280</v>
      </c>
      <c r="AQ41" s="2">
        <v>280</v>
      </c>
      <c r="AR41" s="2">
        <v>280</v>
      </c>
      <c r="AS41" s="2">
        <v>280</v>
      </c>
      <c r="AT41" s="2">
        <v>280</v>
      </c>
      <c r="AU41" s="2">
        <v>280</v>
      </c>
      <c r="AV41" s="2">
        <v>280</v>
      </c>
      <c r="AW41" s="2">
        <v>280</v>
      </c>
      <c r="AX41" s="2">
        <v>280</v>
      </c>
      <c r="AY41" s="2">
        <v>280</v>
      </c>
      <c r="AZ41" s="2">
        <v>280</v>
      </c>
      <c r="BA41" s="2">
        <v>0</v>
      </c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24" customHeight="1" x14ac:dyDescent="0.2">
      <c r="A42" s="61">
        <v>193</v>
      </c>
      <c r="B42" s="1">
        <v>930600</v>
      </c>
      <c r="C42" s="2"/>
      <c r="D42" s="2">
        <v>193</v>
      </c>
      <c r="E42" s="2">
        <v>193</v>
      </c>
      <c r="F42" s="2">
        <v>193</v>
      </c>
      <c r="G42" s="2">
        <v>193</v>
      </c>
      <c r="H42" s="2">
        <v>193</v>
      </c>
      <c r="I42" s="2">
        <v>193</v>
      </c>
      <c r="J42" s="2">
        <v>193</v>
      </c>
      <c r="K42" s="2">
        <v>193</v>
      </c>
      <c r="L42" s="2">
        <v>193</v>
      </c>
      <c r="M42" s="2">
        <v>193</v>
      </c>
      <c r="N42" s="2"/>
      <c r="O42" s="2">
        <v>193</v>
      </c>
      <c r="P42" s="2">
        <v>193</v>
      </c>
      <c r="Q42" s="2">
        <v>193</v>
      </c>
      <c r="R42" s="2">
        <v>193</v>
      </c>
      <c r="S42" s="2">
        <v>193</v>
      </c>
      <c r="T42" s="2">
        <v>193</v>
      </c>
      <c r="U42" s="2">
        <v>193</v>
      </c>
      <c r="V42" s="2">
        <v>193</v>
      </c>
      <c r="W42" s="2">
        <v>193</v>
      </c>
      <c r="X42" s="2">
        <v>193</v>
      </c>
      <c r="Y42" s="2">
        <v>193</v>
      </c>
      <c r="Z42" s="2">
        <v>193</v>
      </c>
      <c r="AA42" s="2">
        <v>193</v>
      </c>
      <c r="AB42" s="2">
        <v>193</v>
      </c>
      <c r="AC42" s="2">
        <v>193</v>
      </c>
      <c r="AD42" s="2">
        <v>193</v>
      </c>
      <c r="AE42" s="2">
        <v>193</v>
      </c>
      <c r="AF42" s="2">
        <v>193</v>
      </c>
      <c r="AG42" s="2">
        <v>193</v>
      </c>
      <c r="AH42" s="2">
        <v>193</v>
      </c>
      <c r="AI42" s="2">
        <v>193</v>
      </c>
      <c r="AJ42" s="2">
        <v>193</v>
      </c>
      <c r="AK42" s="2">
        <v>193</v>
      </c>
      <c r="AL42" s="2">
        <v>193</v>
      </c>
      <c r="AM42" s="2">
        <v>193</v>
      </c>
      <c r="AN42" s="2">
        <v>193</v>
      </c>
      <c r="AO42" s="2">
        <v>193</v>
      </c>
      <c r="AP42" s="2">
        <v>193</v>
      </c>
      <c r="AQ42" s="2">
        <v>193</v>
      </c>
      <c r="AR42" s="2">
        <v>193</v>
      </c>
      <c r="AS42" s="2">
        <v>193</v>
      </c>
      <c r="AT42" s="2">
        <v>193</v>
      </c>
      <c r="AU42" s="2">
        <v>193</v>
      </c>
      <c r="AV42" s="2">
        <v>193</v>
      </c>
      <c r="AW42" s="2">
        <v>193</v>
      </c>
      <c r="AX42" s="2">
        <v>193</v>
      </c>
      <c r="AY42" s="2">
        <v>193</v>
      </c>
      <c r="AZ42" s="2">
        <v>193</v>
      </c>
      <c r="BA42" s="2">
        <v>0</v>
      </c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4" customHeight="1" x14ac:dyDescent="0.2">
      <c r="A43" s="61">
        <v>154</v>
      </c>
      <c r="B43" s="1">
        <v>917800</v>
      </c>
      <c r="C43" s="2"/>
      <c r="D43" s="2"/>
      <c r="E43" s="2"/>
      <c r="F43" s="2"/>
      <c r="G43" s="2"/>
      <c r="H43" s="2"/>
      <c r="I43" s="2"/>
      <c r="J43" s="2">
        <v>154</v>
      </c>
      <c r="K43" s="2">
        <v>154</v>
      </c>
      <c r="L43" s="2">
        <v>154</v>
      </c>
      <c r="M43" s="2">
        <v>154</v>
      </c>
      <c r="N43" s="2"/>
      <c r="O43" s="2">
        <v>154</v>
      </c>
      <c r="P43" s="2">
        <v>154</v>
      </c>
      <c r="Q43" s="2">
        <v>154</v>
      </c>
      <c r="R43" s="2">
        <v>154</v>
      </c>
      <c r="S43" s="2">
        <v>0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24" customHeight="1" x14ac:dyDescent="0.2">
      <c r="A44" s="61">
        <v>105</v>
      </c>
      <c r="B44" s="1">
        <v>918000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24" customHeight="1" x14ac:dyDescent="0.2">
      <c r="A45" s="61">
        <v>89</v>
      </c>
      <c r="B45" s="1">
        <v>917200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24" customHeight="1" x14ac:dyDescent="0.2">
      <c r="A46" s="61">
        <v>25</v>
      </c>
      <c r="B46" s="1">
        <v>917400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24" customHeight="1" x14ac:dyDescent="0.2">
      <c r="A47" s="62">
        <f>SUM(A39:A46)</f>
        <v>3543</v>
      </c>
      <c r="B47" s="55" t="s">
        <v>11</v>
      </c>
      <c r="C47" s="67">
        <f>SUM(C39:C46)</f>
        <v>2608</v>
      </c>
      <c r="D47" s="67">
        <f t="shared" ref="D47:BL47" si="9">SUM(D39:D46)</f>
        <v>3139</v>
      </c>
      <c r="E47" s="67">
        <f t="shared" si="9"/>
        <v>3080</v>
      </c>
      <c r="F47" s="67">
        <f t="shared" si="9"/>
        <v>3080</v>
      </c>
      <c r="G47" s="67">
        <f t="shared" si="9"/>
        <v>2328</v>
      </c>
      <c r="H47" s="67">
        <f t="shared" si="9"/>
        <v>2328</v>
      </c>
      <c r="I47" s="67">
        <f t="shared" si="9"/>
        <v>2642</v>
      </c>
      <c r="J47" s="67">
        <f t="shared" si="9"/>
        <v>3238</v>
      </c>
      <c r="K47" s="67">
        <f t="shared" si="9"/>
        <v>3238</v>
      </c>
      <c r="L47" s="67">
        <f t="shared" si="9"/>
        <v>3238</v>
      </c>
      <c r="M47" s="67">
        <f t="shared" si="9"/>
        <v>2815</v>
      </c>
      <c r="N47" s="67">
        <f t="shared" si="9"/>
        <v>0</v>
      </c>
      <c r="O47" s="67">
        <f t="shared" si="9"/>
        <v>2169</v>
      </c>
      <c r="P47" s="67">
        <f t="shared" si="9"/>
        <v>2826</v>
      </c>
      <c r="Q47" s="67">
        <f t="shared" si="9"/>
        <v>2709</v>
      </c>
      <c r="R47" s="67">
        <f t="shared" si="9"/>
        <v>2234</v>
      </c>
      <c r="S47" s="67">
        <f t="shared" si="9"/>
        <v>1937</v>
      </c>
      <c r="T47" s="67">
        <f t="shared" si="9"/>
        <v>1937</v>
      </c>
      <c r="U47" s="67">
        <f t="shared" si="9"/>
        <v>1520</v>
      </c>
      <c r="V47" s="67">
        <f t="shared" si="9"/>
        <v>1520</v>
      </c>
      <c r="W47" s="67">
        <f t="shared" si="9"/>
        <v>1316</v>
      </c>
      <c r="X47" s="67">
        <f t="shared" si="9"/>
        <v>1316</v>
      </c>
      <c r="Y47" s="67">
        <f t="shared" si="9"/>
        <v>1584</v>
      </c>
      <c r="Z47" s="67">
        <f t="shared" si="9"/>
        <v>1146</v>
      </c>
      <c r="AA47" s="67">
        <f t="shared" si="9"/>
        <v>1005</v>
      </c>
      <c r="AB47" s="67">
        <f t="shared" si="9"/>
        <v>1005</v>
      </c>
      <c r="AC47" s="67">
        <f t="shared" si="9"/>
        <v>1389</v>
      </c>
      <c r="AD47" s="67">
        <f t="shared" si="9"/>
        <v>1389</v>
      </c>
      <c r="AE47" s="67">
        <f t="shared" si="9"/>
        <v>1399</v>
      </c>
      <c r="AF47" s="67">
        <f t="shared" si="9"/>
        <v>1587</v>
      </c>
      <c r="AG47" s="67">
        <f t="shared" si="9"/>
        <v>1233</v>
      </c>
      <c r="AH47" s="67">
        <f t="shared" si="9"/>
        <v>2017</v>
      </c>
      <c r="AI47" s="67">
        <f t="shared" si="9"/>
        <v>2037</v>
      </c>
      <c r="AJ47" s="67">
        <f t="shared" si="9"/>
        <v>2037</v>
      </c>
      <c r="AK47" s="67">
        <f t="shared" si="9"/>
        <v>1780</v>
      </c>
      <c r="AL47" s="67">
        <f t="shared" si="9"/>
        <v>1092</v>
      </c>
      <c r="AM47" s="67">
        <f t="shared" si="9"/>
        <v>1319</v>
      </c>
      <c r="AN47" s="67">
        <f t="shared" si="9"/>
        <v>1361</v>
      </c>
      <c r="AO47" s="67">
        <f t="shared" si="9"/>
        <v>1771</v>
      </c>
      <c r="AP47" s="67">
        <f t="shared" si="9"/>
        <v>1943</v>
      </c>
      <c r="AQ47" s="67">
        <f t="shared" si="9"/>
        <v>1837</v>
      </c>
      <c r="AR47" s="67">
        <f t="shared" si="9"/>
        <v>2262</v>
      </c>
      <c r="AS47" s="67">
        <f t="shared" si="9"/>
        <v>1628</v>
      </c>
      <c r="AT47" s="67">
        <f t="shared" si="9"/>
        <v>1838</v>
      </c>
      <c r="AU47" s="67">
        <f t="shared" si="9"/>
        <v>1365</v>
      </c>
      <c r="AV47" s="67">
        <f t="shared" si="9"/>
        <v>1534</v>
      </c>
      <c r="AW47" s="67">
        <f t="shared" si="9"/>
        <v>1412</v>
      </c>
      <c r="AX47" s="67">
        <f t="shared" si="9"/>
        <v>1412</v>
      </c>
      <c r="AY47" s="67">
        <f t="shared" si="9"/>
        <v>1082</v>
      </c>
      <c r="AZ47" s="67">
        <f t="shared" si="9"/>
        <v>1082</v>
      </c>
      <c r="BA47" s="67">
        <f t="shared" si="9"/>
        <v>1069</v>
      </c>
      <c r="BB47" s="67">
        <f t="shared" si="9"/>
        <v>1075</v>
      </c>
      <c r="BC47" s="67">
        <f t="shared" si="9"/>
        <v>1299</v>
      </c>
      <c r="BD47" s="67">
        <f t="shared" si="9"/>
        <v>0</v>
      </c>
      <c r="BE47" s="67">
        <f t="shared" si="9"/>
        <v>1403</v>
      </c>
      <c r="BF47" s="67">
        <f t="shared" si="9"/>
        <v>1708</v>
      </c>
      <c r="BG47" s="67">
        <f t="shared" si="9"/>
        <v>1150</v>
      </c>
      <c r="BH47" s="67">
        <f t="shared" si="9"/>
        <v>0</v>
      </c>
      <c r="BI47" s="67">
        <f t="shared" si="9"/>
        <v>0</v>
      </c>
      <c r="BJ47" s="67">
        <f t="shared" si="9"/>
        <v>0</v>
      </c>
      <c r="BK47" s="67">
        <f t="shared" si="9"/>
        <v>0</v>
      </c>
      <c r="BL47" s="67">
        <f t="shared" si="9"/>
        <v>0</v>
      </c>
    </row>
    <row r="48" spans="1:64" ht="18" customHeight="1" x14ac:dyDescent="0.2">
      <c r="A48" s="7" t="s">
        <v>10</v>
      </c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24" customHeight="1" x14ac:dyDescent="0.2">
      <c r="A49" s="60">
        <v>464</v>
      </c>
      <c r="B49" s="3">
        <v>390</v>
      </c>
      <c r="C49" s="2">
        <v>280</v>
      </c>
      <c r="D49" s="2">
        <v>373</v>
      </c>
      <c r="E49" s="2">
        <v>373</v>
      </c>
      <c r="F49" s="2">
        <v>373</v>
      </c>
      <c r="G49" s="2">
        <v>373</v>
      </c>
      <c r="H49" s="2">
        <v>279</v>
      </c>
      <c r="I49" s="2">
        <v>288</v>
      </c>
      <c r="J49" s="2">
        <v>338</v>
      </c>
      <c r="K49" s="2">
        <v>338</v>
      </c>
      <c r="L49" s="2">
        <v>338</v>
      </c>
      <c r="M49" s="2">
        <v>336</v>
      </c>
      <c r="N49" s="2"/>
      <c r="O49" s="2">
        <v>295</v>
      </c>
      <c r="P49" s="2">
        <v>295</v>
      </c>
      <c r="Q49" s="2">
        <v>309</v>
      </c>
      <c r="R49" s="2">
        <v>258</v>
      </c>
      <c r="S49" s="2">
        <v>264</v>
      </c>
      <c r="T49" s="2">
        <v>230</v>
      </c>
      <c r="U49" s="2">
        <v>189</v>
      </c>
      <c r="V49" s="2">
        <v>189</v>
      </c>
      <c r="W49" s="2">
        <v>132</v>
      </c>
      <c r="X49" s="2">
        <v>132</v>
      </c>
      <c r="Y49" s="2">
        <v>142</v>
      </c>
      <c r="Z49" s="2">
        <v>108</v>
      </c>
      <c r="AA49" s="2">
        <v>108</v>
      </c>
      <c r="AB49" s="2">
        <v>108</v>
      </c>
      <c r="AC49" s="2">
        <v>124</v>
      </c>
      <c r="AD49" s="2">
        <v>124</v>
      </c>
      <c r="AE49" s="2">
        <v>139</v>
      </c>
      <c r="AF49" s="2">
        <v>171</v>
      </c>
      <c r="AG49" s="2">
        <v>141</v>
      </c>
      <c r="AH49" s="2">
        <v>125</v>
      </c>
      <c r="AI49" s="2">
        <v>134</v>
      </c>
      <c r="AJ49" s="2">
        <v>134</v>
      </c>
      <c r="AK49" s="2">
        <v>114</v>
      </c>
      <c r="AL49" s="2">
        <v>106</v>
      </c>
      <c r="AM49" s="2">
        <v>118</v>
      </c>
      <c r="AN49" s="2">
        <v>153</v>
      </c>
      <c r="AO49" s="2">
        <v>238</v>
      </c>
      <c r="AP49" s="2">
        <v>236</v>
      </c>
      <c r="AQ49" s="2">
        <v>249</v>
      </c>
      <c r="AR49" s="2">
        <v>249</v>
      </c>
      <c r="AS49" s="2">
        <v>199</v>
      </c>
      <c r="AT49" s="2">
        <v>199</v>
      </c>
      <c r="AU49" s="2">
        <v>133</v>
      </c>
      <c r="AV49" s="2">
        <v>149</v>
      </c>
      <c r="AW49" s="2">
        <v>122</v>
      </c>
      <c r="AX49" s="2">
        <v>122</v>
      </c>
      <c r="AY49" s="2">
        <v>101</v>
      </c>
      <c r="AZ49" s="2">
        <v>101</v>
      </c>
      <c r="BA49" s="2">
        <v>91</v>
      </c>
      <c r="BB49" s="2">
        <v>91</v>
      </c>
      <c r="BC49" s="2">
        <v>126</v>
      </c>
      <c r="BD49" s="2"/>
      <c r="BE49" s="2">
        <v>169</v>
      </c>
      <c r="BF49" s="2">
        <v>174</v>
      </c>
      <c r="BG49" s="2">
        <v>144</v>
      </c>
      <c r="BH49" s="2"/>
      <c r="BI49" s="2"/>
      <c r="BJ49" s="2"/>
      <c r="BK49" s="2"/>
      <c r="BL49" s="2"/>
    </row>
    <row r="50" spans="1:64" ht="24" customHeight="1" x14ac:dyDescent="0.2">
      <c r="A50" s="8"/>
      <c r="B50" s="54" t="s">
        <v>12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24</v>
      </c>
      <c r="AV50" s="2">
        <v>24</v>
      </c>
      <c r="AW50" s="2">
        <v>24</v>
      </c>
      <c r="AX50" s="2">
        <v>24</v>
      </c>
      <c r="AY50" s="2">
        <v>24</v>
      </c>
      <c r="AZ50" s="2">
        <v>24</v>
      </c>
      <c r="BA50" s="2">
        <v>24</v>
      </c>
      <c r="BB50" s="2">
        <v>12</v>
      </c>
      <c r="BC50" s="2">
        <v>24</v>
      </c>
      <c r="BD50" s="2"/>
      <c r="BE50" s="2">
        <v>24</v>
      </c>
      <c r="BF50" s="2">
        <v>24</v>
      </c>
      <c r="BG50" s="2">
        <v>24</v>
      </c>
      <c r="BH50" s="2"/>
      <c r="BI50" s="2"/>
      <c r="BJ50" s="2"/>
      <c r="BK50" s="2"/>
      <c r="BL50" s="2"/>
    </row>
    <row r="51" spans="1:64" ht="24" customHeight="1" x14ac:dyDescent="0.2">
      <c r="A51" s="9"/>
      <c r="B51" s="56" t="s">
        <v>11</v>
      </c>
      <c r="C51" s="67">
        <f>SUM(C49:C50)</f>
        <v>280</v>
      </c>
      <c r="D51" s="67">
        <f t="shared" ref="D51:BL51" si="10">SUM(D49:D50)</f>
        <v>373</v>
      </c>
      <c r="E51" s="67">
        <f t="shared" si="10"/>
        <v>373</v>
      </c>
      <c r="F51" s="67">
        <f t="shared" si="10"/>
        <v>373</v>
      </c>
      <c r="G51" s="67">
        <f t="shared" si="10"/>
        <v>373</v>
      </c>
      <c r="H51" s="67">
        <f t="shared" si="10"/>
        <v>279</v>
      </c>
      <c r="I51" s="67">
        <f t="shared" si="10"/>
        <v>288</v>
      </c>
      <c r="J51" s="67">
        <f t="shared" si="10"/>
        <v>338</v>
      </c>
      <c r="K51" s="67">
        <f t="shared" si="10"/>
        <v>338</v>
      </c>
      <c r="L51" s="67">
        <f t="shared" si="10"/>
        <v>338</v>
      </c>
      <c r="M51" s="67">
        <f t="shared" si="10"/>
        <v>336</v>
      </c>
      <c r="N51" s="67">
        <f t="shared" si="10"/>
        <v>0</v>
      </c>
      <c r="O51" s="67">
        <f t="shared" si="10"/>
        <v>295</v>
      </c>
      <c r="P51" s="67">
        <f t="shared" si="10"/>
        <v>295</v>
      </c>
      <c r="Q51" s="67">
        <f t="shared" si="10"/>
        <v>309</v>
      </c>
      <c r="R51" s="67">
        <f t="shared" si="10"/>
        <v>258</v>
      </c>
      <c r="S51" s="67">
        <f t="shared" si="10"/>
        <v>264</v>
      </c>
      <c r="T51" s="67">
        <f t="shared" si="10"/>
        <v>230</v>
      </c>
      <c r="U51" s="67">
        <f t="shared" si="10"/>
        <v>189</v>
      </c>
      <c r="V51" s="67">
        <f t="shared" si="10"/>
        <v>189</v>
      </c>
      <c r="W51" s="67">
        <f t="shared" si="10"/>
        <v>132</v>
      </c>
      <c r="X51" s="67">
        <f t="shared" si="10"/>
        <v>132</v>
      </c>
      <c r="Y51" s="67">
        <f t="shared" si="10"/>
        <v>142</v>
      </c>
      <c r="Z51" s="67">
        <f t="shared" si="10"/>
        <v>108</v>
      </c>
      <c r="AA51" s="67">
        <f t="shared" si="10"/>
        <v>108</v>
      </c>
      <c r="AB51" s="67">
        <f t="shared" si="10"/>
        <v>108</v>
      </c>
      <c r="AC51" s="67">
        <f t="shared" si="10"/>
        <v>124</v>
      </c>
      <c r="AD51" s="67">
        <f t="shared" si="10"/>
        <v>124</v>
      </c>
      <c r="AE51" s="67">
        <f t="shared" si="10"/>
        <v>139</v>
      </c>
      <c r="AF51" s="67">
        <f t="shared" si="10"/>
        <v>171</v>
      </c>
      <c r="AG51" s="67">
        <f t="shared" si="10"/>
        <v>141</v>
      </c>
      <c r="AH51" s="67">
        <f t="shared" si="10"/>
        <v>125</v>
      </c>
      <c r="AI51" s="67">
        <f t="shared" si="10"/>
        <v>134</v>
      </c>
      <c r="AJ51" s="67">
        <f t="shared" si="10"/>
        <v>134</v>
      </c>
      <c r="AK51" s="67">
        <f t="shared" si="10"/>
        <v>114</v>
      </c>
      <c r="AL51" s="67">
        <f t="shared" si="10"/>
        <v>106</v>
      </c>
      <c r="AM51" s="67">
        <f t="shared" si="10"/>
        <v>118</v>
      </c>
      <c r="AN51" s="67">
        <f t="shared" si="10"/>
        <v>153</v>
      </c>
      <c r="AO51" s="67">
        <f t="shared" si="10"/>
        <v>238</v>
      </c>
      <c r="AP51" s="67">
        <f t="shared" si="10"/>
        <v>236</v>
      </c>
      <c r="AQ51" s="67">
        <f t="shared" si="10"/>
        <v>249</v>
      </c>
      <c r="AR51" s="67">
        <f t="shared" si="10"/>
        <v>249</v>
      </c>
      <c r="AS51" s="67">
        <f t="shared" si="10"/>
        <v>199</v>
      </c>
      <c r="AT51" s="67">
        <f t="shared" si="10"/>
        <v>199</v>
      </c>
      <c r="AU51" s="67">
        <f t="shared" si="10"/>
        <v>157</v>
      </c>
      <c r="AV51" s="67">
        <f t="shared" si="10"/>
        <v>173</v>
      </c>
      <c r="AW51" s="67">
        <f t="shared" si="10"/>
        <v>146</v>
      </c>
      <c r="AX51" s="67">
        <f t="shared" si="10"/>
        <v>146</v>
      </c>
      <c r="AY51" s="67">
        <f t="shared" si="10"/>
        <v>125</v>
      </c>
      <c r="AZ51" s="67">
        <f t="shared" si="10"/>
        <v>125</v>
      </c>
      <c r="BA51" s="67">
        <f t="shared" si="10"/>
        <v>115</v>
      </c>
      <c r="BB51" s="67">
        <f t="shared" si="10"/>
        <v>103</v>
      </c>
      <c r="BC51" s="67">
        <f t="shared" si="10"/>
        <v>150</v>
      </c>
      <c r="BD51" s="67">
        <f t="shared" si="10"/>
        <v>0</v>
      </c>
      <c r="BE51" s="67">
        <f t="shared" si="10"/>
        <v>193</v>
      </c>
      <c r="BF51" s="67">
        <f t="shared" si="10"/>
        <v>198</v>
      </c>
      <c r="BG51" s="67">
        <f t="shared" si="10"/>
        <v>168</v>
      </c>
      <c r="BH51" s="67">
        <f t="shared" si="10"/>
        <v>0</v>
      </c>
      <c r="BI51" s="67">
        <f t="shared" si="10"/>
        <v>0</v>
      </c>
      <c r="BJ51" s="67">
        <f t="shared" si="10"/>
        <v>0</v>
      </c>
      <c r="BK51" s="67">
        <f t="shared" si="10"/>
        <v>0</v>
      </c>
      <c r="BL51" s="67">
        <f t="shared" si="10"/>
        <v>0</v>
      </c>
    </row>
    <row r="52" spans="1:64" ht="15.75" customHeight="1" x14ac:dyDescent="0.2">
      <c r="A52" s="7" t="s">
        <v>35</v>
      </c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24" customHeight="1" x14ac:dyDescent="0.2">
      <c r="A53" s="68"/>
      <c r="B53" s="1">
        <v>6484</v>
      </c>
      <c r="C53" s="2">
        <v>2206</v>
      </c>
      <c r="D53" s="2">
        <v>2206</v>
      </c>
      <c r="E53" s="2">
        <v>2206</v>
      </c>
      <c r="F53" s="2">
        <v>2206</v>
      </c>
      <c r="G53" s="2">
        <v>2163</v>
      </c>
      <c r="H53" s="2">
        <v>2007</v>
      </c>
      <c r="I53" s="2">
        <v>2206</v>
      </c>
      <c r="J53" s="2">
        <v>2226</v>
      </c>
      <c r="K53" s="2">
        <v>2206</v>
      </c>
      <c r="L53" s="2">
        <v>2206</v>
      </c>
      <c r="M53" s="2">
        <v>2003</v>
      </c>
      <c r="N53" s="2"/>
      <c r="O53" s="2">
        <v>1803</v>
      </c>
      <c r="P53" s="2">
        <v>2189</v>
      </c>
      <c r="Q53" s="2">
        <v>2189</v>
      </c>
      <c r="R53" s="2">
        <v>1813</v>
      </c>
      <c r="S53" s="2">
        <v>1526</v>
      </c>
      <c r="T53" s="2">
        <v>1526</v>
      </c>
      <c r="U53" s="2">
        <v>1255</v>
      </c>
      <c r="V53" s="2">
        <v>1255</v>
      </c>
      <c r="W53" s="2">
        <v>1025</v>
      </c>
      <c r="X53" s="2">
        <v>1025</v>
      </c>
      <c r="Y53" s="2">
        <v>1405</v>
      </c>
      <c r="Z53" s="2">
        <v>1068</v>
      </c>
      <c r="AA53" s="2">
        <v>928</v>
      </c>
      <c r="AB53" s="2">
        <v>1129</v>
      </c>
      <c r="AC53" s="2">
        <v>1363</v>
      </c>
      <c r="AD53" s="2">
        <v>1363</v>
      </c>
      <c r="AE53" s="2">
        <v>1199</v>
      </c>
      <c r="AF53" s="2">
        <v>1410</v>
      </c>
      <c r="AG53" s="2">
        <v>1261</v>
      </c>
      <c r="AH53" s="2">
        <v>1261</v>
      </c>
      <c r="AI53" s="2">
        <v>1744</v>
      </c>
      <c r="AJ53" s="2">
        <v>1583</v>
      </c>
      <c r="AK53" s="2">
        <v>1341</v>
      </c>
      <c r="AL53" s="2">
        <v>1123</v>
      </c>
      <c r="AM53" s="2">
        <v>1243</v>
      </c>
      <c r="AN53" s="2">
        <v>1366</v>
      </c>
      <c r="AO53" s="2">
        <v>1561</v>
      </c>
      <c r="AP53" s="2">
        <v>1764</v>
      </c>
      <c r="AQ53" s="2">
        <v>1643</v>
      </c>
      <c r="AR53" s="2">
        <v>1811</v>
      </c>
      <c r="AS53" s="2">
        <v>1415</v>
      </c>
      <c r="AT53" s="2">
        <v>1415</v>
      </c>
      <c r="AU53" s="2">
        <v>572</v>
      </c>
      <c r="AV53" s="2">
        <v>651</v>
      </c>
      <c r="AW53" s="2">
        <v>440</v>
      </c>
      <c r="AX53" s="2">
        <v>440</v>
      </c>
      <c r="AY53" s="2">
        <v>199</v>
      </c>
      <c r="AZ53" s="2">
        <v>199</v>
      </c>
      <c r="BA53" s="2">
        <v>114</v>
      </c>
      <c r="BB53" s="2">
        <v>114</v>
      </c>
      <c r="BC53" s="2">
        <v>114</v>
      </c>
      <c r="BD53" s="2"/>
      <c r="BE53" s="2">
        <v>548</v>
      </c>
      <c r="BF53" s="2">
        <v>851</v>
      </c>
      <c r="BG53" s="2">
        <v>471</v>
      </c>
      <c r="BH53" s="2"/>
      <c r="BI53" s="2"/>
      <c r="BJ53" s="2"/>
      <c r="BK53" s="2"/>
      <c r="BL53" s="2"/>
    </row>
    <row r="54" spans="1:64" ht="24" customHeight="1" x14ac:dyDescent="0.2">
      <c r="A54" s="8"/>
      <c r="B54" s="4" t="s">
        <v>12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>
        <v>717</v>
      </c>
      <c r="AV54" s="2">
        <v>717</v>
      </c>
      <c r="AW54" s="2">
        <v>717</v>
      </c>
      <c r="AX54" s="2">
        <v>717</v>
      </c>
      <c r="AY54" s="2">
        <v>717</v>
      </c>
      <c r="AZ54" s="2">
        <v>717</v>
      </c>
      <c r="BA54" s="2">
        <v>717</v>
      </c>
      <c r="BB54" s="2">
        <v>593</v>
      </c>
      <c r="BC54" s="2">
        <v>717</v>
      </c>
      <c r="BD54" s="2"/>
      <c r="BE54" s="2">
        <v>717</v>
      </c>
      <c r="BF54" s="2">
        <v>717</v>
      </c>
      <c r="BG54" s="2">
        <v>717</v>
      </c>
      <c r="BH54" s="2"/>
      <c r="BI54" s="2"/>
      <c r="BJ54" s="2"/>
      <c r="BK54" s="2"/>
      <c r="BL54" s="2"/>
    </row>
    <row r="55" spans="1:64" ht="24" customHeight="1" x14ac:dyDescent="0.2">
      <c r="A55" s="9"/>
      <c r="B55" s="56" t="s">
        <v>11</v>
      </c>
      <c r="C55" s="67">
        <f t="shared" ref="C55:AH55" si="11">SUM(C53:C54)</f>
        <v>2206</v>
      </c>
      <c r="D55" s="67">
        <f t="shared" si="11"/>
        <v>2206</v>
      </c>
      <c r="E55" s="67">
        <f t="shared" si="11"/>
        <v>2206</v>
      </c>
      <c r="F55" s="67">
        <f t="shared" si="11"/>
        <v>2206</v>
      </c>
      <c r="G55" s="67">
        <f t="shared" si="11"/>
        <v>2163</v>
      </c>
      <c r="H55" s="67">
        <f t="shared" si="11"/>
        <v>2007</v>
      </c>
      <c r="I55" s="67">
        <f t="shared" si="11"/>
        <v>2206</v>
      </c>
      <c r="J55" s="67">
        <f t="shared" si="11"/>
        <v>2226</v>
      </c>
      <c r="K55" s="67">
        <f t="shared" si="11"/>
        <v>2206</v>
      </c>
      <c r="L55" s="67">
        <f t="shared" si="11"/>
        <v>2206</v>
      </c>
      <c r="M55" s="67">
        <f t="shared" si="11"/>
        <v>2003</v>
      </c>
      <c r="N55" s="67">
        <f t="shared" si="11"/>
        <v>0</v>
      </c>
      <c r="O55" s="67">
        <f t="shared" si="11"/>
        <v>1803</v>
      </c>
      <c r="P55" s="67">
        <f t="shared" si="11"/>
        <v>2189</v>
      </c>
      <c r="Q55" s="67">
        <f t="shared" si="11"/>
        <v>2189</v>
      </c>
      <c r="R55" s="67">
        <f t="shared" si="11"/>
        <v>1813</v>
      </c>
      <c r="S55" s="67">
        <f t="shared" si="11"/>
        <v>1526</v>
      </c>
      <c r="T55" s="67">
        <f t="shared" si="11"/>
        <v>1526</v>
      </c>
      <c r="U55" s="67">
        <f t="shared" si="11"/>
        <v>1255</v>
      </c>
      <c r="V55" s="67">
        <f t="shared" si="11"/>
        <v>1255</v>
      </c>
      <c r="W55" s="67">
        <f t="shared" si="11"/>
        <v>1025</v>
      </c>
      <c r="X55" s="67">
        <f t="shared" si="11"/>
        <v>1025</v>
      </c>
      <c r="Y55" s="67">
        <f t="shared" si="11"/>
        <v>1405</v>
      </c>
      <c r="Z55" s="67">
        <f t="shared" si="11"/>
        <v>1068</v>
      </c>
      <c r="AA55" s="67">
        <f t="shared" si="11"/>
        <v>928</v>
      </c>
      <c r="AB55" s="67">
        <f t="shared" si="11"/>
        <v>1129</v>
      </c>
      <c r="AC55" s="67">
        <f t="shared" si="11"/>
        <v>1363</v>
      </c>
      <c r="AD55" s="67">
        <f t="shared" si="11"/>
        <v>1363</v>
      </c>
      <c r="AE55" s="67">
        <f t="shared" si="11"/>
        <v>1199</v>
      </c>
      <c r="AF55" s="67">
        <f t="shared" si="11"/>
        <v>1410</v>
      </c>
      <c r="AG55" s="67">
        <f t="shared" si="11"/>
        <v>1261</v>
      </c>
      <c r="AH55" s="67">
        <f t="shared" si="11"/>
        <v>1261</v>
      </c>
      <c r="AI55" s="67">
        <f t="shared" ref="AI55:BL55" si="12">SUM(AI53:AI54)</f>
        <v>1744</v>
      </c>
      <c r="AJ55" s="67">
        <f t="shared" si="12"/>
        <v>1583</v>
      </c>
      <c r="AK55" s="67">
        <f t="shared" si="12"/>
        <v>1341</v>
      </c>
      <c r="AL55" s="67">
        <f t="shared" si="12"/>
        <v>1123</v>
      </c>
      <c r="AM55" s="67">
        <f t="shared" si="12"/>
        <v>1243</v>
      </c>
      <c r="AN55" s="67">
        <f t="shared" si="12"/>
        <v>1366</v>
      </c>
      <c r="AO55" s="67">
        <f t="shared" si="12"/>
        <v>1561</v>
      </c>
      <c r="AP55" s="67">
        <f t="shared" si="12"/>
        <v>1764</v>
      </c>
      <c r="AQ55" s="67">
        <f t="shared" si="12"/>
        <v>1643</v>
      </c>
      <c r="AR55" s="67">
        <f t="shared" si="12"/>
        <v>1811</v>
      </c>
      <c r="AS55" s="67">
        <f t="shared" si="12"/>
        <v>1415</v>
      </c>
      <c r="AT55" s="67">
        <f t="shared" si="12"/>
        <v>1415</v>
      </c>
      <c r="AU55" s="67">
        <f t="shared" si="12"/>
        <v>1289</v>
      </c>
      <c r="AV55" s="67">
        <f t="shared" si="12"/>
        <v>1368</v>
      </c>
      <c r="AW55" s="67">
        <f t="shared" si="12"/>
        <v>1157</v>
      </c>
      <c r="AX55" s="67">
        <f t="shared" si="12"/>
        <v>1157</v>
      </c>
      <c r="AY55" s="67">
        <f t="shared" si="12"/>
        <v>916</v>
      </c>
      <c r="AZ55" s="67">
        <f t="shared" si="12"/>
        <v>916</v>
      </c>
      <c r="BA55" s="67">
        <f t="shared" si="12"/>
        <v>831</v>
      </c>
      <c r="BB55" s="67">
        <f t="shared" si="12"/>
        <v>707</v>
      </c>
      <c r="BC55" s="67">
        <f t="shared" si="12"/>
        <v>831</v>
      </c>
      <c r="BD55" s="67">
        <f t="shared" si="12"/>
        <v>0</v>
      </c>
      <c r="BE55" s="67">
        <f t="shared" si="12"/>
        <v>1265</v>
      </c>
      <c r="BF55" s="67">
        <f t="shared" si="12"/>
        <v>1568</v>
      </c>
      <c r="BG55" s="67">
        <f t="shared" si="12"/>
        <v>1188</v>
      </c>
      <c r="BH55" s="67">
        <f t="shared" si="12"/>
        <v>0</v>
      </c>
      <c r="BI55" s="67">
        <f t="shared" si="12"/>
        <v>0</v>
      </c>
      <c r="BJ55" s="67">
        <f t="shared" si="12"/>
        <v>0</v>
      </c>
      <c r="BK55" s="67">
        <f t="shared" si="12"/>
        <v>0</v>
      </c>
      <c r="BL55" s="67">
        <f t="shared" si="12"/>
        <v>0</v>
      </c>
    </row>
    <row r="56" spans="1:64" ht="10.5" customHeight="1" x14ac:dyDescent="0.2">
      <c r="A56" s="6"/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23.25" customHeight="1" x14ac:dyDescent="0.25">
      <c r="A57" s="66">
        <v>38804</v>
      </c>
      <c r="B57" s="65" t="s">
        <v>15</v>
      </c>
      <c r="C57" s="67">
        <f>C53+C51+C47+C37+C33+C28+C19+C14+C9</f>
        <v>64901</v>
      </c>
      <c r="D57" s="67">
        <f t="shared" ref="D57:AN57" si="13">D53+D51+D47+D37+D33+D28+D19+D14+D9</f>
        <v>65525</v>
      </c>
      <c r="E57" s="67">
        <f t="shared" si="13"/>
        <v>67160</v>
      </c>
      <c r="F57" s="67">
        <f t="shared" si="13"/>
        <v>65472</v>
      </c>
      <c r="G57" s="67">
        <f t="shared" si="13"/>
        <v>64115</v>
      </c>
      <c r="H57" s="67">
        <f t="shared" si="13"/>
        <v>56697</v>
      </c>
      <c r="I57" s="67">
        <f t="shared" si="13"/>
        <v>64014</v>
      </c>
      <c r="J57" s="67">
        <f t="shared" si="13"/>
        <v>65598</v>
      </c>
      <c r="K57" s="67">
        <f t="shared" si="13"/>
        <v>64909</v>
      </c>
      <c r="L57" s="67">
        <f t="shared" si="13"/>
        <v>67170</v>
      </c>
      <c r="M57" s="67">
        <f t="shared" si="13"/>
        <v>63633</v>
      </c>
      <c r="N57" s="67">
        <f t="shared" si="13"/>
        <v>0</v>
      </c>
      <c r="O57" s="67">
        <f t="shared" si="13"/>
        <v>62038</v>
      </c>
      <c r="P57" s="67">
        <f t="shared" si="13"/>
        <v>63035</v>
      </c>
      <c r="Q57" s="67">
        <f t="shared" si="13"/>
        <v>62872</v>
      </c>
      <c r="R57" s="67">
        <f t="shared" si="13"/>
        <v>51347</v>
      </c>
      <c r="S57" s="67">
        <f t="shared" si="13"/>
        <v>44959</v>
      </c>
      <c r="T57" s="67">
        <f t="shared" si="13"/>
        <v>44657</v>
      </c>
      <c r="U57" s="67">
        <f t="shared" si="13"/>
        <v>40368</v>
      </c>
      <c r="V57" s="67">
        <f t="shared" si="13"/>
        <v>40722</v>
      </c>
      <c r="W57" s="67">
        <f t="shared" si="13"/>
        <v>33284</v>
      </c>
      <c r="X57" s="67">
        <f t="shared" si="13"/>
        <v>32942</v>
      </c>
      <c r="Y57" s="67">
        <f t="shared" si="13"/>
        <v>40693</v>
      </c>
      <c r="Z57" s="67">
        <f t="shared" si="13"/>
        <v>26591</v>
      </c>
      <c r="AA57" s="67">
        <f t="shared" si="13"/>
        <v>25714</v>
      </c>
      <c r="AB57" s="67">
        <f t="shared" si="13"/>
        <v>26053</v>
      </c>
      <c r="AC57" s="67">
        <f t="shared" si="13"/>
        <v>37126</v>
      </c>
      <c r="AD57" s="67">
        <f t="shared" si="13"/>
        <v>36839</v>
      </c>
      <c r="AE57" s="67">
        <f t="shared" si="13"/>
        <v>40481</v>
      </c>
      <c r="AF57" s="67">
        <f t="shared" si="13"/>
        <v>39791</v>
      </c>
      <c r="AG57" s="67">
        <f t="shared" si="13"/>
        <v>32477</v>
      </c>
      <c r="AH57" s="67">
        <f t="shared" si="13"/>
        <v>33326</v>
      </c>
      <c r="AI57" s="67">
        <f t="shared" si="13"/>
        <v>49101</v>
      </c>
      <c r="AJ57" s="67">
        <f t="shared" si="13"/>
        <v>48882</v>
      </c>
      <c r="AK57" s="67">
        <f t="shared" si="13"/>
        <v>40264</v>
      </c>
      <c r="AL57" s="67">
        <f t="shared" si="13"/>
        <v>29395</v>
      </c>
      <c r="AM57" s="67">
        <f t="shared" si="13"/>
        <v>36529</v>
      </c>
      <c r="AN57" s="67">
        <f t="shared" si="13"/>
        <v>39484</v>
      </c>
      <c r="AO57" s="67">
        <f>AO55+AO51+AO47+AO37+AO33+AO28+AO19+AO14+AO9</f>
        <v>47620</v>
      </c>
      <c r="AP57" s="67">
        <f t="shared" ref="AP57:BL57" si="14">AP55+AP51+AP47+AP37+AP33+AP28+AP19+AP14+AP9</f>
        <v>49672</v>
      </c>
      <c r="AQ57" s="67">
        <f t="shared" si="14"/>
        <v>51954</v>
      </c>
      <c r="AR57" s="67">
        <f t="shared" si="14"/>
        <v>52813</v>
      </c>
      <c r="AS57" s="67">
        <f t="shared" si="14"/>
        <v>42025</v>
      </c>
      <c r="AT57" s="67">
        <f t="shared" si="14"/>
        <v>42235</v>
      </c>
      <c r="AU57" s="67">
        <f t="shared" si="14"/>
        <v>35656</v>
      </c>
      <c r="AV57" s="67">
        <f t="shared" si="14"/>
        <v>34042</v>
      </c>
      <c r="AW57" s="67">
        <f t="shared" si="14"/>
        <v>30890</v>
      </c>
      <c r="AX57" s="67">
        <f t="shared" si="14"/>
        <v>31081</v>
      </c>
      <c r="AY57" s="67">
        <f t="shared" si="14"/>
        <v>26223</v>
      </c>
      <c r="AZ57" s="67">
        <f t="shared" si="14"/>
        <v>22948</v>
      </c>
      <c r="BA57" s="67">
        <f t="shared" si="14"/>
        <v>23474</v>
      </c>
      <c r="BB57" s="67">
        <f t="shared" si="14"/>
        <v>19831</v>
      </c>
      <c r="BC57" s="67">
        <f t="shared" si="14"/>
        <v>29566</v>
      </c>
      <c r="BD57" s="67">
        <f t="shared" si="14"/>
        <v>0</v>
      </c>
      <c r="BE57" s="67">
        <f t="shared" si="14"/>
        <v>35337</v>
      </c>
      <c r="BF57" s="67">
        <f t="shared" si="14"/>
        <v>37139</v>
      </c>
      <c r="BG57" s="67">
        <f t="shared" si="14"/>
        <v>33192</v>
      </c>
      <c r="BH57" s="67">
        <f t="shared" si="14"/>
        <v>0</v>
      </c>
      <c r="BI57" s="67">
        <f t="shared" si="14"/>
        <v>0</v>
      </c>
      <c r="BJ57" s="67">
        <f t="shared" si="14"/>
        <v>0</v>
      </c>
      <c r="BK57" s="67">
        <f t="shared" si="14"/>
        <v>0</v>
      </c>
      <c r="BL57" s="67">
        <f t="shared" si="14"/>
        <v>0</v>
      </c>
    </row>
  </sheetData>
  <pageMargins left="0.25" right="0.25" top="0.25" bottom="0.25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0"/>
  <sheetViews>
    <sheetView workbookViewId="0"/>
  </sheetViews>
  <sheetFormatPr defaultRowHeight="12.75" x14ac:dyDescent="0.2"/>
  <cols>
    <col min="1" max="1" width="6.7109375" customWidth="1"/>
    <col min="2" max="2" width="8.28515625" customWidth="1"/>
    <col min="3" max="3" width="15" customWidth="1"/>
    <col min="4" max="4" width="13.7109375" customWidth="1"/>
    <col min="5" max="5" width="12.85546875" customWidth="1"/>
    <col min="6" max="6" width="12.28515625" customWidth="1"/>
    <col min="7" max="7" width="14.140625" customWidth="1"/>
  </cols>
  <sheetData>
    <row r="1" spans="2:7" ht="18.75" customHeight="1" x14ac:dyDescent="0.2">
      <c r="B1" s="52" t="s">
        <v>34</v>
      </c>
    </row>
    <row r="2" spans="2:7" ht="20.25" customHeight="1" x14ac:dyDescent="0.2">
      <c r="B2" s="48"/>
    </row>
    <row r="3" spans="2:7" ht="15.75" customHeight="1" x14ac:dyDescent="0.2">
      <c r="B3" s="49"/>
      <c r="C3" s="50" t="s">
        <v>31</v>
      </c>
      <c r="D3" s="50" t="s">
        <v>30</v>
      </c>
      <c r="E3" s="50" t="s">
        <v>27</v>
      </c>
      <c r="F3" s="50" t="s">
        <v>27</v>
      </c>
      <c r="G3" s="49"/>
    </row>
    <row r="4" spans="2:7" ht="17.25" customHeight="1" x14ac:dyDescent="0.2">
      <c r="B4" s="51" t="s">
        <v>25</v>
      </c>
      <c r="C4" s="51" t="s">
        <v>29</v>
      </c>
      <c r="D4" s="51" t="s">
        <v>28</v>
      </c>
      <c r="E4" s="51"/>
      <c r="F4" s="51"/>
      <c r="G4" s="51" t="s">
        <v>26</v>
      </c>
    </row>
    <row r="5" spans="2:7" ht="18" customHeight="1" x14ac:dyDescent="0.2">
      <c r="B5" s="4">
        <v>1</v>
      </c>
      <c r="C5" s="2"/>
      <c r="D5" s="2"/>
      <c r="E5" s="2"/>
      <c r="F5" s="2"/>
      <c r="G5" s="2">
        <f>SUM(C5:F5)</f>
        <v>0</v>
      </c>
    </row>
    <row r="6" spans="2:7" ht="18" customHeight="1" x14ac:dyDescent="0.2">
      <c r="B6" s="4">
        <v>2</v>
      </c>
      <c r="C6" s="2"/>
      <c r="D6" s="2"/>
      <c r="E6" s="2"/>
      <c r="F6" s="2"/>
      <c r="G6" s="2">
        <f t="shared" ref="G6:G35" si="0">SUM(C6:F6)</f>
        <v>0</v>
      </c>
    </row>
    <row r="7" spans="2:7" ht="18" customHeight="1" x14ac:dyDescent="0.2">
      <c r="B7" s="4">
        <v>3</v>
      </c>
      <c r="C7" s="2"/>
      <c r="D7" s="2"/>
      <c r="E7" s="2"/>
      <c r="F7" s="2"/>
      <c r="G7" s="2">
        <f t="shared" si="0"/>
        <v>0</v>
      </c>
    </row>
    <row r="8" spans="2:7" ht="18" customHeight="1" x14ac:dyDescent="0.2">
      <c r="B8" s="4">
        <v>4</v>
      </c>
      <c r="C8" s="2"/>
      <c r="D8" s="2"/>
      <c r="E8" s="2"/>
      <c r="F8" s="2"/>
      <c r="G8" s="2">
        <f t="shared" si="0"/>
        <v>0</v>
      </c>
    </row>
    <row r="9" spans="2:7" ht="18" customHeight="1" x14ac:dyDescent="0.2">
      <c r="B9" s="4">
        <v>5</v>
      </c>
      <c r="C9" s="2"/>
      <c r="D9" s="2"/>
      <c r="E9" s="2"/>
      <c r="F9" s="2"/>
      <c r="G9" s="2">
        <f t="shared" si="0"/>
        <v>0</v>
      </c>
    </row>
    <row r="10" spans="2:7" ht="18" customHeight="1" x14ac:dyDescent="0.2">
      <c r="B10" s="4">
        <v>6</v>
      </c>
      <c r="C10" s="2"/>
      <c r="D10" s="2"/>
      <c r="E10" s="2"/>
      <c r="F10" s="2"/>
      <c r="G10" s="2">
        <f t="shared" si="0"/>
        <v>0</v>
      </c>
    </row>
    <row r="11" spans="2:7" ht="18" customHeight="1" x14ac:dyDescent="0.2">
      <c r="B11" s="4">
        <v>7</v>
      </c>
      <c r="C11" s="2"/>
      <c r="D11" s="2"/>
      <c r="E11" s="2"/>
      <c r="F11" s="2"/>
      <c r="G11" s="2">
        <f t="shared" si="0"/>
        <v>0</v>
      </c>
    </row>
    <row r="12" spans="2:7" ht="18" customHeight="1" x14ac:dyDescent="0.2">
      <c r="B12" s="4">
        <v>8</v>
      </c>
      <c r="C12" s="2"/>
      <c r="D12" s="2"/>
      <c r="E12" s="2"/>
      <c r="F12" s="2"/>
      <c r="G12" s="2">
        <f t="shared" si="0"/>
        <v>0</v>
      </c>
    </row>
    <row r="13" spans="2:7" ht="18" customHeight="1" x14ac:dyDescent="0.2">
      <c r="B13" s="4">
        <v>9</v>
      </c>
      <c r="C13" s="2"/>
      <c r="D13" s="2"/>
      <c r="E13" s="2"/>
      <c r="F13" s="2"/>
      <c r="G13" s="2">
        <f t="shared" si="0"/>
        <v>0</v>
      </c>
    </row>
    <row r="14" spans="2:7" ht="18" customHeight="1" x14ac:dyDescent="0.2">
      <c r="B14" s="4">
        <v>10</v>
      </c>
      <c r="C14" s="2"/>
      <c r="D14" s="2"/>
      <c r="E14" s="2"/>
      <c r="F14" s="2"/>
      <c r="G14" s="2">
        <f t="shared" si="0"/>
        <v>0</v>
      </c>
    </row>
    <row r="15" spans="2:7" ht="18" customHeight="1" x14ac:dyDescent="0.2">
      <c r="B15" s="4">
        <v>11</v>
      </c>
      <c r="C15" s="2"/>
      <c r="D15" s="2"/>
      <c r="E15" s="2"/>
      <c r="F15" s="2"/>
      <c r="G15" s="2">
        <f t="shared" si="0"/>
        <v>0</v>
      </c>
    </row>
    <row r="16" spans="2:7" ht="18" customHeight="1" x14ac:dyDescent="0.2">
      <c r="B16" s="4">
        <v>12</v>
      </c>
      <c r="C16" s="2"/>
      <c r="D16" s="2"/>
      <c r="E16" s="2"/>
      <c r="F16" s="2"/>
      <c r="G16" s="2">
        <f t="shared" si="0"/>
        <v>0</v>
      </c>
    </row>
    <row r="17" spans="2:7" ht="18" customHeight="1" x14ac:dyDescent="0.2">
      <c r="B17" s="4">
        <v>13</v>
      </c>
      <c r="C17" s="2"/>
      <c r="D17" s="2"/>
      <c r="E17" s="2"/>
      <c r="F17" s="2"/>
      <c r="G17" s="2">
        <f t="shared" si="0"/>
        <v>0</v>
      </c>
    </row>
    <row r="18" spans="2:7" ht="18" customHeight="1" x14ac:dyDescent="0.2">
      <c r="B18" s="4">
        <v>14</v>
      </c>
      <c r="C18" s="2"/>
      <c r="D18" s="2"/>
      <c r="E18" s="2"/>
      <c r="F18" s="2"/>
      <c r="G18" s="2">
        <f t="shared" si="0"/>
        <v>0</v>
      </c>
    </row>
    <row r="19" spans="2:7" ht="18" customHeight="1" x14ac:dyDescent="0.2">
      <c r="B19" s="4">
        <v>15</v>
      </c>
      <c r="C19" s="2"/>
      <c r="D19" s="2"/>
      <c r="E19" s="2"/>
      <c r="F19" s="2"/>
      <c r="G19" s="2">
        <f t="shared" si="0"/>
        <v>0</v>
      </c>
    </row>
    <row r="20" spans="2:7" ht="18" customHeight="1" x14ac:dyDescent="0.2">
      <c r="B20" s="4">
        <v>16</v>
      </c>
      <c r="C20" s="2"/>
      <c r="D20" s="2"/>
      <c r="E20" s="2"/>
      <c r="F20" s="2"/>
      <c r="G20" s="2">
        <f t="shared" si="0"/>
        <v>0</v>
      </c>
    </row>
    <row r="21" spans="2:7" ht="18" customHeight="1" x14ac:dyDescent="0.2">
      <c r="B21" s="4">
        <v>17</v>
      </c>
      <c r="C21" s="2"/>
      <c r="D21" s="2"/>
      <c r="E21" s="2"/>
      <c r="F21" s="2"/>
      <c r="G21" s="2">
        <f t="shared" si="0"/>
        <v>0</v>
      </c>
    </row>
    <row r="22" spans="2:7" ht="18" customHeight="1" x14ac:dyDescent="0.2">
      <c r="B22" s="4">
        <v>18</v>
      </c>
      <c r="C22" s="2"/>
      <c r="D22" s="2"/>
      <c r="E22" s="2"/>
      <c r="F22" s="2"/>
      <c r="G22" s="2">
        <f t="shared" si="0"/>
        <v>0</v>
      </c>
    </row>
    <row r="23" spans="2:7" ht="18" customHeight="1" x14ac:dyDescent="0.2">
      <c r="B23" s="4">
        <v>19</v>
      </c>
      <c r="C23" s="2"/>
      <c r="D23" s="2"/>
      <c r="E23" s="2"/>
      <c r="F23" s="2"/>
      <c r="G23" s="2">
        <f t="shared" si="0"/>
        <v>0</v>
      </c>
    </row>
    <row r="24" spans="2:7" ht="18" customHeight="1" x14ac:dyDescent="0.2">
      <c r="B24" s="4">
        <v>20</v>
      </c>
      <c r="C24" s="2"/>
      <c r="D24" s="2"/>
      <c r="E24" s="2"/>
      <c r="F24" s="2"/>
      <c r="G24" s="2">
        <f t="shared" si="0"/>
        <v>0</v>
      </c>
    </row>
    <row r="25" spans="2:7" ht="18" customHeight="1" x14ac:dyDescent="0.2">
      <c r="B25" s="4">
        <v>21</v>
      </c>
      <c r="C25" s="2"/>
      <c r="D25" s="2"/>
      <c r="E25" s="2"/>
      <c r="F25" s="2"/>
      <c r="G25" s="2">
        <f t="shared" si="0"/>
        <v>0</v>
      </c>
    </row>
    <row r="26" spans="2:7" ht="18" customHeight="1" x14ac:dyDescent="0.2">
      <c r="B26" s="4">
        <v>22</v>
      </c>
      <c r="C26" s="2"/>
      <c r="D26" s="2"/>
      <c r="E26" s="2"/>
      <c r="F26" s="2"/>
      <c r="G26" s="2">
        <f t="shared" si="0"/>
        <v>0</v>
      </c>
    </row>
    <row r="27" spans="2:7" ht="18" customHeight="1" x14ac:dyDescent="0.2">
      <c r="B27" s="4">
        <v>23</v>
      </c>
      <c r="C27" s="2"/>
      <c r="D27" s="2"/>
      <c r="E27" s="2"/>
      <c r="F27" s="2"/>
      <c r="G27" s="2">
        <f t="shared" si="0"/>
        <v>0</v>
      </c>
    </row>
    <row r="28" spans="2:7" ht="18" customHeight="1" x14ac:dyDescent="0.2">
      <c r="B28" s="4">
        <v>24</v>
      </c>
      <c r="C28" s="2"/>
      <c r="D28" s="2"/>
      <c r="E28" s="2"/>
      <c r="F28" s="2"/>
      <c r="G28" s="2">
        <f t="shared" si="0"/>
        <v>0</v>
      </c>
    </row>
    <row r="29" spans="2:7" ht="18" customHeight="1" x14ac:dyDescent="0.2">
      <c r="B29" s="4">
        <v>25</v>
      </c>
      <c r="C29" s="2"/>
      <c r="D29" s="2"/>
      <c r="E29" s="2"/>
      <c r="F29" s="2"/>
      <c r="G29" s="2">
        <f t="shared" si="0"/>
        <v>0</v>
      </c>
    </row>
    <row r="30" spans="2:7" ht="18" customHeight="1" x14ac:dyDescent="0.2">
      <c r="B30" s="4">
        <v>26</v>
      </c>
      <c r="C30" s="2"/>
      <c r="D30" s="2"/>
      <c r="E30" s="2"/>
      <c r="F30" s="2"/>
      <c r="G30" s="2">
        <f t="shared" si="0"/>
        <v>0</v>
      </c>
    </row>
    <row r="31" spans="2:7" ht="18" customHeight="1" x14ac:dyDescent="0.2">
      <c r="B31" s="4">
        <v>27</v>
      </c>
      <c r="C31" s="2"/>
      <c r="D31" s="2"/>
      <c r="E31" s="2"/>
      <c r="F31" s="2"/>
      <c r="G31" s="2">
        <f t="shared" si="0"/>
        <v>0</v>
      </c>
    </row>
    <row r="32" spans="2:7" ht="18" customHeight="1" x14ac:dyDescent="0.2">
      <c r="B32" s="4">
        <v>28</v>
      </c>
      <c r="C32" s="2"/>
      <c r="D32" s="2"/>
      <c r="E32" s="2"/>
      <c r="F32" s="2"/>
      <c r="G32" s="2">
        <f t="shared" si="0"/>
        <v>0</v>
      </c>
    </row>
    <row r="33" spans="2:7" ht="18" customHeight="1" x14ac:dyDescent="0.2">
      <c r="B33" s="4">
        <v>29</v>
      </c>
      <c r="C33" s="2"/>
      <c r="D33" s="2"/>
      <c r="E33" s="2"/>
      <c r="F33" s="2"/>
      <c r="G33" s="2">
        <f t="shared" si="0"/>
        <v>0</v>
      </c>
    </row>
    <row r="34" spans="2:7" ht="18" customHeight="1" x14ac:dyDescent="0.2">
      <c r="B34" s="4">
        <v>30</v>
      </c>
      <c r="C34" s="2"/>
      <c r="D34" s="2"/>
      <c r="E34" s="2"/>
      <c r="F34" s="2"/>
      <c r="G34" s="2">
        <f t="shared" si="0"/>
        <v>0</v>
      </c>
    </row>
    <row r="35" spans="2:7" ht="18" customHeight="1" x14ac:dyDescent="0.2">
      <c r="B35" s="4">
        <v>31</v>
      </c>
      <c r="C35" s="2"/>
      <c r="D35" s="2"/>
      <c r="E35" s="2"/>
      <c r="F35" s="2"/>
      <c r="G35" s="2">
        <f t="shared" si="0"/>
        <v>0</v>
      </c>
    </row>
    <row r="36" spans="2:7" ht="24" customHeight="1" x14ac:dyDescent="0.2">
      <c r="B36" s="4" t="s">
        <v>15</v>
      </c>
      <c r="C36" s="2">
        <f>SUM(C5:C35)</f>
        <v>0</v>
      </c>
      <c r="D36" s="2">
        <f>SUM(D5:D35)</f>
        <v>0</v>
      </c>
      <c r="E36" s="2">
        <f>SUM(E5:E35)</f>
        <v>0</v>
      </c>
      <c r="F36" s="2">
        <f>SUM(F5:F35)</f>
        <v>0</v>
      </c>
      <c r="G36" s="2">
        <f>SUM(G5:G35)</f>
        <v>0</v>
      </c>
    </row>
    <row r="37" spans="2:7" ht="15.95" customHeight="1" x14ac:dyDescent="0.2">
      <c r="C37" s="12"/>
      <c r="D37" s="12"/>
      <c r="E37" s="12"/>
      <c r="F37" s="12"/>
      <c r="G37" s="12"/>
    </row>
    <row r="38" spans="2:7" x14ac:dyDescent="0.2">
      <c r="C38" s="12"/>
      <c r="D38" s="12"/>
      <c r="E38" s="12"/>
      <c r="F38" s="12"/>
      <c r="G38" s="12"/>
    </row>
    <row r="39" spans="2:7" x14ac:dyDescent="0.2">
      <c r="C39" s="12"/>
      <c r="D39" s="12"/>
      <c r="E39" s="12"/>
      <c r="F39" s="12"/>
      <c r="G39" s="12"/>
    </row>
    <row r="40" spans="2:7" x14ac:dyDescent="0.2">
      <c r="C40" s="12"/>
      <c r="D40" s="12"/>
      <c r="E40" s="12"/>
      <c r="F40" s="12"/>
      <c r="G40" s="12"/>
    </row>
  </sheetData>
  <pageMargins left="0.75" right="0.75" top="0.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AGL Details</vt:lpstr>
      <vt:lpstr>Sonat Supply</vt:lpstr>
      <vt:lpstr>Sheet3</vt:lpstr>
      <vt:lpstr>'AGL Details'!Print_Area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2000-02-28T15:33:11Z</cp:lastPrinted>
  <dcterms:created xsi:type="dcterms:W3CDTF">1999-12-24T16:32:48Z</dcterms:created>
  <dcterms:modified xsi:type="dcterms:W3CDTF">2014-09-03T12:43:49Z</dcterms:modified>
</cp:coreProperties>
</file>