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CES PMA's" sheetId="1" r:id="rId1"/>
  </sheets>
  <definedNames>
    <definedName name="_xlnm._FilterDatabase" localSheetId="0" hidden="1">'CES PMA''s'!$A$4:$I$81</definedName>
  </definedNames>
  <calcPr calcId="152511" calcOnSave="0"/>
</workbook>
</file>

<file path=xl/calcChain.xml><?xml version="1.0" encoding="utf-8"?>
<calcChain xmlns="http://schemas.openxmlformats.org/spreadsheetml/2006/main">
  <c r="I40" i="1" l="1"/>
  <c r="I81" i="1" s="1"/>
  <c r="I50" i="1"/>
  <c r="I55" i="1"/>
  <c r="I56" i="1"/>
  <c r="I60" i="1"/>
</calcChain>
</file>

<file path=xl/sharedStrings.xml><?xml version="1.0" encoding="utf-8"?>
<sst xmlns="http://schemas.openxmlformats.org/spreadsheetml/2006/main" count="206" uniqueCount="59">
  <si>
    <t>Pipeline</t>
  </si>
  <si>
    <t>Columbia Gulf Transmission</t>
  </si>
  <si>
    <t>Amount</t>
  </si>
  <si>
    <t>Invoice Date</t>
  </si>
  <si>
    <t>Reason</t>
  </si>
  <si>
    <t>Overpament in January Acctg.</t>
  </si>
  <si>
    <t>PMA</t>
  </si>
  <si>
    <t>Volume Adjustments</t>
  </si>
  <si>
    <t>Old Rate</t>
  </si>
  <si>
    <t>New Rate</t>
  </si>
  <si>
    <t>Rate Adjustments</t>
  </si>
  <si>
    <t>Old Volume</t>
  </si>
  <si>
    <t xml:space="preserve">New Volume </t>
  </si>
  <si>
    <t>Contract</t>
  </si>
  <si>
    <t>Panhandle Eastern Pipeline</t>
  </si>
  <si>
    <t>Interest on late pay</t>
  </si>
  <si>
    <t>016838</t>
  </si>
  <si>
    <t>016568</t>
  </si>
  <si>
    <t>016326R</t>
  </si>
  <si>
    <t>016317R</t>
  </si>
  <si>
    <t>Trunkline Gas Company</t>
  </si>
  <si>
    <t>015811</t>
  </si>
  <si>
    <t>9911 PMA  Gathering Usage</t>
  </si>
  <si>
    <t>9911 PMA  ACA Usage</t>
  </si>
  <si>
    <t>016142</t>
  </si>
  <si>
    <t>9912 PMA Transport Reserv.</t>
  </si>
  <si>
    <t>Natural Gas Pipeline  Co.</t>
  </si>
  <si>
    <t>9912 PMA Rates adjustment</t>
  </si>
  <si>
    <t>Stingray Pipeline Company</t>
  </si>
  <si>
    <t>Cashout</t>
  </si>
  <si>
    <t>Commodity Revision</t>
  </si>
  <si>
    <t>High Island Offshore System</t>
  </si>
  <si>
    <t>Northern Natural Gas</t>
  </si>
  <si>
    <t>8GOA61</t>
  </si>
  <si>
    <t>8GOA62</t>
  </si>
  <si>
    <t>8GOA63</t>
  </si>
  <si>
    <t>8G1064</t>
  </si>
  <si>
    <t>8TOA61</t>
  </si>
  <si>
    <t xml:space="preserve">Gathering </t>
  </si>
  <si>
    <t>U-T Offshore Systems</t>
  </si>
  <si>
    <t>CNG Transmission Corp.</t>
  </si>
  <si>
    <t>8G2302</t>
  </si>
  <si>
    <t>El Paso Energy</t>
  </si>
  <si>
    <t>Fuel Cashout</t>
  </si>
  <si>
    <t>Commodity/Imbalance Revision</t>
  </si>
  <si>
    <t>Late Charges</t>
  </si>
  <si>
    <t>Venice Gathering System</t>
  </si>
  <si>
    <t>VGS01019-IT</t>
  </si>
  <si>
    <t>ANR Pipeline Company</t>
  </si>
  <si>
    <t>Imb. Settlement-Cashout</t>
  </si>
  <si>
    <t>Transmission Wet Charge</t>
  </si>
  <si>
    <t>8G2301</t>
  </si>
  <si>
    <t>Imbalance Charges</t>
  </si>
  <si>
    <t>Imbalance Cashout</t>
  </si>
  <si>
    <t>Capacity Release</t>
  </si>
  <si>
    <t xml:space="preserve">TOTAL </t>
  </si>
  <si>
    <t>CES PMA's for the 9912-Prior</t>
  </si>
  <si>
    <t>VT2000010005</t>
  </si>
  <si>
    <t>Transcontinental 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</si>
</sst>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i/>
      <u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quotePrefix="1" applyAlignment="1">
      <alignment horizontal="center"/>
    </xf>
    <xf numFmtId="8" fontId="0" fillId="0" borderId="0" xfId="2" applyNumberFormat="1" applyFont="1" applyBorder="1"/>
    <xf numFmtId="8" fontId="0" fillId="0" borderId="0" xfId="2" applyNumberFormat="1" applyFont="1"/>
    <xf numFmtId="165" fontId="0" fillId="0" borderId="0" xfId="1" applyNumberFormat="1" applyFont="1"/>
    <xf numFmtId="0" fontId="0" fillId="0" borderId="1" xfId="0" applyBorder="1"/>
    <xf numFmtId="0" fontId="0" fillId="0" borderId="1" xfId="0" applyBorder="1" applyAlignment="1">
      <alignment horizontal="center"/>
    </xf>
    <xf numFmtId="8" fontId="0" fillId="0" borderId="1" xfId="2" applyNumberFormat="1" applyFont="1" applyBorder="1"/>
    <xf numFmtId="0" fontId="4" fillId="0" borderId="0" xfId="0" applyFont="1"/>
    <xf numFmtId="0" fontId="4" fillId="0" borderId="1" xfId="0" applyFont="1" applyBorder="1"/>
    <xf numFmtId="0" fontId="0" fillId="0" borderId="0" xfId="0" applyAlignment="1">
      <alignment horizontal="left"/>
    </xf>
    <xf numFmtId="0" fontId="5" fillId="0" borderId="2" xfId="0" applyFont="1" applyBorder="1" applyAlignment="1">
      <alignment horizontal="center"/>
    </xf>
    <xf numFmtId="8" fontId="5" fillId="0" borderId="2" xfId="2" applyNumberFormat="1" applyFont="1" applyBorder="1" applyAlignment="1">
      <alignment horizontal="center"/>
    </xf>
    <xf numFmtId="0" fontId="6" fillId="0" borderId="0" xfId="0" applyFont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82"/>
  <sheetViews>
    <sheetView tabSelected="1" zoomScale="70" workbookViewId="0">
      <pane xSplit="1" ySplit="4" topLeftCell="B42" activePane="bottomRight" state="frozen"/>
      <selection pane="topRight" activeCell="B1" sqref="B1"/>
      <selection pane="bottomLeft" activeCell="A5" sqref="A5"/>
      <selection pane="bottomRight" activeCell="I82" sqref="I82"/>
    </sheetView>
  </sheetViews>
  <sheetFormatPr defaultRowHeight="12.75" x14ac:dyDescent="0.2"/>
  <cols>
    <col min="1" max="1" width="31.140625" bestFit="1" customWidth="1"/>
    <col min="2" max="2" width="22.42578125" style="2" bestFit="1" customWidth="1"/>
    <col min="3" max="3" width="28.5703125" bestFit="1" customWidth="1"/>
    <col min="4" max="4" width="21.140625" style="2" customWidth="1"/>
    <col min="5" max="5" width="13.85546875" hidden="1" customWidth="1"/>
    <col min="6" max="6" width="14.28515625" hidden="1" customWidth="1"/>
    <col min="7" max="7" width="14.42578125" hidden="1" customWidth="1"/>
    <col min="8" max="8" width="18.85546875" hidden="1" customWidth="1"/>
    <col min="9" max="9" width="17.7109375" style="7" customWidth="1"/>
    <col min="10" max="10" width="11.140625" bestFit="1" customWidth="1"/>
    <col min="11" max="11" width="15.42578125" bestFit="1" customWidth="1"/>
  </cols>
  <sheetData>
    <row r="2" spans="1:9" ht="20.25" x14ac:dyDescent="0.3">
      <c r="B2" s="19" t="s">
        <v>56</v>
      </c>
      <c r="C2" s="19"/>
    </row>
    <row r="3" spans="1:9" x14ac:dyDescent="0.2">
      <c r="A3" s="3"/>
      <c r="B3" s="4"/>
      <c r="C3" s="3"/>
      <c r="D3" s="4"/>
      <c r="E3" s="18" t="s">
        <v>7</v>
      </c>
      <c r="F3" s="18"/>
      <c r="G3" s="18" t="s">
        <v>10</v>
      </c>
      <c r="H3" s="18"/>
      <c r="I3" s="6"/>
    </row>
    <row r="4" spans="1:9" s="17" customFormat="1" ht="15.75" thickBot="1" x14ac:dyDescent="0.25">
      <c r="A4" s="15" t="s">
        <v>0</v>
      </c>
      <c r="B4" s="15" t="s">
        <v>13</v>
      </c>
      <c r="C4" s="15" t="s">
        <v>4</v>
      </c>
      <c r="D4" s="15" t="s">
        <v>3</v>
      </c>
      <c r="E4" s="15" t="s">
        <v>11</v>
      </c>
      <c r="F4" s="15" t="s">
        <v>12</v>
      </c>
      <c r="G4" s="15" t="s">
        <v>8</v>
      </c>
      <c r="H4" s="15" t="s">
        <v>9</v>
      </c>
      <c r="I4" s="16" t="s">
        <v>2</v>
      </c>
    </row>
    <row r="5" spans="1:9" x14ac:dyDescent="0.2">
      <c r="A5" s="12" t="s">
        <v>1</v>
      </c>
      <c r="B5" s="2">
        <v>731647</v>
      </c>
      <c r="C5" s="14" t="s">
        <v>5</v>
      </c>
      <c r="D5" s="1">
        <v>36566</v>
      </c>
      <c r="E5" s="1"/>
      <c r="F5" s="1"/>
      <c r="G5" s="1"/>
      <c r="H5" s="1"/>
      <c r="I5" s="7">
        <v>-2009.72</v>
      </c>
    </row>
    <row r="6" spans="1:9" x14ac:dyDescent="0.2">
      <c r="A6" s="12" t="s">
        <v>1</v>
      </c>
      <c r="B6" s="2">
        <v>731647</v>
      </c>
      <c r="C6" s="14" t="s">
        <v>6</v>
      </c>
      <c r="D6" s="1">
        <v>36566</v>
      </c>
      <c r="E6" s="1"/>
      <c r="F6" s="1"/>
      <c r="G6" s="1"/>
      <c r="H6" s="1"/>
      <c r="I6" s="7">
        <v>-121.14</v>
      </c>
    </row>
    <row r="7" spans="1:9" x14ac:dyDescent="0.2">
      <c r="A7" s="12" t="s">
        <v>14</v>
      </c>
      <c r="B7" s="5" t="s">
        <v>16</v>
      </c>
      <c r="C7" s="14" t="s">
        <v>15</v>
      </c>
      <c r="D7" s="1">
        <v>36567</v>
      </c>
      <c r="I7" s="7">
        <v>121.45</v>
      </c>
    </row>
    <row r="8" spans="1:9" x14ac:dyDescent="0.2">
      <c r="A8" s="12" t="s">
        <v>20</v>
      </c>
      <c r="B8" s="5" t="s">
        <v>17</v>
      </c>
      <c r="C8" s="14" t="s">
        <v>15</v>
      </c>
      <c r="D8" s="1">
        <v>36567</v>
      </c>
      <c r="I8" s="7">
        <v>21</v>
      </c>
    </row>
    <row r="9" spans="1:9" x14ac:dyDescent="0.2">
      <c r="A9" s="12" t="s">
        <v>20</v>
      </c>
      <c r="B9" s="5">
        <v>16327</v>
      </c>
      <c r="C9" s="14" t="s">
        <v>15</v>
      </c>
      <c r="D9" s="1">
        <v>36567</v>
      </c>
      <c r="I9" s="7">
        <v>0.06</v>
      </c>
    </row>
    <row r="10" spans="1:9" x14ac:dyDescent="0.2">
      <c r="A10" s="12" t="s">
        <v>20</v>
      </c>
      <c r="B10" s="2" t="s">
        <v>18</v>
      </c>
      <c r="C10" s="14" t="s">
        <v>15</v>
      </c>
      <c r="D10" s="1">
        <v>36567</v>
      </c>
      <c r="I10" s="7">
        <v>0.03</v>
      </c>
    </row>
    <row r="11" spans="1:9" x14ac:dyDescent="0.2">
      <c r="A11" s="12" t="s">
        <v>20</v>
      </c>
      <c r="B11" s="2" t="s">
        <v>19</v>
      </c>
      <c r="C11" s="14" t="s">
        <v>15</v>
      </c>
      <c r="D11" s="1">
        <v>36567</v>
      </c>
      <c r="I11" s="7">
        <v>82.26</v>
      </c>
    </row>
    <row r="12" spans="1:9" x14ac:dyDescent="0.2">
      <c r="A12" s="12" t="s">
        <v>20</v>
      </c>
      <c r="B12" s="5" t="s">
        <v>21</v>
      </c>
      <c r="C12" s="14" t="s">
        <v>22</v>
      </c>
      <c r="D12" s="1">
        <v>36566</v>
      </c>
      <c r="E12" s="8">
        <v>-3540</v>
      </c>
      <c r="F12" s="8">
        <v>4342</v>
      </c>
      <c r="G12">
        <v>-1.3599999999999999E-2</v>
      </c>
      <c r="H12">
        <v>1.3599999999999999E-2</v>
      </c>
      <c r="I12" s="7">
        <v>10.91</v>
      </c>
    </row>
    <row r="13" spans="1:9" x14ac:dyDescent="0.2">
      <c r="A13" s="12" t="s">
        <v>20</v>
      </c>
      <c r="B13" s="5" t="s">
        <v>21</v>
      </c>
      <c r="C13" s="14" t="s">
        <v>23</v>
      </c>
      <c r="D13" s="1">
        <v>36566</v>
      </c>
      <c r="E13" s="8">
        <v>-3540</v>
      </c>
      <c r="F13" s="8">
        <v>4342</v>
      </c>
      <c r="G13">
        <v>-2.2000000000000001E-3</v>
      </c>
      <c r="H13">
        <v>2.2000000000000001E-3</v>
      </c>
      <c r="I13" s="7">
        <v>1.76</v>
      </c>
    </row>
    <row r="14" spans="1:9" x14ac:dyDescent="0.2">
      <c r="A14" s="12" t="s">
        <v>20</v>
      </c>
      <c r="B14" s="5" t="s">
        <v>24</v>
      </c>
      <c r="C14" s="14" t="s">
        <v>25</v>
      </c>
      <c r="D14" s="1">
        <v>36566</v>
      </c>
      <c r="E14" s="8">
        <v>5092</v>
      </c>
      <c r="F14" s="8">
        <v>-5092</v>
      </c>
      <c r="G14">
        <v>5.0871000000000004</v>
      </c>
      <c r="H14">
        <v>4.7305999999999999</v>
      </c>
      <c r="I14" s="7">
        <v>-1815.29</v>
      </c>
    </row>
    <row r="15" spans="1:9" x14ac:dyDescent="0.2">
      <c r="A15" s="12" t="s">
        <v>26</v>
      </c>
      <c r="B15" s="2">
        <v>112130</v>
      </c>
      <c r="C15" s="14" t="s">
        <v>27</v>
      </c>
      <c r="D15" s="1">
        <v>36563</v>
      </c>
      <c r="E15" s="8">
        <v>-7800</v>
      </c>
      <c r="F15" s="8">
        <v>7800</v>
      </c>
      <c r="G15">
        <v>-4.0000000000000002E-4</v>
      </c>
      <c r="H15">
        <v>1.8E-3</v>
      </c>
      <c r="I15" s="7">
        <v>-10.92</v>
      </c>
    </row>
    <row r="16" spans="1:9" x14ac:dyDescent="0.2">
      <c r="A16" s="12" t="s">
        <v>26</v>
      </c>
      <c r="B16" s="2">
        <v>112130</v>
      </c>
      <c r="C16" s="14" t="s">
        <v>27</v>
      </c>
      <c r="D16" s="1">
        <v>36563</v>
      </c>
      <c r="E16" s="8">
        <v>-86</v>
      </c>
      <c r="F16" s="8">
        <v>86</v>
      </c>
      <c r="G16">
        <v>-2.0000000000000001E-4</v>
      </c>
      <c r="H16">
        <v>8.9999999999999998E-4</v>
      </c>
      <c r="I16" s="7">
        <v>-0.06</v>
      </c>
    </row>
    <row r="17" spans="1:9" x14ac:dyDescent="0.2">
      <c r="A17" s="12" t="s">
        <v>26</v>
      </c>
      <c r="B17" s="2" t="s">
        <v>29</v>
      </c>
      <c r="C17" s="14" t="s">
        <v>29</v>
      </c>
      <c r="D17" s="1">
        <v>36563</v>
      </c>
      <c r="E17" s="8"/>
      <c r="F17" s="8"/>
      <c r="I17" s="7">
        <v>-59129.53</v>
      </c>
    </row>
    <row r="18" spans="1:9" x14ac:dyDescent="0.2">
      <c r="A18" s="12" t="s">
        <v>28</v>
      </c>
      <c r="B18" s="2">
        <v>709826</v>
      </c>
      <c r="C18" s="14" t="s">
        <v>30</v>
      </c>
      <c r="D18" s="1">
        <v>36566</v>
      </c>
      <c r="I18" s="7">
        <v>-306.45</v>
      </c>
    </row>
    <row r="19" spans="1:9" x14ac:dyDescent="0.2">
      <c r="A19" s="12" t="s">
        <v>28</v>
      </c>
      <c r="B19" s="2">
        <v>709826</v>
      </c>
      <c r="C19" s="14" t="s">
        <v>30</v>
      </c>
      <c r="D19" s="1">
        <v>36566</v>
      </c>
      <c r="I19" s="7">
        <v>-4483.49</v>
      </c>
    </row>
    <row r="20" spans="1:9" x14ac:dyDescent="0.2">
      <c r="A20" s="12" t="s">
        <v>28</v>
      </c>
      <c r="B20" s="2">
        <v>709826</v>
      </c>
      <c r="C20" s="14" t="s">
        <v>30</v>
      </c>
      <c r="D20" s="1">
        <v>36566</v>
      </c>
      <c r="I20" s="7">
        <v>-3030.24</v>
      </c>
    </row>
    <row r="21" spans="1:9" x14ac:dyDescent="0.2">
      <c r="A21" s="12" t="s">
        <v>28</v>
      </c>
      <c r="B21" s="2">
        <v>714638</v>
      </c>
      <c r="C21" s="14" t="s">
        <v>30</v>
      </c>
      <c r="D21" s="1">
        <v>36566</v>
      </c>
      <c r="I21" s="7">
        <v>-44.84</v>
      </c>
    </row>
    <row r="22" spans="1:9" x14ac:dyDescent="0.2">
      <c r="A22" s="12" t="s">
        <v>28</v>
      </c>
      <c r="B22" s="2">
        <v>714638</v>
      </c>
      <c r="C22" s="14" t="s">
        <v>30</v>
      </c>
      <c r="D22" s="1">
        <v>36566</v>
      </c>
      <c r="I22" s="7">
        <v>14.44</v>
      </c>
    </row>
    <row r="23" spans="1:9" x14ac:dyDescent="0.2">
      <c r="A23" s="12" t="s">
        <v>28</v>
      </c>
      <c r="B23" s="2" t="s">
        <v>29</v>
      </c>
      <c r="C23" s="14" t="s">
        <v>29</v>
      </c>
      <c r="D23" s="1">
        <v>36566</v>
      </c>
      <c r="I23" s="7">
        <v>-37249.480000000003</v>
      </c>
    </row>
    <row r="24" spans="1:9" x14ac:dyDescent="0.2">
      <c r="A24" s="12" t="s">
        <v>28</v>
      </c>
      <c r="B24" s="2" t="s">
        <v>29</v>
      </c>
      <c r="C24" s="14" t="s">
        <v>29</v>
      </c>
      <c r="D24" s="1">
        <v>36566</v>
      </c>
      <c r="I24" s="7">
        <v>58820.480000000003</v>
      </c>
    </row>
    <row r="25" spans="1:9" x14ac:dyDescent="0.2">
      <c r="A25" s="12" t="s">
        <v>28</v>
      </c>
      <c r="B25" s="2" t="s">
        <v>29</v>
      </c>
      <c r="C25" s="14" t="s">
        <v>29</v>
      </c>
      <c r="D25" s="1">
        <v>36566</v>
      </c>
      <c r="I25" s="7">
        <v>59829.32</v>
      </c>
    </row>
    <row r="26" spans="1:9" x14ac:dyDescent="0.2">
      <c r="A26" s="12" t="s">
        <v>28</v>
      </c>
      <c r="B26" s="2">
        <v>712131</v>
      </c>
      <c r="C26" s="14" t="s">
        <v>30</v>
      </c>
      <c r="D26" s="1">
        <v>36566</v>
      </c>
      <c r="I26" s="7">
        <v>-5.48</v>
      </c>
    </row>
    <row r="27" spans="1:9" x14ac:dyDescent="0.2">
      <c r="A27" s="12" t="s">
        <v>28</v>
      </c>
      <c r="B27" s="2" t="s">
        <v>29</v>
      </c>
      <c r="C27" s="14" t="s">
        <v>29</v>
      </c>
      <c r="D27" s="1">
        <v>36566</v>
      </c>
      <c r="I27" s="7">
        <v>-4805.74</v>
      </c>
    </row>
    <row r="28" spans="1:9" x14ac:dyDescent="0.2">
      <c r="A28" s="12" t="s">
        <v>28</v>
      </c>
      <c r="B28" s="2" t="s">
        <v>29</v>
      </c>
      <c r="C28" s="14" t="s">
        <v>29</v>
      </c>
      <c r="D28" s="1">
        <v>36566</v>
      </c>
      <c r="I28" s="7">
        <v>4237.66</v>
      </c>
    </row>
    <row r="29" spans="1:9" x14ac:dyDescent="0.2">
      <c r="A29" s="12" t="s">
        <v>28</v>
      </c>
      <c r="B29" s="2">
        <v>713406</v>
      </c>
      <c r="C29" s="14" t="s">
        <v>30</v>
      </c>
      <c r="D29" s="1">
        <v>36566</v>
      </c>
      <c r="I29" s="7">
        <v>-977.47</v>
      </c>
    </row>
    <row r="30" spans="1:9" x14ac:dyDescent="0.2">
      <c r="A30" s="12" t="s">
        <v>28</v>
      </c>
      <c r="B30" s="2">
        <v>713406</v>
      </c>
      <c r="C30" s="14" t="s">
        <v>30</v>
      </c>
      <c r="D30" s="1">
        <v>36566</v>
      </c>
      <c r="I30" s="7">
        <v>7.34</v>
      </c>
    </row>
    <row r="31" spans="1:9" x14ac:dyDescent="0.2">
      <c r="A31" s="12" t="s">
        <v>28</v>
      </c>
      <c r="B31" s="2" t="s">
        <v>29</v>
      </c>
      <c r="C31" s="14" t="s">
        <v>29</v>
      </c>
      <c r="D31" s="1">
        <v>36566</v>
      </c>
      <c r="I31" s="7">
        <v>12365.46</v>
      </c>
    </row>
    <row r="32" spans="1:9" x14ac:dyDescent="0.2">
      <c r="A32" s="12" t="s">
        <v>28</v>
      </c>
      <c r="B32" s="2" t="s">
        <v>29</v>
      </c>
      <c r="C32" s="14" t="s">
        <v>29</v>
      </c>
      <c r="D32" s="1">
        <v>36566</v>
      </c>
      <c r="I32" s="7">
        <v>-273.76</v>
      </c>
    </row>
    <row r="33" spans="1:9" x14ac:dyDescent="0.2">
      <c r="A33" s="12" t="s">
        <v>58</v>
      </c>
      <c r="B33" s="2">
        <v>1.1832</v>
      </c>
      <c r="C33" s="14" t="s">
        <v>29</v>
      </c>
      <c r="D33" s="1">
        <v>36566</v>
      </c>
      <c r="I33" s="7">
        <v>-25070.76</v>
      </c>
    </row>
    <row r="34" spans="1:9" x14ac:dyDescent="0.2">
      <c r="A34" s="12" t="s">
        <v>58</v>
      </c>
      <c r="B34" s="2">
        <v>1.1832</v>
      </c>
      <c r="C34" s="14" t="s">
        <v>29</v>
      </c>
      <c r="D34" s="1">
        <v>36566</v>
      </c>
      <c r="I34" s="7">
        <v>-9.16</v>
      </c>
    </row>
    <row r="35" spans="1:9" x14ac:dyDescent="0.2">
      <c r="A35" s="12" t="s">
        <v>58</v>
      </c>
      <c r="B35" s="2">
        <v>3.2492999999999999</v>
      </c>
      <c r="C35" s="14"/>
      <c r="D35" s="1">
        <v>36566</v>
      </c>
      <c r="I35" s="7">
        <v>-6432.31</v>
      </c>
    </row>
    <row r="36" spans="1:9" x14ac:dyDescent="0.2">
      <c r="A36" s="12" t="s">
        <v>31</v>
      </c>
      <c r="B36" s="2" t="s">
        <v>29</v>
      </c>
      <c r="C36" s="14" t="s">
        <v>29</v>
      </c>
      <c r="D36" s="1">
        <v>36564</v>
      </c>
      <c r="I36" s="7">
        <v>-9140.59</v>
      </c>
    </row>
    <row r="37" spans="1:9" x14ac:dyDescent="0.2">
      <c r="A37" s="12" t="s">
        <v>39</v>
      </c>
      <c r="B37" s="2">
        <v>7042</v>
      </c>
      <c r="C37" s="14" t="s">
        <v>30</v>
      </c>
      <c r="D37" s="1">
        <v>36565</v>
      </c>
      <c r="I37" s="7">
        <v>-66.69</v>
      </c>
    </row>
    <row r="38" spans="1:9" x14ac:dyDescent="0.2">
      <c r="A38" s="12" t="s">
        <v>32</v>
      </c>
      <c r="B38" s="2">
        <v>78581</v>
      </c>
      <c r="C38" s="14" t="s">
        <v>30</v>
      </c>
      <c r="D38" s="1">
        <v>36566</v>
      </c>
      <c r="I38" s="7">
        <v>-522.73</v>
      </c>
    </row>
    <row r="39" spans="1:9" x14ac:dyDescent="0.2">
      <c r="A39" s="12" t="s">
        <v>40</v>
      </c>
      <c r="B39" s="2" t="s">
        <v>33</v>
      </c>
      <c r="C39" s="14" t="s">
        <v>38</v>
      </c>
      <c r="D39" s="1">
        <v>36587</v>
      </c>
      <c r="I39" s="7">
        <v>118.24</v>
      </c>
    </row>
    <row r="40" spans="1:9" x14ac:dyDescent="0.2">
      <c r="A40" s="12" t="s">
        <v>40</v>
      </c>
      <c r="B40" s="2" t="s">
        <v>34</v>
      </c>
      <c r="C40" s="14" t="s">
        <v>38</v>
      </c>
      <c r="D40" s="1">
        <v>36587</v>
      </c>
      <c r="I40" s="7">
        <f>-41.33-55.1</f>
        <v>-96.43</v>
      </c>
    </row>
    <row r="41" spans="1:9" x14ac:dyDescent="0.2">
      <c r="A41" s="12" t="s">
        <v>40</v>
      </c>
      <c r="B41" s="2" t="s">
        <v>36</v>
      </c>
      <c r="C41" s="14" t="s">
        <v>38</v>
      </c>
      <c r="D41" s="1">
        <v>36587</v>
      </c>
      <c r="I41" s="7">
        <v>514.51</v>
      </c>
    </row>
    <row r="42" spans="1:9" x14ac:dyDescent="0.2">
      <c r="A42" s="12" t="s">
        <v>40</v>
      </c>
      <c r="B42" s="2" t="s">
        <v>37</v>
      </c>
      <c r="C42" s="14" t="s">
        <v>38</v>
      </c>
      <c r="D42" s="1">
        <v>36587</v>
      </c>
      <c r="I42" s="7">
        <v>4.5999999999999996</v>
      </c>
    </row>
    <row r="43" spans="1:9" x14ac:dyDescent="0.2">
      <c r="A43" s="12" t="s">
        <v>40</v>
      </c>
      <c r="B43" s="2" t="s">
        <v>34</v>
      </c>
      <c r="C43" s="14" t="s">
        <v>38</v>
      </c>
      <c r="D43" s="1">
        <v>36587</v>
      </c>
      <c r="I43" s="7">
        <v>0.66</v>
      </c>
    </row>
    <row r="44" spans="1:9" x14ac:dyDescent="0.2">
      <c r="A44" s="12" t="s">
        <v>40</v>
      </c>
      <c r="B44" s="2" t="s">
        <v>41</v>
      </c>
      <c r="C44" s="14" t="s">
        <v>38</v>
      </c>
      <c r="D44" s="1">
        <v>36587</v>
      </c>
      <c r="I44" s="7">
        <v>1.64</v>
      </c>
    </row>
    <row r="45" spans="1:9" x14ac:dyDescent="0.2">
      <c r="A45" s="12" t="s">
        <v>42</v>
      </c>
      <c r="B45" s="2">
        <v>80028</v>
      </c>
      <c r="C45" s="14" t="s">
        <v>30</v>
      </c>
      <c r="D45" s="1">
        <v>36560</v>
      </c>
      <c r="I45" s="7">
        <v>-710.37</v>
      </c>
    </row>
    <row r="46" spans="1:9" x14ac:dyDescent="0.2">
      <c r="A46" s="12" t="s">
        <v>42</v>
      </c>
      <c r="B46" s="2">
        <v>26151</v>
      </c>
      <c r="C46" s="14" t="s">
        <v>30</v>
      </c>
      <c r="D46" s="1">
        <v>36560</v>
      </c>
      <c r="I46" s="7">
        <v>3.91</v>
      </c>
    </row>
    <row r="47" spans="1:9" x14ac:dyDescent="0.2">
      <c r="A47" s="12" t="s">
        <v>42</v>
      </c>
      <c r="B47" s="2">
        <v>1943</v>
      </c>
      <c r="C47" s="14" t="s">
        <v>43</v>
      </c>
      <c r="D47" s="1">
        <v>36560</v>
      </c>
      <c r="I47" s="7">
        <v>-2.2400000000000002</v>
      </c>
    </row>
    <row r="48" spans="1:9" x14ac:dyDescent="0.2">
      <c r="A48" s="12" t="s">
        <v>42</v>
      </c>
      <c r="B48" s="2">
        <v>22726</v>
      </c>
      <c r="C48" s="14" t="s">
        <v>44</v>
      </c>
      <c r="D48" s="1">
        <v>36560</v>
      </c>
      <c r="I48" s="7">
        <v>-171.13</v>
      </c>
    </row>
    <row r="49" spans="1:9" x14ac:dyDescent="0.2">
      <c r="A49" s="12" t="s">
        <v>42</v>
      </c>
      <c r="B49" s="2">
        <v>31782</v>
      </c>
      <c r="C49" s="14" t="s">
        <v>30</v>
      </c>
      <c r="D49" s="1">
        <v>36560</v>
      </c>
      <c r="I49" s="7">
        <v>46.33</v>
      </c>
    </row>
    <row r="50" spans="1:9" x14ac:dyDescent="0.2">
      <c r="A50" s="12" t="s">
        <v>42</v>
      </c>
      <c r="B50" s="2">
        <v>31558</v>
      </c>
      <c r="C50" s="14" t="s">
        <v>44</v>
      </c>
      <c r="D50" s="1">
        <v>36560</v>
      </c>
      <c r="I50" s="7">
        <f>-19.13+17.42</f>
        <v>-1.7099999999999973</v>
      </c>
    </row>
    <row r="51" spans="1:9" x14ac:dyDescent="0.2">
      <c r="A51" s="12" t="s">
        <v>42</v>
      </c>
      <c r="C51" s="14" t="s">
        <v>45</v>
      </c>
      <c r="D51" s="1">
        <v>36560</v>
      </c>
      <c r="I51" s="7">
        <v>248.94</v>
      </c>
    </row>
    <row r="52" spans="1:9" x14ac:dyDescent="0.2">
      <c r="A52" s="12" t="s">
        <v>46</v>
      </c>
      <c r="B52" s="2" t="s">
        <v>47</v>
      </c>
      <c r="C52" s="14" t="s">
        <v>29</v>
      </c>
      <c r="D52" s="1">
        <v>36567</v>
      </c>
      <c r="I52" s="7">
        <v>-3235.34</v>
      </c>
    </row>
    <row r="53" spans="1:9" x14ac:dyDescent="0.2">
      <c r="A53" s="12" t="s">
        <v>46</v>
      </c>
      <c r="B53" s="2" t="s">
        <v>57</v>
      </c>
      <c r="C53" s="14" t="s">
        <v>29</v>
      </c>
      <c r="D53" s="1">
        <v>36567</v>
      </c>
      <c r="I53" s="7">
        <v>2046.57</v>
      </c>
    </row>
    <row r="54" spans="1:9" x14ac:dyDescent="0.2">
      <c r="A54" s="12" t="s">
        <v>48</v>
      </c>
      <c r="B54" s="2" t="s">
        <v>49</v>
      </c>
      <c r="C54" s="14" t="s">
        <v>29</v>
      </c>
      <c r="D54" s="1">
        <v>36567</v>
      </c>
      <c r="I54" s="7">
        <v>38.6</v>
      </c>
    </row>
    <row r="55" spans="1:9" x14ac:dyDescent="0.2">
      <c r="A55" s="12" t="s">
        <v>40</v>
      </c>
      <c r="B55" s="2" t="s">
        <v>33</v>
      </c>
      <c r="C55" s="14" t="s">
        <v>38</v>
      </c>
      <c r="D55" s="1">
        <v>36559</v>
      </c>
      <c r="I55" s="7">
        <f>17595.4+179.72</f>
        <v>17775.120000000003</v>
      </c>
    </row>
    <row r="56" spans="1:9" x14ac:dyDescent="0.2">
      <c r="A56" s="12" t="s">
        <v>40</v>
      </c>
      <c r="B56" s="2" t="s">
        <v>34</v>
      </c>
      <c r="C56" s="14" t="s">
        <v>38</v>
      </c>
      <c r="D56" s="1">
        <v>36559</v>
      </c>
      <c r="I56" s="7">
        <f>2888.64+945.46+37.44</f>
        <v>3871.54</v>
      </c>
    </row>
    <row r="57" spans="1:9" x14ac:dyDescent="0.2">
      <c r="A57" s="12" t="s">
        <v>40</v>
      </c>
      <c r="B57" s="2" t="s">
        <v>35</v>
      </c>
      <c r="C57" s="14" t="s">
        <v>38</v>
      </c>
      <c r="D57" s="1">
        <v>36559</v>
      </c>
      <c r="I57" s="7">
        <v>35.57</v>
      </c>
    </row>
    <row r="58" spans="1:9" x14ac:dyDescent="0.2">
      <c r="A58" s="12" t="s">
        <v>40</v>
      </c>
      <c r="B58" s="2" t="s">
        <v>36</v>
      </c>
      <c r="C58" s="14" t="s">
        <v>38</v>
      </c>
      <c r="D58" s="1">
        <v>36559</v>
      </c>
      <c r="I58" s="7">
        <v>393.98</v>
      </c>
    </row>
    <row r="59" spans="1:9" x14ac:dyDescent="0.2">
      <c r="A59" s="12" t="s">
        <v>40</v>
      </c>
      <c r="B59" s="2" t="s">
        <v>37</v>
      </c>
      <c r="C59" s="14" t="s">
        <v>50</v>
      </c>
      <c r="D59" s="1">
        <v>36559</v>
      </c>
      <c r="I59" s="7">
        <v>299.33999999999997</v>
      </c>
    </row>
    <row r="60" spans="1:9" x14ac:dyDescent="0.2">
      <c r="A60" s="12" t="s">
        <v>40</v>
      </c>
      <c r="B60" s="2" t="s">
        <v>33</v>
      </c>
      <c r="C60" s="14" t="s">
        <v>38</v>
      </c>
      <c r="D60" s="1">
        <v>36559</v>
      </c>
      <c r="I60" s="7">
        <f>375.07+0.3</f>
        <v>375.37</v>
      </c>
    </row>
    <row r="61" spans="1:9" x14ac:dyDescent="0.2">
      <c r="A61" s="12" t="s">
        <v>40</v>
      </c>
      <c r="B61" s="2" t="s">
        <v>34</v>
      </c>
      <c r="C61" s="14" t="s">
        <v>38</v>
      </c>
      <c r="D61" s="1">
        <v>36559</v>
      </c>
      <c r="I61" s="7">
        <v>6.56</v>
      </c>
    </row>
    <row r="62" spans="1:9" x14ac:dyDescent="0.2">
      <c r="A62" s="12" t="s">
        <v>40</v>
      </c>
      <c r="B62" s="2" t="s">
        <v>37</v>
      </c>
      <c r="C62" s="14" t="s">
        <v>50</v>
      </c>
      <c r="D62" s="1">
        <v>36559</v>
      </c>
      <c r="I62" s="7">
        <v>2.2000000000000002</v>
      </c>
    </row>
    <row r="63" spans="1:9" x14ac:dyDescent="0.2">
      <c r="A63" s="12" t="s">
        <v>40</v>
      </c>
      <c r="B63" s="2" t="s">
        <v>33</v>
      </c>
      <c r="C63" s="14" t="s">
        <v>38</v>
      </c>
      <c r="D63" s="1">
        <v>36559</v>
      </c>
      <c r="I63" s="7">
        <v>1.97</v>
      </c>
    </row>
    <row r="64" spans="1:9" x14ac:dyDescent="0.2">
      <c r="A64" s="12" t="s">
        <v>40</v>
      </c>
      <c r="B64" s="2" t="s">
        <v>37</v>
      </c>
      <c r="C64" s="14" t="s">
        <v>50</v>
      </c>
      <c r="D64" s="1">
        <v>36559</v>
      </c>
      <c r="I64" s="7">
        <v>-4.2</v>
      </c>
    </row>
    <row r="65" spans="1:9" x14ac:dyDescent="0.2">
      <c r="A65" s="12" t="s">
        <v>40</v>
      </c>
      <c r="B65" s="2" t="s">
        <v>33</v>
      </c>
      <c r="C65" s="14" t="s">
        <v>38</v>
      </c>
      <c r="D65" s="1">
        <v>36559</v>
      </c>
      <c r="I65" s="7">
        <v>0.66</v>
      </c>
    </row>
    <row r="66" spans="1:9" x14ac:dyDescent="0.2">
      <c r="A66" s="12" t="s">
        <v>40</v>
      </c>
      <c r="B66" s="2" t="s">
        <v>33</v>
      </c>
      <c r="C66" s="14" t="s">
        <v>38</v>
      </c>
      <c r="D66" s="1">
        <v>36559</v>
      </c>
      <c r="I66" s="7">
        <v>-0.49</v>
      </c>
    </row>
    <row r="67" spans="1:9" x14ac:dyDescent="0.2">
      <c r="A67" s="12" t="s">
        <v>40</v>
      </c>
      <c r="B67" s="2" t="s">
        <v>33</v>
      </c>
      <c r="C67" s="14" t="s">
        <v>38</v>
      </c>
      <c r="D67" s="1">
        <v>36559</v>
      </c>
      <c r="I67" s="7">
        <v>0.66</v>
      </c>
    </row>
    <row r="68" spans="1:9" x14ac:dyDescent="0.2">
      <c r="A68" s="12" t="s">
        <v>40</v>
      </c>
      <c r="B68" s="2" t="s">
        <v>51</v>
      </c>
      <c r="C68" s="14" t="s">
        <v>38</v>
      </c>
      <c r="D68" s="1">
        <v>36559</v>
      </c>
      <c r="I68" s="7">
        <v>86.1</v>
      </c>
    </row>
    <row r="69" spans="1:9" x14ac:dyDescent="0.2">
      <c r="A69" s="12" t="s">
        <v>40</v>
      </c>
      <c r="B69" s="2" t="s">
        <v>41</v>
      </c>
      <c r="C69" s="14" t="s">
        <v>38</v>
      </c>
      <c r="D69" s="1">
        <v>36559</v>
      </c>
      <c r="I69" s="7">
        <v>21.48</v>
      </c>
    </row>
    <row r="70" spans="1:9" x14ac:dyDescent="0.2">
      <c r="A70" s="12" t="s">
        <v>40</v>
      </c>
      <c r="B70" s="2" t="s">
        <v>51</v>
      </c>
      <c r="C70" s="14" t="s">
        <v>38</v>
      </c>
      <c r="D70" s="1">
        <v>36559</v>
      </c>
      <c r="I70" s="7">
        <v>2.79</v>
      </c>
    </row>
    <row r="71" spans="1:9" x14ac:dyDescent="0.2">
      <c r="A71" s="12" t="s">
        <v>40</v>
      </c>
      <c r="B71" s="2" t="s">
        <v>41</v>
      </c>
      <c r="C71" s="14" t="s">
        <v>38</v>
      </c>
      <c r="D71" s="1">
        <v>36559</v>
      </c>
      <c r="I71" s="7">
        <v>0.82</v>
      </c>
    </row>
    <row r="72" spans="1:9" x14ac:dyDescent="0.2">
      <c r="A72" s="12" t="s">
        <v>42</v>
      </c>
      <c r="B72" s="2">
        <v>9923</v>
      </c>
      <c r="C72" s="14" t="s">
        <v>52</v>
      </c>
      <c r="D72" s="1">
        <v>36567</v>
      </c>
      <c r="I72" s="7">
        <v>-11810.45</v>
      </c>
    </row>
    <row r="73" spans="1:9" x14ac:dyDescent="0.2">
      <c r="A73" s="12" t="s">
        <v>42</v>
      </c>
      <c r="B73" s="2">
        <v>18322</v>
      </c>
      <c r="C73" s="14" t="s">
        <v>53</v>
      </c>
      <c r="D73" s="1">
        <v>36567</v>
      </c>
      <c r="I73" s="7">
        <v>16789.400000000001</v>
      </c>
    </row>
    <row r="74" spans="1:9" x14ac:dyDescent="0.2">
      <c r="A74" s="12" t="s">
        <v>42</v>
      </c>
      <c r="B74" s="2">
        <v>18325</v>
      </c>
      <c r="C74" s="14" t="s">
        <v>53</v>
      </c>
      <c r="D74" s="1">
        <v>36567</v>
      </c>
      <c r="I74" s="7">
        <v>748.65</v>
      </c>
    </row>
    <row r="75" spans="1:9" x14ac:dyDescent="0.2">
      <c r="A75" s="12" t="s">
        <v>42</v>
      </c>
      <c r="B75" s="2">
        <v>18349</v>
      </c>
      <c r="C75" s="14" t="s">
        <v>52</v>
      </c>
      <c r="D75" s="1">
        <v>36567</v>
      </c>
      <c r="I75" s="7">
        <v>7120.46</v>
      </c>
    </row>
    <row r="76" spans="1:9" x14ac:dyDescent="0.2">
      <c r="A76" s="12" t="s">
        <v>42</v>
      </c>
      <c r="B76" s="2">
        <v>27893</v>
      </c>
      <c r="C76" s="14" t="s">
        <v>52</v>
      </c>
      <c r="D76" s="1">
        <v>36567</v>
      </c>
      <c r="I76" s="7">
        <v>1919.93</v>
      </c>
    </row>
    <row r="77" spans="1:9" x14ac:dyDescent="0.2">
      <c r="A77" s="12" t="s">
        <v>42</v>
      </c>
      <c r="B77" s="2">
        <v>504</v>
      </c>
      <c r="C77" s="14" t="s">
        <v>30</v>
      </c>
      <c r="D77" s="1">
        <v>36567</v>
      </c>
      <c r="I77" s="7">
        <v>-8.9600000000000009</v>
      </c>
    </row>
    <row r="78" spans="1:9" x14ac:dyDescent="0.2">
      <c r="A78" s="12" t="s">
        <v>42</v>
      </c>
      <c r="B78" s="2">
        <v>507</v>
      </c>
      <c r="C78" s="14" t="s">
        <v>54</v>
      </c>
      <c r="D78" s="1">
        <v>36567</v>
      </c>
      <c r="I78" s="7">
        <v>-302.45</v>
      </c>
    </row>
    <row r="79" spans="1:9" x14ac:dyDescent="0.2">
      <c r="A79" s="12" t="s">
        <v>42</v>
      </c>
      <c r="B79" s="2">
        <v>6972</v>
      </c>
      <c r="C79" s="14" t="s">
        <v>30</v>
      </c>
      <c r="D79" s="1">
        <v>36567</v>
      </c>
      <c r="I79" s="7">
        <v>-6.58</v>
      </c>
    </row>
    <row r="80" spans="1:9" x14ac:dyDescent="0.2">
      <c r="A80" s="12" t="s">
        <v>42</v>
      </c>
      <c r="B80" s="2">
        <v>250</v>
      </c>
      <c r="C80" s="14" t="s">
        <v>54</v>
      </c>
      <c r="D80" s="1">
        <v>36567</v>
      </c>
      <c r="I80" s="7">
        <v>-92.69</v>
      </c>
    </row>
    <row r="81" spans="1:9" ht="13.5" thickBot="1" x14ac:dyDescent="0.25">
      <c r="A81" s="13" t="s">
        <v>55</v>
      </c>
      <c r="B81" s="10"/>
      <c r="C81" s="9"/>
      <c r="D81" s="10"/>
      <c r="E81" s="9"/>
      <c r="F81" s="9"/>
      <c r="G81" s="9"/>
      <c r="H81" s="9"/>
      <c r="I81" s="11">
        <f>SUM(I5:I80)</f>
        <v>16039.880000000005</v>
      </c>
    </row>
    <row r="82" spans="1:9" ht="13.5" thickTop="1" x14ac:dyDescent="0.2"/>
  </sheetData>
  <autoFilter ref="A4:I81"/>
  <mergeCells count="3">
    <mergeCell ref="G3:H3"/>
    <mergeCell ref="E3:F3"/>
    <mergeCell ref="B2:C2"/>
  </mergeCells>
  <pageMargins left="0.2" right="0.23" top="0.57999999999999996" bottom="1" header="0.28000000000000003" footer="0.5"/>
  <pageSetup scale="92" fitToHeight="2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CES PMA's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jvaldes</dc:creator>
  <cp:lastModifiedBy>Felienne</cp:lastModifiedBy>
  <cp:lastPrinted>2000-03-24T19:18:45Z</cp:lastPrinted>
  <dcterms:created xsi:type="dcterms:W3CDTF">2000-02-16T19:53:20Z</dcterms:created>
  <dcterms:modified xsi:type="dcterms:W3CDTF">2014-09-03T12:44:57Z</dcterms:modified>
</cp:coreProperties>
</file>