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January 2001 Act." sheetId="1" r:id="rId1"/>
    <sheet name="Frebruary 2001 Est." sheetId="2" r:id="rId2"/>
    <sheet name="March 2001" sheetId="3" r:id="rId3"/>
  </sheets>
  <calcPr calcId="152511"/>
</workbook>
</file>

<file path=xl/calcChain.xml><?xml version="1.0" encoding="utf-8"?>
<calcChain xmlns="http://schemas.openxmlformats.org/spreadsheetml/2006/main">
  <c r="C13" i="2" l="1"/>
  <c r="C23" i="2" s="1"/>
  <c r="D13" i="2"/>
  <c r="C21" i="2"/>
  <c r="D21" i="2"/>
  <c r="D27" i="2" s="1"/>
  <c r="D32" i="2" s="1"/>
  <c r="D39" i="2"/>
  <c r="C12" i="1"/>
  <c r="C22" i="1" s="1"/>
  <c r="D12" i="1"/>
  <c r="C20" i="1"/>
  <c r="D20" i="1"/>
  <c r="D26" i="1" s="1"/>
  <c r="D30" i="1" s="1"/>
  <c r="C12" i="3"/>
  <c r="D12" i="3"/>
  <c r="C20" i="3"/>
  <c r="D20" i="3"/>
  <c r="D26" i="3" s="1"/>
  <c r="C22" i="3"/>
  <c r="D30" i="3" l="1"/>
  <c r="D36" i="3"/>
  <c r="D37" i="3" s="1"/>
</calcChain>
</file>

<file path=xl/sharedStrings.xml><?xml version="1.0" encoding="utf-8"?>
<sst xmlns="http://schemas.openxmlformats.org/spreadsheetml/2006/main" count="86" uniqueCount="44">
  <si>
    <t>Enron North America Corp</t>
  </si>
  <si>
    <t>Total Sales per Unify</t>
  </si>
  <si>
    <t>Brazos Electric and Power</t>
  </si>
  <si>
    <t>Tenaska IV Partners</t>
  </si>
  <si>
    <t>Counterparty</t>
  </si>
  <si>
    <t>Volume</t>
  </si>
  <si>
    <t>Dollars</t>
  </si>
  <si>
    <t>Apache Marketing</t>
  </si>
  <si>
    <t>Williams Energy</t>
  </si>
  <si>
    <t>Total Purchases per Unify</t>
  </si>
  <si>
    <t>TXU Lonestar Transport</t>
  </si>
  <si>
    <t>Total Purchases</t>
  </si>
  <si>
    <t>Summary of Gas Activity for Tenaska IV Partners, Ltd.</t>
  </si>
  <si>
    <t>Actual</t>
  </si>
  <si>
    <t>Calculation for Purchase Demand Fee:</t>
  </si>
  <si>
    <t>Payable to Tenaska IV Partners/(ENA):</t>
  </si>
  <si>
    <t>December 2000</t>
  </si>
  <si>
    <t>December Sales</t>
  </si>
  <si>
    <t>December Purchases</t>
  </si>
  <si>
    <t>December Netout</t>
  </si>
  <si>
    <t>sale demand fee</t>
  </si>
  <si>
    <t>deal 384258</t>
  </si>
  <si>
    <t>purchase</t>
  </si>
  <si>
    <t>UA4</t>
  </si>
  <si>
    <t>Agency Fee (1,405,329x $0.04)</t>
  </si>
  <si>
    <t>Tenaska IV payment</t>
  </si>
  <si>
    <t>paid</t>
  </si>
  <si>
    <t>Amount paid by Plant</t>
  </si>
  <si>
    <t>Agency Fee Adjustment</t>
  </si>
  <si>
    <t>January 2001</t>
  </si>
  <si>
    <t>January Sales</t>
  </si>
  <si>
    <t>January Netout</t>
  </si>
  <si>
    <t>Agency Fee (1,407,000x $0.04)</t>
  </si>
  <si>
    <t>February 2001</t>
  </si>
  <si>
    <t>February Sales</t>
  </si>
  <si>
    <t>February Purchases</t>
  </si>
  <si>
    <t>February Netout</t>
  </si>
  <si>
    <t>estimate</t>
  </si>
  <si>
    <t xml:space="preserve">             </t>
  </si>
  <si>
    <t>Agency Fee Act (1,429,510 x $0.04)</t>
  </si>
  <si>
    <t>Agency Fee Est (1,407,000 x $0.04)</t>
  </si>
  <si>
    <t>January Expenses</t>
  </si>
  <si>
    <t>Total Expenses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</si>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</sst>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  <xf numFmtId="7" fontId="4" fillId="0" borderId="2" xfId="0" applyNumberFormat="1" applyFont="1" applyBorder="1"/>
    <xf numFmtId="7" fontId="0" fillId="0" borderId="0" xfId="0" applyNumberFormat="1" applyBorder="1"/>
    <xf numFmtId="7" fontId="2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8" sqref="B7:B8"/>
    </sheetView>
  </sheetViews>
  <sheetFormatPr defaultRowHeight="12.75" x14ac:dyDescent="0.2"/>
  <cols>
    <col min="2" max="2" width="28.28515625" customWidth="1"/>
    <col min="3" max="3" width="16.42578125" style="6" customWidth="1"/>
    <col min="4" max="4" width="15.140625" style="1" customWidth="1"/>
    <col min="7" max="7" width="13.140625" customWidth="1"/>
    <col min="9" max="9" width="12.85546875" customWidth="1"/>
    <col min="10" max="10" width="10.5703125" customWidth="1"/>
  </cols>
  <sheetData>
    <row r="1" spans="1:9" x14ac:dyDescent="0.2">
      <c r="A1" s="4" t="s">
        <v>0</v>
      </c>
    </row>
    <row r="2" spans="1:9" x14ac:dyDescent="0.2">
      <c r="A2" s="4" t="s">
        <v>12</v>
      </c>
    </row>
    <row r="3" spans="1:9" x14ac:dyDescent="0.2">
      <c r="A3" s="5" t="s">
        <v>29</v>
      </c>
    </row>
    <row r="6" spans="1:9" x14ac:dyDescent="0.2">
      <c r="D6" s="1" t="s">
        <v>38</v>
      </c>
    </row>
    <row r="7" spans="1:9" x14ac:dyDescent="0.2">
      <c r="A7" s="8" t="s">
        <v>30</v>
      </c>
    </row>
    <row r="9" spans="1:9" x14ac:dyDescent="0.2">
      <c r="B9" s="2" t="s">
        <v>4</v>
      </c>
      <c r="C9" s="7" t="s">
        <v>5</v>
      </c>
      <c r="D9" s="3" t="s">
        <v>6</v>
      </c>
    </row>
    <row r="10" spans="1:9" x14ac:dyDescent="0.2">
      <c r="B10" t="s">
        <v>3</v>
      </c>
      <c r="C10" s="6">
        <v>1429510</v>
      </c>
      <c r="D10" s="1">
        <v>3782014</v>
      </c>
      <c r="I10" s="1"/>
    </row>
    <row r="12" spans="1:9" ht="13.5" thickBot="1" x14ac:dyDescent="0.25">
      <c r="B12" s="4" t="s">
        <v>43</v>
      </c>
      <c r="C12" s="9">
        <f>SUM(C10:C11)</f>
        <v>1429510</v>
      </c>
      <c r="D12" s="17">
        <f>SUM(D10:D11)</f>
        <v>3782014</v>
      </c>
      <c r="E12" t="s">
        <v>13</v>
      </c>
    </row>
    <row r="13" spans="1:9" ht="13.5" thickTop="1" x14ac:dyDescent="0.2"/>
    <row r="14" spans="1:9" x14ac:dyDescent="0.2">
      <c r="A14" s="8" t="s">
        <v>41</v>
      </c>
    </row>
    <row r="16" spans="1:9" x14ac:dyDescent="0.2">
      <c r="B16" t="s">
        <v>7</v>
      </c>
      <c r="C16" s="6">
        <v>-620000</v>
      </c>
      <c r="D16" s="1">
        <v>-1488620</v>
      </c>
    </row>
    <row r="17" spans="1:6" x14ac:dyDescent="0.2">
      <c r="B17" t="s">
        <v>8</v>
      </c>
      <c r="C17" s="6">
        <v>-767444</v>
      </c>
      <c r="D17" s="1">
        <v>-2208877.21</v>
      </c>
    </row>
    <row r="18" spans="1:6" x14ac:dyDescent="0.2">
      <c r="B18" t="s">
        <v>10</v>
      </c>
      <c r="D18" s="1">
        <v>-144390.9</v>
      </c>
    </row>
    <row r="20" spans="1:6" ht="13.5" thickBot="1" x14ac:dyDescent="0.25">
      <c r="B20" s="4" t="s">
        <v>42</v>
      </c>
      <c r="C20" s="9">
        <f>SUM(C16:C19)</f>
        <v>-1387444</v>
      </c>
      <c r="D20" s="17">
        <f>SUM(D16:D19)</f>
        <v>-3841888.11</v>
      </c>
      <c r="E20" t="s">
        <v>13</v>
      </c>
    </row>
    <row r="21" spans="1:6" ht="13.5" thickTop="1" x14ac:dyDescent="0.2"/>
    <row r="22" spans="1:6" ht="13.5" thickBot="1" x14ac:dyDescent="0.25">
      <c r="A22" s="11"/>
      <c r="B22" s="23"/>
      <c r="C22" s="12">
        <f>C12+C20</f>
        <v>42066</v>
      </c>
      <c r="D22" s="13" t="s">
        <v>23</v>
      </c>
      <c r="E22" s="11"/>
      <c r="F22" s="11"/>
    </row>
    <row r="24" spans="1:6" x14ac:dyDescent="0.2">
      <c r="A24" s="8" t="s">
        <v>31</v>
      </c>
    </row>
    <row r="26" spans="1:6" x14ac:dyDescent="0.2">
      <c r="B26" s="14" t="s">
        <v>42</v>
      </c>
      <c r="C26" s="15"/>
      <c r="D26" s="16">
        <f>D20</f>
        <v>-3841888.11</v>
      </c>
    </row>
    <row r="27" spans="1:6" x14ac:dyDescent="0.2">
      <c r="B27" s="14" t="s">
        <v>27</v>
      </c>
      <c r="C27" s="15">
        <v>1429510</v>
      </c>
      <c r="D27" s="16">
        <v>3687860.65</v>
      </c>
      <c r="E27" t="s">
        <v>26</v>
      </c>
    </row>
    <row r="28" spans="1:6" x14ac:dyDescent="0.2">
      <c r="B28" s="14" t="s">
        <v>40</v>
      </c>
      <c r="C28" s="15"/>
      <c r="D28" s="16">
        <v>56280</v>
      </c>
      <c r="E28" t="s">
        <v>26</v>
      </c>
    </row>
    <row r="29" spans="1:6" x14ac:dyDescent="0.2">
      <c r="B29" s="14" t="s">
        <v>39</v>
      </c>
      <c r="C29" s="9"/>
      <c r="D29" s="16">
        <v>-57180.4</v>
      </c>
    </row>
    <row r="30" spans="1:6" ht="13.5" thickBot="1" x14ac:dyDescent="0.25">
      <c r="B30" s="4" t="s">
        <v>15</v>
      </c>
      <c r="C30" s="9"/>
      <c r="D30" s="17">
        <f>SUM(D26:D29)</f>
        <v>-154927.85999999996</v>
      </c>
    </row>
    <row r="31" spans="1:6" ht="13.5" thickTop="1" x14ac:dyDescent="0.2"/>
    <row r="36" spans="3:7" x14ac:dyDescent="0.2">
      <c r="G36" s="1"/>
    </row>
    <row r="37" spans="3:7" x14ac:dyDescent="0.2">
      <c r="D37" s="20"/>
      <c r="G37" s="1"/>
    </row>
    <row r="38" spans="3:7" x14ac:dyDescent="0.2">
      <c r="G38" s="20"/>
    </row>
    <row r="42" spans="3:7" x14ac:dyDescent="0.2">
      <c r="C42" s="9"/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workbookViewId="0">
      <selection activeCell="C31" sqref="C31"/>
    </sheetView>
  </sheetViews>
  <sheetFormatPr defaultRowHeight="12.75" x14ac:dyDescent="0.2"/>
  <cols>
    <col min="2" max="2" width="28.28515625" customWidth="1"/>
    <col min="3" max="3" width="15.5703125" style="6" customWidth="1"/>
    <col min="4" max="4" width="15.140625" style="1" customWidth="1"/>
    <col min="9" max="9" width="11.7109375" bestFit="1" customWidth="1"/>
  </cols>
  <sheetData>
    <row r="1" spans="1:5" x14ac:dyDescent="0.2">
      <c r="A1" s="4" t="s">
        <v>0</v>
      </c>
    </row>
    <row r="2" spans="1:5" x14ac:dyDescent="0.2">
      <c r="A2" s="4" t="s">
        <v>12</v>
      </c>
    </row>
    <row r="3" spans="1:5" x14ac:dyDescent="0.2">
      <c r="A3" s="5" t="s">
        <v>33</v>
      </c>
    </row>
    <row r="7" spans="1:5" x14ac:dyDescent="0.2">
      <c r="A7" s="8" t="s">
        <v>34</v>
      </c>
    </row>
    <row r="9" spans="1:5" x14ac:dyDescent="0.2">
      <c r="B9" s="2" t="s">
        <v>4</v>
      </c>
      <c r="C9" s="7" t="s">
        <v>5</v>
      </c>
      <c r="D9" s="3" t="s">
        <v>6</v>
      </c>
    </row>
    <row r="10" spans="1:5" x14ac:dyDescent="0.2">
      <c r="B10" t="s">
        <v>2</v>
      </c>
      <c r="C10" s="6">
        <v>405618</v>
      </c>
      <c r="D10" s="1">
        <v>1232673.1000000001</v>
      </c>
    </row>
    <row r="11" spans="1:5" x14ac:dyDescent="0.2">
      <c r="B11" t="s">
        <v>3</v>
      </c>
      <c r="C11" s="6">
        <v>872482</v>
      </c>
      <c r="D11" s="1">
        <v>583801.51</v>
      </c>
    </row>
    <row r="13" spans="1:5" ht="13.5" thickBot="1" x14ac:dyDescent="0.25">
      <c r="B13" s="4" t="s">
        <v>1</v>
      </c>
      <c r="C13" s="9">
        <f>SUM(C10:C12)</f>
        <v>1278100</v>
      </c>
      <c r="D13" s="17">
        <f>SUM(D10:D12)</f>
        <v>1816474.61</v>
      </c>
      <c r="E13" t="s">
        <v>37</v>
      </c>
    </row>
    <row r="14" spans="1:5" ht="13.5" thickTop="1" x14ac:dyDescent="0.2"/>
    <row r="15" spans="1:5" x14ac:dyDescent="0.2">
      <c r="A15" s="8" t="s">
        <v>35</v>
      </c>
    </row>
    <row r="17" spans="1:6" x14ac:dyDescent="0.2">
      <c r="B17" t="s">
        <v>7</v>
      </c>
      <c r="C17" s="6">
        <v>-560000</v>
      </c>
      <c r="D17" s="1">
        <v>-1344560</v>
      </c>
    </row>
    <row r="18" spans="1:6" x14ac:dyDescent="0.2">
      <c r="B18" t="s">
        <v>8</v>
      </c>
      <c r="C18" s="6">
        <v>-724235</v>
      </c>
      <c r="D18" s="1">
        <v>-2069478.2</v>
      </c>
    </row>
    <row r="19" spans="1:6" x14ac:dyDescent="0.2">
      <c r="B19" t="s">
        <v>10</v>
      </c>
      <c r="D19" s="1">
        <v>-26481.05</v>
      </c>
    </row>
    <row r="21" spans="1:6" ht="13.5" thickBot="1" x14ac:dyDescent="0.25">
      <c r="B21" s="4" t="s">
        <v>9</v>
      </c>
      <c r="C21" s="9">
        <f>SUM(C17:C20)</f>
        <v>-1284235</v>
      </c>
      <c r="D21" s="17">
        <f>SUM(D17:D20)</f>
        <v>-3440519.25</v>
      </c>
      <c r="E21" t="s">
        <v>37</v>
      </c>
    </row>
    <row r="22" spans="1:6" ht="13.5" thickTop="1" x14ac:dyDescent="0.2"/>
    <row r="23" spans="1:6" ht="13.5" thickBot="1" x14ac:dyDescent="0.25">
      <c r="A23" s="11"/>
      <c r="B23" s="11"/>
      <c r="C23" s="12">
        <f>C13+C21</f>
        <v>-6135</v>
      </c>
      <c r="D23" s="13" t="s">
        <v>23</v>
      </c>
      <c r="E23" s="11"/>
      <c r="F23" s="11"/>
    </row>
    <row r="25" spans="1:6" x14ac:dyDescent="0.2">
      <c r="A25" s="8" t="s">
        <v>36</v>
      </c>
    </row>
    <row r="27" spans="1:6" x14ac:dyDescent="0.2">
      <c r="B27" s="14" t="s">
        <v>11</v>
      </c>
      <c r="C27" s="15"/>
      <c r="D27" s="16">
        <f>D21</f>
        <v>-3440519.25</v>
      </c>
    </row>
    <row r="28" spans="1:6" x14ac:dyDescent="0.2">
      <c r="B28" s="14" t="s">
        <v>27</v>
      </c>
      <c r="C28" s="15">
        <v>872482</v>
      </c>
      <c r="D28" s="16">
        <v>0</v>
      </c>
      <c r="E28" t="s">
        <v>26</v>
      </c>
    </row>
    <row r="29" spans="1:6" x14ac:dyDescent="0.2">
      <c r="B29" s="14" t="s">
        <v>32</v>
      </c>
      <c r="C29" s="15"/>
      <c r="D29" s="16">
        <v>50400</v>
      </c>
    </row>
    <row r="30" spans="1:6" x14ac:dyDescent="0.2">
      <c r="B30" s="14" t="s">
        <v>28</v>
      </c>
      <c r="C30" s="9"/>
      <c r="D30" s="16">
        <v>-50400</v>
      </c>
    </row>
    <row r="31" spans="1:6" x14ac:dyDescent="0.2">
      <c r="B31" s="4"/>
      <c r="C31" s="9"/>
      <c r="D31" s="10"/>
    </row>
    <row r="32" spans="1:6" ht="13.5" thickBot="1" x14ac:dyDescent="0.25">
      <c r="B32" s="14" t="s">
        <v>15</v>
      </c>
      <c r="C32" s="15"/>
      <c r="D32" s="19">
        <f>SUM(D27:D31)</f>
        <v>-3440519.25</v>
      </c>
      <c r="E32" t="s">
        <v>37</v>
      </c>
    </row>
    <row r="33" spans="2:9" ht="13.5" thickTop="1" x14ac:dyDescent="0.2"/>
    <row r="37" spans="2:9" x14ac:dyDescent="0.2">
      <c r="B37" t="s">
        <v>14</v>
      </c>
      <c r="D37" s="1">
        <v>0</v>
      </c>
      <c r="E37" t="s">
        <v>25</v>
      </c>
    </row>
    <row r="38" spans="2:9" x14ac:dyDescent="0.2">
      <c r="D38" s="1">
        <v>0</v>
      </c>
      <c r="E38" t="s">
        <v>22</v>
      </c>
    </row>
    <row r="39" spans="2:9" x14ac:dyDescent="0.2">
      <c r="D39" s="18">
        <f>SUM(D37:D38)</f>
        <v>0</v>
      </c>
      <c r="E39" t="s">
        <v>20</v>
      </c>
    </row>
    <row r="40" spans="2:9" x14ac:dyDescent="0.2">
      <c r="E40" t="s">
        <v>21</v>
      </c>
      <c r="I40" s="1"/>
    </row>
    <row r="41" spans="2:9" x14ac:dyDescent="0.2">
      <c r="I41" s="1"/>
    </row>
    <row r="42" spans="2:9" x14ac:dyDescent="0.2">
      <c r="I42" s="1"/>
    </row>
    <row r="43" spans="2:9" x14ac:dyDescent="0.2">
      <c r="I43" s="20"/>
    </row>
    <row r="44" spans="2:9" x14ac:dyDescent="0.2">
      <c r="C44" s="9"/>
      <c r="D44" s="10"/>
      <c r="I44" s="20"/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8" sqref="A8:E38"/>
    </sheetView>
  </sheetViews>
  <sheetFormatPr defaultRowHeight="12.75" x14ac:dyDescent="0.2"/>
  <cols>
    <col min="2" max="2" width="28.28515625" customWidth="1"/>
    <col min="3" max="3" width="15.5703125" style="6" customWidth="1"/>
    <col min="4" max="4" width="15.140625" style="1" customWidth="1"/>
    <col min="5" max="5" width="18.42578125" customWidth="1"/>
    <col min="9" max="9" width="11.7109375" customWidth="1"/>
  </cols>
  <sheetData>
    <row r="1" spans="1:5" x14ac:dyDescent="0.2">
      <c r="A1" s="4" t="s">
        <v>0</v>
      </c>
    </row>
    <row r="2" spans="1:5" x14ac:dyDescent="0.2">
      <c r="A2" s="4" t="s">
        <v>12</v>
      </c>
    </row>
    <row r="3" spans="1:5" x14ac:dyDescent="0.2">
      <c r="A3" s="5" t="s">
        <v>16</v>
      </c>
    </row>
    <row r="7" spans="1:5" x14ac:dyDescent="0.2">
      <c r="A7" s="8" t="s">
        <v>17</v>
      </c>
    </row>
    <row r="9" spans="1:5" x14ac:dyDescent="0.2">
      <c r="B9" s="2" t="s">
        <v>4</v>
      </c>
      <c r="C9" s="7" t="s">
        <v>5</v>
      </c>
      <c r="D9" s="3" t="s">
        <v>6</v>
      </c>
    </row>
    <row r="10" spans="1:5" x14ac:dyDescent="0.2">
      <c r="B10" t="s">
        <v>3</v>
      </c>
      <c r="C10" s="6">
        <v>1405329</v>
      </c>
      <c r="D10" s="1">
        <v>3211176.77</v>
      </c>
    </row>
    <row r="12" spans="1:5" ht="13.5" thickBot="1" x14ac:dyDescent="0.25">
      <c r="B12" s="4" t="s">
        <v>1</v>
      </c>
      <c r="C12" s="9">
        <f>SUM(C10:C11)</f>
        <v>1405329</v>
      </c>
      <c r="D12" s="17">
        <f>SUM(D10:D11)</f>
        <v>3211176.77</v>
      </c>
      <c r="E12" t="s">
        <v>13</v>
      </c>
    </row>
    <row r="13" spans="1:5" ht="13.5" thickTop="1" x14ac:dyDescent="0.2"/>
    <row r="14" spans="1:5" x14ac:dyDescent="0.2">
      <c r="A14" s="8" t="s">
        <v>18</v>
      </c>
    </row>
    <row r="16" spans="1:5" x14ac:dyDescent="0.2">
      <c r="B16" t="s">
        <v>7</v>
      </c>
      <c r="C16" s="6">
        <v>-620000</v>
      </c>
      <c r="D16" s="1">
        <v>-1416700</v>
      </c>
    </row>
    <row r="17" spans="1:6" x14ac:dyDescent="0.2">
      <c r="B17" t="s">
        <v>8</v>
      </c>
      <c r="C17" s="6">
        <v>-775000</v>
      </c>
      <c r="D17" s="1">
        <v>-2125282.5</v>
      </c>
    </row>
    <row r="18" spans="1:6" x14ac:dyDescent="0.2">
      <c r="B18" t="s">
        <v>10</v>
      </c>
      <c r="D18" s="1">
        <v>-128677.78</v>
      </c>
    </row>
    <row r="20" spans="1:6" ht="13.5" thickBot="1" x14ac:dyDescent="0.25">
      <c r="B20" s="4" t="s">
        <v>9</v>
      </c>
      <c r="C20" s="9">
        <f>SUM(C16:C19)</f>
        <v>-1395000</v>
      </c>
      <c r="D20" s="17">
        <f>SUM(D16:D19)</f>
        <v>-3670660.28</v>
      </c>
      <c r="E20" t="s">
        <v>13</v>
      </c>
    </row>
    <row r="21" spans="1:6" ht="13.5" thickTop="1" x14ac:dyDescent="0.2"/>
    <row r="22" spans="1:6" ht="13.5" thickBot="1" x14ac:dyDescent="0.25">
      <c r="A22" s="11"/>
      <c r="B22" s="23"/>
      <c r="C22" s="12">
        <f>C12+C20</f>
        <v>10329</v>
      </c>
      <c r="D22" s="13" t="s">
        <v>23</v>
      </c>
      <c r="E22" s="11"/>
      <c r="F22" s="22"/>
    </row>
    <row r="24" spans="1:6" x14ac:dyDescent="0.2">
      <c r="A24" s="8" t="s">
        <v>19</v>
      </c>
    </row>
    <row r="26" spans="1:6" x14ac:dyDescent="0.2">
      <c r="B26" s="14" t="s">
        <v>11</v>
      </c>
      <c r="C26" s="15"/>
      <c r="D26" s="16">
        <f>D20</f>
        <v>-3670660.28</v>
      </c>
    </row>
    <row r="27" spans="1:6" x14ac:dyDescent="0.2">
      <c r="B27" s="14" t="s">
        <v>27</v>
      </c>
      <c r="C27" s="15">
        <v>1363319</v>
      </c>
      <c r="D27" s="16">
        <v>3115183.92</v>
      </c>
      <c r="E27" t="s">
        <v>26</v>
      </c>
    </row>
    <row r="28" spans="1:6" x14ac:dyDescent="0.2">
      <c r="B28" s="14" t="s">
        <v>24</v>
      </c>
      <c r="C28" s="15"/>
      <c r="D28" s="16">
        <v>55800</v>
      </c>
    </row>
    <row r="29" spans="1:6" x14ac:dyDescent="0.2">
      <c r="B29" s="14" t="s">
        <v>28</v>
      </c>
      <c r="C29" s="9"/>
      <c r="D29" s="16">
        <v>-56213.16</v>
      </c>
    </row>
    <row r="30" spans="1:6" ht="13.5" thickBot="1" x14ac:dyDescent="0.25">
      <c r="B30" s="4" t="s">
        <v>15</v>
      </c>
      <c r="C30" s="9"/>
      <c r="D30" s="17">
        <f>SUM(D26:D29)</f>
        <v>-555889.5199999999</v>
      </c>
    </row>
    <row r="31" spans="1:6" ht="13.5" thickTop="1" x14ac:dyDescent="0.2"/>
    <row r="35" spans="2:9" x14ac:dyDescent="0.2">
      <c r="B35" t="s">
        <v>14</v>
      </c>
      <c r="D35" s="1">
        <v>3115183.92</v>
      </c>
      <c r="E35" t="s">
        <v>25</v>
      </c>
    </row>
    <row r="36" spans="2:9" x14ac:dyDescent="0.2">
      <c r="D36" s="1">
        <f>D26</f>
        <v>-3670660.28</v>
      </c>
      <c r="E36" t="s">
        <v>22</v>
      </c>
    </row>
    <row r="37" spans="2:9" x14ac:dyDescent="0.2">
      <c r="D37" s="18">
        <f>SUM(D35:D36)</f>
        <v>-555476.35999999987</v>
      </c>
      <c r="E37" t="s">
        <v>20</v>
      </c>
      <c r="I37" s="1"/>
    </row>
    <row r="38" spans="2:9" x14ac:dyDescent="0.2">
      <c r="E38" t="s">
        <v>21</v>
      </c>
      <c r="I38" s="1"/>
    </row>
    <row r="39" spans="2:9" x14ac:dyDescent="0.2">
      <c r="D39" s="20"/>
      <c r="I39" s="1"/>
    </row>
    <row r="40" spans="2:9" x14ac:dyDescent="0.2">
      <c r="D40" s="20"/>
      <c r="I40" s="20"/>
    </row>
    <row r="41" spans="2:9" x14ac:dyDescent="0.2">
      <c r="C41" s="9"/>
      <c r="D41" s="21"/>
      <c r="I41" s="20"/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2001 Act.</vt:lpstr>
      <vt:lpstr>Frebruary 2001 Est.</vt:lpstr>
      <vt:lpstr>March 2001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Felienne</cp:lastModifiedBy>
  <cp:lastPrinted>2001-03-13T14:08:00Z</cp:lastPrinted>
  <dcterms:created xsi:type="dcterms:W3CDTF">2000-11-30T17:53:50Z</dcterms:created>
  <dcterms:modified xsi:type="dcterms:W3CDTF">2014-09-03T13:42:52Z</dcterms:modified>
</cp:coreProperties>
</file>