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152511"/>
</workbook>
</file>

<file path=xl/calcChain.xml><?xml version="1.0" encoding="utf-8"?>
<calcChain xmlns="http://schemas.openxmlformats.org/spreadsheetml/2006/main">
  <c r="X10" i="10" l="1"/>
  <c r="X11" i="10"/>
  <c r="U12" i="10"/>
  <c r="U30" i="10" s="1"/>
  <c r="X32" i="10" s="1"/>
  <c r="X12" i="10"/>
  <c r="U13" i="10"/>
  <c r="X13" i="10"/>
  <c r="U14" i="10"/>
  <c r="X14" i="10"/>
  <c r="U15" i="10"/>
  <c r="X15" i="10" s="1"/>
  <c r="X16" i="10"/>
  <c r="U17" i="10"/>
  <c r="X17" i="10" s="1"/>
  <c r="X18" i="10"/>
  <c r="U19" i="10"/>
  <c r="X19" i="10"/>
  <c r="X20" i="10"/>
  <c r="X21" i="10"/>
  <c r="U22" i="10"/>
  <c r="X22" i="10"/>
  <c r="U23" i="10"/>
  <c r="X23" i="10"/>
  <c r="X24" i="10"/>
  <c r="U25" i="10"/>
  <c r="X25" i="10" s="1"/>
  <c r="U26" i="10"/>
  <c r="X26" i="10"/>
  <c r="U27" i="10"/>
  <c r="X27" i="10" s="1"/>
  <c r="X28" i="10"/>
  <c r="V30" i="10"/>
  <c r="U36" i="10"/>
  <c r="X36" i="10"/>
  <c r="X37" i="10"/>
  <c r="U38" i="10"/>
  <c r="V38" i="10"/>
  <c r="X40" i="10" s="1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C10" i="3"/>
  <c r="D10" i="3"/>
  <c r="D24" i="3" s="1"/>
  <c r="E10" i="3"/>
  <c r="F10" i="3"/>
  <c r="G10" i="3"/>
  <c r="G24" i="3" s="1"/>
  <c r="H10" i="3"/>
  <c r="H24" i="3" s="1"/>
  <c r="I10" i="3"/>
  <c r="J10" i="3"/>
  <c r="K10" i="3"/>
  <c r="L10" i="3"/>
  <c r="L24" i="3" s="1"/>
  <c r="M10" i="3"/>
  <c r="N10" i="3"/>
  <c r="O10" i="3"/>
  <c r="O24" i="3" s="1"/>
  <c r="P10" i="3"/>
  <c r="P24" i="3" s="1"/>
  <c r="Q10" i="3"/>
  <c r="R10" i="3"/>
  <c r="S10" i="3"/>
  <c r="T10" i="3"/>
  <c r="T24" i="3" s="1"/>
  <c r="U10" i="3"/>
  <c r="V10" i="3"/>
  <c r="W10" i="3"/>
  <c r="W24" i="3" s="1"/>
  <c r="X10" i="3"/>
  <c r="X24" i="3" s="1"/>
  <c r="Y10" i="3"/>
  <c r="Z10" i="3"/>
  <c r="AA10" i="3"/>
  <c r="AB10" i="3"/>
  <c r="AB24" i="3" s="1"/>
  <c r="AC10" i="3"/>
  <c r="AD10" i="3"/>
  <c r="AE10" i="3"/>
  <c r="AE24" i="3" s="1"/>
  <c r="AH10" i="3"/>
  <c r="AC12" i="3"/>
  <c r="AD12" i="3"/>
  <c r="AE12" i="3"/>
  <c r="B20" i="3"/>
  <c r="AH20" i="3" s="1"/>
  <c r="B33" i="3" s="1"/>
  <c r="B36" i="3" s="1"/>
  <c r="B37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4" i="3"/>
  <c r="AH24" i="3" s="1"/>
  <c r="C24" i="3"/>
  <c r="E24" i="3"/>
  <c r="F24" i="3"/>
  <c r="I24" i="3"/>
  <c r="J24" i="3"/>
  <c r="K24" i="3"/>
  <c r="M24" i="3"/>
  <c r="N24" i="3"/>
  <c r="Q24" i="3"/>
  <c r="R24" i="3"/>
  <c r="S24" i="3"/>
  <c r="U24" i="3"/>
  <c r="V24" i="3"/>
  <c r="Y24" i="3"/>
  <c r="Z24" i="3"/>
  <c r="AA24" i="3"/>
  <c r="AC24" i="3"/>
  <c r="AD24" i="3"/>
  <c r="AF24" i="3"/>
  <c r="K48" i="3"/>
  <c r="L48" i="3"/>
  <c r="K53" i="3"/>
  <c r="L53" i="3"/>
  <c r="K59" i="3"/>
  <c r="L59" i="3"/>
  <c r="L67" i="3" s="1"/>
  <c r="M59" i="3"/>
  <c r="J65" i="3"/>
  <c r="B67" i="3"/>
  <c r="C67" i="3"/>
  <c r="D67" i="3"/>
  <c r="E67" i="3"/>
  <c r="F67" i="3"/>
  <c r="G67" i="3"/>
  <c r="H67" i="3"/>
  <c r="I67" i="3"/>
  <c r="J67" i="3"/>
  <c r="K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</calcChain>
</file>

<file path=xl/sharedStrings.xml><?xml version="1.0" encoding="utf-8"?>
<sst xmlns="http://schemas.openxmlformats.org/spreadsheetml/2006/main" count="254" uniqueCount="78">
  <si>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</si>
  <si>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</si>
  <si>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</si>
  <si>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</si>
  <si>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</si>
  <si>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</si>
  <si>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</si>
  <si>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</si>
  <si>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</si>
  <si>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</si>
  <si>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</si>
  <si>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</si>
  <si>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</si>
  <si>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</si>
  <si>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</si>
  <si>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</si>
  <si>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</si>
  <si>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</si>
  <si>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</si>
  <si>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</si>
  <si>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</si>
  <si>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</si>
  <si>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</si>
  <si>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</si>
  <si>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</si>
  <si>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</si>
  <si>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</si>
  <si>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</si>
  <si>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</si>
  <si>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</si>
  <si>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</si>
  <si>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</si>
  <si>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</si>
  <si>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</si>
  <si>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</si>
  <si>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</si>
  <si>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</si>
  <si>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</si>
  <si>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</si>
  <si>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</si>
  <si>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</si>
  <si>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</si>
  <si>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</si>
  <si>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</si>
  <si>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</si>
  <si>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</si>
  <si>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</si>
  <si>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</si>
  <si>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</si>
  <si>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</si>
  <si>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</si>
  <si>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</si>
  <si>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</si>
  <si>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</si>
  <si>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</si>
  <si>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</si>
  <si>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</si>
  <si>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</si>
  <si>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</si>
  <si>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</si>
  <si>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</si>
  <si>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</si>
  <si>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</si>
  <si>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</si>
  <si>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</si>
  <si>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</si>
  <si>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</si>
  <si>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</si>
  <si>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</si>
  <si>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</si>
  <si>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</si>
  <si>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</si>
  <si>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</si>
  <si>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</si>
  <si>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</si>
  <si>
    <t>Down for rest of month due to quality issues.</t>
  </si>
  <si>
    <t>Using avg of the last week</t>
  </si>
  <si>
    <t>Expect this to continue around the 12,000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</si>
</sst>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0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12" fillId="4" borderId="0" xfId="1" applyNumberFormat="1" applyFont="1" applyFill="1"/>
    <xf numFmtId="165" fontId="13" fillId="4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K11" zoomScale="70" workbookViewId="0">
      <selection activeCell="V30" sqref="V30"/>
    </sheetView>
  </sheetViews>
  <sheetFormatPr defaultRowHeight="12.75" x14ac:dyDescent="0.2"/>
  <cols>
    <col min="1" max="1" width="30.85546875" bestFit="1" customWidth="1"/>
    <col min="2" max="2" width="10.7109375" bestFit="1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7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8" x14ac:dyDescent="0.25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8" x14ac:dyDescent="0.25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8" x14ac:dyDescent="0.25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52">
        <v>12000</v>
      </c>
      <c r="V10" s="42">
        <v>6874</v>
      </c>
      <c r="W10" s="42"/>
      <c r="X10" s="42">
        <f t="shared" ref="X10:X21" si="0">U10-V10</f>
        <v>5126</v>
      </c>
      <c r="Y10" s="52" t="s">
        <v>77</v>
      </c>
    </row>
    <row r="11" spans="1:74" ht="18" x14ac:dyDescent="0.25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52">
        <v>6500</v>
      </c>
      <c r="V11" s="42">
        <v>7577</v>
      </c>
      <c r="W11" s="42"/>
      <c r="X11" s="42">
        <f t="shared" si="0"/>
        <v>-1077</v>
      </c>
      <c r="Y11" s="52" t="s">
        <v>76</v>
      </c>
    </row>
    <row r="12" spans="1:74" s="51" customFormat="1" ht="18" x14ac:dyDescent="0.25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>AVERAGE(D12:S12)</f>
        <v>43680.5</v>
      </c>
      <c r="V12" s="50">
        <v>45000</v>
      </c>
      <c r="W12" s="50"/>
      <c r="X12" s="50">
        <f t="shared" si="0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8" x14ac:dyDescent="0.25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0"/>
        <v>-328</v>
      </c>
      <c r="Y13" s="42"/>
    </row>
    <row r="14" spans="1:74" ht="18" x14ac:dyDescent="0.25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0"/>
        <v>-462.3125</v>
      </c>
      <c r="Y14" s="42"/>
    </row>
    <row r="15" spans="1:74" ht="18" x14ac:dyDescent="0.25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8" x14ac:dyDescent="0.25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52">
        <v>3800</v>
      </c>
      <c r="V16" s="42">
        <v>3940</v>
      </c>
      <c r="W16" s="42"/>
      <c r="X16" s="42">
        <f>U16-V16</f>
        <v>-140</v>
      </c>
      <c r="Y16" s="52" t="s">
        <v>76</v>
      </c>
    </row>
    <row r="17" spans="1:81" ht="18" x14ac:dyDescent="0.25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0"/>
        <v>-319.8125</v>
      </c>
      <c r="Y17" s="42"/>
    </row>
    <row r="18" spans="1:81" ht="18" x14ac:dyDescent="0.25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8" x14ac:dyDescent="0.25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0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8" x14ac:dyDescent="0.25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52">
        <v>9771</v>
      </c>
      <c r="V20" s="42">
        <v>8304</v>
      </c>
      <c r="W20" s="42"/>
      <c r="X20" s="42">
        <f t="shared" si="0"/>
        <v>1467</v>
      </c>
      <c r="Y20" s="52" t="s">
        <v>76</v>
      </c>
    </row>
    <row r="21" spans="1:81" s="35" customFormat="1" ht="18" x14ac:dyDescent="0.25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52">
        <v>20231</v>
      </c>
      <c r="V21" s="50">
        <v>20899</v>
      </c>
      <c r="W21" s="50"/>
      <c r="X21" s="50">
        <f t="shared" si="0"/>
        <v>-668</v>
      </c>
      <c r="Y21" s="52" t="s">
        <v>76</v>
      </c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8" x14ac:dyDescent="0.25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>AVERAGE(D22:S22)</f>
        <v>2836.4375</v>
      </c>
      <c r="V22" s="50">
        <v>3266</v>
      </c>
      <c r="W22" s="50"/>
      <c r="X22" s="50">
        <f t="shared" ref="X22:X28" si="1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8" x14ac:dyDescent="0.25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>AVERAGE(D23:S23)</f>
        <v>5793.1875</v>
      </c>
      <c r="V23" s="50">
        <v>5190</v>
      </c>
      <c r="W23" s="50"/>
      <c r="X23" s="50">
        <f t="shared" si="1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8" x14ac:dyDescent="0.25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52">
        <v>16500</v>
      </c>
      <c r="V24" s="50">
        <v>19901</v>
      </c>
      <c r="W24" s="50"/>
      <c r="X24" s="50">
        <f t="shared" si="1"/>
        <v>-3401</v>
      </c>
      <c r="Y24" s="52" t="s">
        <v>76</v>
      </c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8" x14ac:dyDescent="0.25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1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8" x14ac:dyDescent="0.25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>AVERAGE(D26:S26)</f>
        <v>14833.3125</v>
      </c>
      <c r="V26" s="50">
        <v>14230</v>
      </c>
      <c r="W26" s="50"/>
      <c r="X26" s="50">
        <f t="shared" si="1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8" x14ac:dyDescent="0.25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1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8" x14ac:dyDescent="0.25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52">
        <v>9700</v>
      </c>
      <c r="V28" s="50">
        <v>10579</v>
      </c>
      <c r="W28" s="50"/>
      <c r="X28" s="50">
        <f t="shared" si="1"/>
        <v>-879</v>
      </c>
      <c r="Y28" s="52" t="s">
        <v>76</v>
      </c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204053.6875</v>
      </c>
      <c r="V30" s="42">
        <f>SUM(V10:V28)</f>
        <v>208440</v>
      </c>
      <c r="W30" s="42"/>
      <c r="X30" s="40"/>
      <c r="Y30" s="42"/>
    </row>
    <row r="31" spans="1:81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-4386.3125</v>
      </c>
      <c r="Y32" s="42"/>
    </row>
    <row r="33" spans="1:7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8" x14ac:dyDescent="0.25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8" x14ac:dyDescent="0.25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8" x14ac:dyDescent="0.25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8" x14ac:dyDescent="0.25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2">
        <v>0</v>
      </c>
      <c r="V37" s="50">
        <v>13266</v>
      </c>
      <c r="W37" s="50"/>
      <c r="X37" s="50">
        <f>U37-V37</f>
        <v>-13266</v>
      </c>
      <c r="Y37" s="53" t="s">
        <v>75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8" x14ac:dyDescent="0.25">
      <c r="U38" s="42">
        <f>SUM(U36:U37)</f>
        <v>37493.375</v>
      </c>
      <c r="V38" s="42">
        <f>SUM(V36:V37)</f>
        <v>51155</v>
      </c>
    </row>
    <row r="40" spans="1:75" ht="18" x14ac:dyDescent="0.25">
      <c r="U40" s="42" t="s">
        <v>49</v>
      </c>
      <c r="V40" s="42" t="s">
        <v>48</v>
      </c>
      <c r="W40" s="42"/>
      <c r="X40" s="50">
        <f>U38-V38</f>
        <v>-13661.625</v>
      </c>
    </row>
  </sheetData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honeticPr fontId="0" type="noConversion"/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4" t="s">
        <v>6</v>
      </c>
      <c r="D9" s="54"/>
      <c r="E9" s="36"/>
      <c r="G9" s="55" t="s">
        <v>42</v>
      </c>
      <c r="H9" s="55"/>
      <c r="J9" s="54" t="s">
        <v>3</v>
      </c>
      <c r="K9" s="54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2001-04-18T15:13:04Z</cp:lastPrinted>
  <dcterms:created xsi:type="dcterms:W3CDTF">1999-06-01T17:50:38Z</dcterms:created>
  <dcterms:modified xsi:type="dcterms:W3CDTF">2014-09-03T13:43:05Z</dcterms:modified>
</cp:coreProperties>
</file>