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Module1" sheetId="2" state="veryHidden" r:id=""/>
    <sheet name="Module2" sheetId="3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Consolidated!$A$4:$O$487</definedName>
    <definedName name="ALL" localSheetId="0">Consolidated!$A$4:$O$486</definedName>
    <definedName name="ALL">#REF!</definedName>
    <definedName name="DUMP">#REF!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M31" i="1"/>
  <c r="M39" i="1"/>
  <c r="G47" i="1"/>
  <c r="G48" i="1"/>
  <c r="G49" i="1"/>
  <c r="G51" i="1"/>
  <c r="G52" i="1"/>
  <c r="G54" i="1"/>
  <c r="G55" i="1"/>
  <c r="G56" i="1"/>
  <c r="G57" i="1"/>
  <c r="G58" i="1"/>
  <c r="G60" i="1"/>
  <c r="G61" i="1"/>
  <c r="G63" i="1"/>
  <c r="G64" i="1"/>
  <c r="G66" i="1"/>
  <c r="G67" i="1"/>
  <c r="G69" i="1"/>
  <c r="G70" i="1"/>
  <c r="G71" i="1"/>
  <c r="G72" i="1"/>
  <c r="G74" i="1"/>
  <c r="G75" i="1"/>
  <c r="G76" i="1"/>
  <c r="G77" i="1"/>
  <c r="G78" i="1"/>
  <c r="G79" i="1"/>
  <c r="G82" i="1"/>
  <c r="G83" i="1"/>
  <c r="G85" i="1"/>
  <c r="G89" i="1"/>
  <c r="G90" i="1"/>
  <c r="G91" i="1"/>
  <c r="G92" i="1"/>
  <c r="G94" i="1"/>
  <c r="G98" i="1"/>
  <c r="G99" i="1"/>
  <c r="G100" i="1"/>
  <c r="G101" i="1"/>
  <c r="G102" i="1"/>
  <c r="G103" i="1"/>
  <c r="G104" i="1"/>
  <c r="G105" i="1"/>
  <c r="G106" i="1"/>
  <c r="G108" i="1"/>
  <c r="G109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5" i="1"/>
  <c r="G136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6" i="1"/>
  <c r="G157" i="1"/>
  <c r="G159" i="1"/>
  <c r="G160" i="1"/>
  <c r="G161" i="1"/>
  <c r="G162" i="1"/>
  <c r="G163" i="1"/>
  <c r="G164" i="1"/>
  <c r="G166" i="1"/>
  <c r="G167" i="1"/>
  <c r="G168" i="1"/>
  <c r="G170" i="1"/>
  <c r="G172" i="1"/>
  <c r="G173" i="1"/>
  <c r="G176" i="1"/>
  <c r="G177" i="1"/>
  <c r="G178" i="1"/>
  <c r="G179" i="1"/>
  <c r="G180" i="1"/>
  <c r="G181" i="1"/>
  <c r="G186" i="1"/>
  <c r="G187" i="1"/>
  <c r="G188" i="1"/>
  <c r="G192" i="1"/>
  <c r="G193" i="1"/>
  <c r="G194" i="1"/>
  <c r="G195" i="1"/>
  <c r="G196" i="1"/>
  <c r="G197" i="1"/>
  <c r="G198" i="1"/>
  <c r="G199" i="1"/>
  <c r="G200" i="1"/>
  <c r="G202" i="1"/>
  <c r="G206" i="1"/>
  <c r="G207" i="1"/>
  <c r="G209" i="1"/>
  <c r="G210" i="1"/>
  <c r="G212" i="1"/>
  <c r="G214" i="1"/>
  <c r="G216" i="1"/>
  <c r="G217" i="1"/>
  <c r="G218" i="1"/>
  <c r="G220" i="1"/>
  <c r="G224" i="1"/>
  <c r="G226" i="1"/>
  <c r="G227" i="1"/>
  <c r="G229" i="1"/>
  <c r="G231" i="1"/>
  <c r="G232" i="1"/>
  <c r="G236" i="1"/>
  <c r="G237" i="1"/>
  <c r="G238" i="1"/>
  <c r="G239" i="1"/>
  <c r="G241" i="1"/>
  <c r="G242" i="1"/>
  <c r="G245" i="1"/>
  <c r="G247" i="1"/>
  <c r="G248" i="1"/>
  <c r="G252" i="1"/>
  <c r="G256" i="1"/>
  <c r="G259" i="1"/>
  <c r="G262" i="1"/>
  <c r="G264" i="1"/>
  <c r="G265" i="1"/>
  <c r="G266" i="1"/>
  <c r="G267" i="1"/>
  <c r="G268" i="1"/>
  <c r="G273" i="1"/>
  <c r="G274" i="1"/>
  <c r="G275" i="1"/>
  <c r="G278" i="1"/>
  <c r="G282" i="1"/>
  <c r="G284" i="1"/>
  <c r="G285" i="1"/>
  <c r="G286" i="1"/>
  <c r="G287" i="1"/>
  <c r="G289" i="1"/>
  <c r="G291" i="1"/>
  <c r="G292" i="1"/>
  <c r="G294" i="1"/>
  <c r="G303" i="1"/>
  <c r="G304" i="1"/>
  <c r="G305" i="1"/>
  <c r="G306" i="1"/>
  <c r="G307" i="1"/>
  <c r="G308" i="1"/>
  <c r="G309" i="1"/>
  <c r="G310" i="1"/>
  <c r="G311" i="1"/>
  <c r="G313" i="1"/>
  <c r="G314" i="1"/>
  <c r="G317" i="1"/>
  <c r="G318" i="1"/>
  <c r="G319" i="1"/>
  <c r="G320" i="1"/>
  <c r="G324" i="1"/>
  <c r="G325" i="1"/>
  <c r="G326" i="1"/>
  <c r="G328" i="1"/>
  <c r="G330" i="1"/>
  <c r="G331" i="1"/>
  <c r="G332" i="1"/>
  <c r="G334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8" i="1"/>
  <c r="G379" i="1"/>
  <c r="G380" i="1"/>
  <c r="G381" i="1"/>
  <c r="G382" i="1"/>
  <c r="G383" i="1"/>
  <c r="G385" i="1"/>
  <c r="G389" i="1"/>
  <c r="G390" i="1"/>
  <c r="G391" i="1"/>
  <c r="G392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9" i="1"/>
  <c r="G410" i="1"/>
  <c r="G411" i="1"/>
  <c r="G413" i="1"/>
  <c r="G414" i="1"/>
  <c r="G415" i="1"/>
  <c r="G416" i="1"/>
  <c r="G417" i="1"/>
  <c r="G418" i="1"/>
  <c r="G419" i="1"/>
  <c r="G422" i="1"/>
  <c r="G423" i="1"/>
  <c r="G424" i="1"/>
  <c r="G429" i="1"/>
  <c r="G430" i="1"/>
  <c r="G431" i="1"/>
  <c r="G433" i="1"/>
  <c r="G435" i="1"/>
  <c r="G436" i="1"/>
  <c r="G437" i="1"/>
  <c r="G438" i="1"/>
  <c r="G440" i="1"/>
  <c r="G442" i="1"/>
  <c r="G444" i="1"/>
  <c r="G445" i="1"/>
  <c r="G448" i="1"/>
  <c r="G449" i="1"/>
  <c r="G450" i="1"/>
  <c r="G451" i="1"/>
  <c r="G452" i="1"/>
  <c r="G454" i="1"/>
  <c r="G455" i="1"/>
  <c r="G457" i="1"/>
  <c r="G459" i="1"/>
  <c r="G460" i="1"/>
  <c r="G461" i="1"/>
  <c r="G465" i="1"/>
  <c r="G467" i="1"/>
  <c r="G469" i="1"/>
  <c r="G471" i="1"/>
  <c r="C490" i="1"/>
  <c r="D490" i="1"/>
  <c r="I490" i="1"/>
  <c r="M490" i="1"/>
</calcChain>
</file>

<file path=xl/sharedStrings.xml><?xml version="1.0" encoding="utf-8"?>
<sst xmlns="http://schemas.openxmlformats.org/spreadsheetml/2006/main" count="2187" uniqueCount="780">
  <si>
    <t>FAIRWAYS SPECIALTY</t>
  </si>
  <si>
    <t>x</t>
  </si>
  <si>
    <t>Columns for Current Month's Nom</t>
  </si>
  <si>
    <t>SOURCE</t>
  </si>
  <si>
    <t>FACILITY NAME</t>
  </si>
  <si>
    <t>METER</t>
  </si>
  <si>
    <t>SYSTEM</t>
  </si>
  <si>
    <t>FULBRIGHT C/P</t>
  </si>
  <si>
    <t>FREEMAN PROD-MAXINE FIELD</t>
  </si>
  <si>
    <t>TEJONES OPERATING CORPORATION</t>
  </si>
  <si>
    <t>TRADE ZONE</t>
  </si>
  <si>
    <t xml:space="preserve">LA PERLA FLD CMP -EGP         </t>
  </si>
  <si>
    <t>ATMIC HURTA #1 C/P</t>
  </si>
  <si>
    <t>01</t>
  </si>
  <si>
    <t xml:space="preserve">MARTINEZ, EUDOXIO #10         </t>
  </si>
  <si>
    <t>EOG/LAS OVEJAS</t>
  </si>
  <si>
    <t xml:space="preserve">LAS OVEJAS (M&amp;F)-ARCO D/P     </t>
  </si>
  <si>
    <t xml:space="preserve">AVIATORS GAS UNIT #1          </t>
  </si>
  <si>
    <t>KENNE EXPLORATION</t>
  </si>
  <si>
    <t>WHITE OAK ENERGY, LLC</t>
  </si>
  <si>
    <t>TEXACO FEE</t>
  </si>
  <si>
    <t>FIELD EXPLORATION, INC.</t>
  </si>
  <si>
    <t>MOUNT LUCAS FLD-CORPENING C/P</t>
  </si>
  <si>
    <t xml:space="preserve">LAS OVEJAS COMNPT - ARCO      </t>
  </si>
  <si>
    <t>MARSHALL, S.G. C/P - J.C.MARTI</t>
  </si>
  <si>
    <t xml:space="preserve">THOMPSONVILLE STA PGEV HPL    </t>
  </si>
  <si>
    <t xml:space="preserve">BENAVIDES, B.R. #1            </t>
  </si>
  <si>
    <t xml:space="preserve">STATES, INC.        </t>
  </si>
  <si>
    <t xml:space="preserve">RANGEL, B. M. #2              </t>
  </si>
  <si>
    <t xml:space="preserve">REH ENERGY, INC.    </t>
  </si>
  <si>
    <t xml:space="preserve">VAQUILLAS RANCH #2            </t>
  </si>
  <si>
    <t xml:space="preserve">LUNDELL 40 #2 CMP             </t>
  </si>
  <si>
    <t xml:space="preserve">BRISCOE D #14                 </t>
  </si>
  <si>
    <t>BISON ENERGY PARTNERS, INC.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</si>
  <si>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</si>
  <si>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</si>
  <si>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</si>
  <si>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</si>
  <si>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PREMIER-ZIMMERMAN CENTRAL PT  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</si>
  <si>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</si>
  <si>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</si>
  <si>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</si>
  <si>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</si>
  <si>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</si>
  <si>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</si>
  <si>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</si>
  <si>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</si>
  <si>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</si>
  <si>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DICKENSON BAYOU C/P</t>
  </si>
  <si>
    <t>SEA/HPL - FREEPORT</t>
  </si>
  <si>
    <t>SAXET THOMPSONVILLE C/P (OSPRY #3)</t>
  </si>
  <si>
    <t>E.O.G. ESCAMILLA CENTRAL POINT</t>
  </si>
  <si>
    <t xml:space="preserve">TESORO LOPEZ CENTRAL POINT    </t>
  </si>
  <si>
    <t xml:space="preserve">ECKERMAN, W.R. UNIT #1        </t>
  </si>
  <si>
    <t>02</t>
  </si>
  <si>
    <t>TIERRA DAVID</t>
  </si>
  <si>
    <t>WHITING PETROLEUM</t>
  </si>
  <si>
    <t>CHAPMAN HEIRS A" #1141       "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</si>
  <si>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</si>
  <si>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</si>
  <si>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</si>
  <si>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</si>
  <si>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</si>
  <si>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</si>
  <si>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</si>
  <si>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</si>
  <si>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</si>
  <si>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</si>
  <si>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</si>
  <si>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</si>
  <si>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</si>
  <si>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#2)</t>
  </si>
  <si>
    <t>DEWBRE PETROLEUM CORPORATION</t>
  </si>
  <si>
    <t>STEELE, L.M. TRUST #1</t>
  </si>
  <si>
    <t>TITAN PETROLEUM</t>
  </si>
  <si>
    <t>WELHAUSEN MCMULLEN C/P</t>
  </si>
  <si>
    <t xml:space="preserve">DOUGHTY-SABINE C/P            </t>
  </si>
  <si>
    <t>MID-CONTINENT ENERGY</t>
  </si>
  <si>
    <t xml:space="preserve">SHORELINE GAS INC.  </t>
  </si>
  <si>
    <t>UNION CENTRAL B" #19         "</t>
  </si>
  <si>
    <t>BJD-ESS CORPORATION</t>
  </si>
  <si>
    <t>GARRISON CRANZ C/P</t>
  </si>
  <si>
    <t xml:space="preserve">COOKE/LONDON C/P-DOUGHTY FLD  </t>
  </si>
  <si>
    <t>DOMINION CORPORATION</t>
  </si>
  <si>
    <t>MAGNUM PRODUCING &amp; OPERATING</t>
  </si>
  <si>
    <t>BANQUETTE, N. FLD -DOMINION C/</t>
  </si>
  <si>
    <t>CODY ENERGY, LLC</t>
  </si>
  <si>
    <t>SHERMAN, TOM MASTER C/P</t>
  </si>
  <si>
    <t>D.Y. EXPLORATION, IN</t>
  </si>
  <si>
    <t xml:space="preserve">ADAMS #1, 2 &amp; 3               </t>
  </si>
  <si>
    <t>NORTHINGTON</t>
  </si>
  <si>
    <t xml:space="preserve">BALDWIN FLD C/P-AMOCO         </t>
  </si>
  <si>
    <t xml:space="preserve">LONDON WARD UNIT #1           </t>
  </si>
  <si>
    <t>SPRINT SOUTH</t>
  </si>
  <si>
    <t>HAT OIL AND GAS</t>
  </si>
  <si>
    <t>JR DEERING</t>
  </si>
  <si>
    <t>BUHLER CENTRAL POINT</t>
  </si>
  <si>
    <t>SUEMAUR EXPLORATION, INC.</t>
  </si>
  <si>
    <t>BURNETT CENTRAL POINT</t>
  </si>
  <si>
    <t>BURNETT C/P</t>
  </si>
  <si>
    <t>03</t>
  </si>
  <si>
    <t>MERIT ENERGY PARTNER</t>
  </si>
  <si>
    <t xml:space="preserve">PENNZOIL/PLEDGER C/P          </t>
  </si>
  <si>
    <t xml:space="preserve">HILCORP REDMOND CREEK C/P     </t>
  </si>
  <si>
    <t>HILCORP ENERGY</t>
  </si>
  <si>
    <t xml:space="preserve">ULRICH FLD -NERCO O &amp; G       </t>
  </si>
  <si>
    <t>04</t>
  </si>
  <si>
    <t>05</t>
  </si>
  <si>
    <t xml:space="preserve">CORDELE FIELD COMMONPOINT     </t>
  </si>
  <si>
    <t xml:space="preserve">O'CONNOR -E- #E2              </t>
  </si>
  <si>
    <t>WAGNER &amp; BROWN LTD.</t>
  </si>
  <si>
    <t xml:space="preserve">LAKE PASTURE C/P              </t>
  </si>
  <si>
    <t xml:space="preserve">OCONNOR, THOMAS -B- # 25      </t>
  </si>
  <si>
    <t xml:space="preserve">OCONNOR DELIVERY POINT #1     </t>
  </si>
  <si>
    <t>HASSIE HUNT EXPLORAT</t>
  </si>
  <si>
    <t xml:space="preserve">WESTHOFF, A.E.                </t>
  </si>
  <si>
    <t xml:space="preserve">ATKINSON, MARY E. #1          </t>
  </si>
  <si>
    <t>CIMA ENERGY</t>
  </si>
  <si>
    <t>RINCON PETROLEUM CORP</t>
  </si>
  <si>
    <t>KOOTNZ CENTRAL POINT</t>
  </si>
  <si>
    <t xml:space="preserve">O'CONNOR, DENNIS ET AL #2T    </t>
  </si>
  <si>
    <t>DANEX ENERGY COMPANY</t>
  </si>
  <si>
    <t>DANEX/GOLKE</t>
  </si>
  <si>
    <t xml:space="preserve">LARRY D ADIAN       </t>
  </si>
  <si>
    <t xml:space="preserve">WESTHOFF, W.T. #2             </t>
  </si>
  <si>
    <t>VALENCE OPERATING CO</t>
  </si>
  <si>
    <t xml:space="preserve">WELDER, J. F. HEIRS -R- #3    </t>
  </si>
  <si>
    <t xml:space="preserve">KAINER -DUER WAGNER C/P       </t>
  </si>
  <si>
    <t xml:space="preserve">HANCOCK COMNPT                </t>
  </si>
  <si>
    <t>DECKER OPERATING COMPANY</t>
  </si>
  <si>
    <t>KIRBYSTEPHENSON 5</t>
  </si>
  <si>
    <t>CHAPMAN RANCH #1116</t>
  </si>
  <si>
    <t xml:space="preserve">HILDA DAGG GAS UNIT #2 #1     </t>
  </si>
  <si>
    <t>BILLY MURFF CENTRAL POINT</t>
  </si>
  <si>
    <t xml:space="preserve">HARFST C/P -BLACK OWL FLD     </t>
  </si>
  <si>
    <t>NORTH CENTRAL OIL CORPORATION</t>
  </si>
  <si>
    <t>MUELLER OPERATING COMPANY</t>
  </si>
  <si>
    <t>FOUR SQUARE GAS COMPANY</t>
  </si>
  <si>
    <t>APRIL ACTUAL/BAV</t>
  </si>
  <si>
    <t>CHRISTIAIN #1 CDP</t>
  </si>
  <si>
    <t>BRIDGE OIL LEHRER</t>
  </si>
  <si>
    <t>CHAMPION #1 C/P</t>
  </si>
  <si>
    <t>CRABTREE #1 &amp; #2</t>
  </si>
  <si>
    <t>AURORA RESOURCES</t>
  </si>
  <si>
    <t>SAN PATRICIO CORPORA</t>
  </si>
  <si>
    <t xml:space="preserve">LANDER, O. M. UNIT #2L        </t>
  </si>
  <si>
    <t>Per Cotton 4/22/2001</t>
  </si>
  <si>
    <t>March nom submitted by SeaCrest</t>
  </si>
  <si>
    <t>Per facilitation by location report; same as King Ranch on March nom</t>
  </si>
  <si>
    <t>Per Hall status report</t>
  </si>
  <si>
    <t>Per facilitation by location report plus 500 per Morris</t>
  </si>
  <si>
    <t>Per Morris 4/22/2001</t>
  </si>
  <si>
    <t>Per Riley 4/22/2001</t>
  </si>
  <si>
    <t>HESCO HLAVINKA C/P</t>
  </si>
  <si>
    <t>Per Morris 4/24/2001</t>
  </si>
  <si>
    <t>D&amp;P OPERATING-KOSTAS C/P</t>
  </si>
  <si>
    <t>TRI-UNION DEVELOPMENT CORP</t>
  </si>
  <si>
    <t>THETFORD C/P</t>
  </si>
  <si>
    <t>KYNETTE C/P</t>
  </si>
  <si>
    <t>WILSON C/P</t>
  </si>
  <si>
    <t>PIONEER EXPLORATION COMPANY</t>
  </si>
  <si>
    <t xml:space="preserve">ARCO COOLEY #3                </t>
  </si>
  <si>
    <t xml:space="preserve">BONUS FIELD C/P               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</si>
  <si>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</si>
  <si>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</si>
  <si>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</si>
  <si>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</si>
  <si>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</si>
  <si>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 xml:space="preserve">C &amp; M OPERATING     </t>
  </si>
  <si>
    <t xml:space="preserve">EGYPT NW C/P                  </t>
  </si>
  <si>
    <t xml:space="preserve">T A GRAVES CENTRAL POINT      </t>
  </si>
  <si>
    <t>TXO PRODUCTION</t>
  </si>
  <si>
    <t>HUEBNER #1 C/P</t>
  </si>
  <si>
    <t>VERUS ENERGY, INC.</t>
  </si>
  <si>
    <t xml:space="preserve">HUFF FLD COMMONPOINT #4 #2    </t>
  </si>
  <si>
    <t>WALTER WOLF #1</t>
  </si>
  <si>
    <t>FERN LAKE C/P</t>
  </si>
  <si>
    <t>GOVERNOR BILL DANIELS C/P</t>
  </si>
  <si>
    <t>WINN EXPLORATION</t>
  </si>
  <si>
    <t>LYNE #1 C/P</t>
  </si>
  <si>
    <t>LEHER GAS UNIT C #1</t>
  </si>
  <si>
    <t xml:space="preserve">GARNER G.U. #1 CDP            </t>
  </si>
  <si>
    <t xml:space="preserve">MCCANN #1 C/P                 </t>
  </si>
  <si>
    <t xml:space="preserve">CLEMENT, G.S. #9              </t>
  </si>
  <si>
    <t>GARRETT #1</t>
  </si>
  <si>
    <t xml:space="preserve">FOX, W.J. #1                  </t>
  </si>
  <si>
    <t>CALPINE NATURAL GAS COMPANY</t>
  </si>
  <si>
    <t xml:space="preserve">S. COOK </t>
  </si>
  <si>
    <t>STB ENERGY, INC.</t>
  </si>
  <si>
    <t>ADAM C/P - CORDELE FLD</t>
  </si>
  <si>
    <t>KANE C/P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</si>
  <si>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</si>
  <si>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</si>
  <si>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</si>
  <si>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</si>
  <si>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</si>
  <si>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 xml:space="preserve">SHELTON/AGNES C/P             </t>
  </si>
  <si>
    <t xml:space="preserve">STONE BRIDGES #1-A            </t>
  </si>
  <si>
    <t xml:space="preserve">KUBALAFIELD CMP               </t>
  </si>
  <si>
    <t xml:space="preserve">WELDER HEIRS E #1             </t>
  </si>
  <si>
    <t xml:space="preserve">BARBER CDP - BAYOU ENERGY     </t>
  </si>
  <si>
    <t>VICTORIA REGINAL AIRPORT UN #1</t>
  </si>
  <si>
    <t xml:space="preserve">VASTAR DUNCAN C/P             </t>
  </si>
  <si>
    <t>CARRIZO PITCHFORK CENTRAL PT</t>
  </si>
  <si>
    <t>LOUIS DREYFUS BARNES C/P</t>
  </si>
  <si>
    <t>HESCO INEZ CENTRAL POINT</t>
  </si>
  <si>
    <t>MAY 2001 ACTUAL NOM</t>
  </si>
  <si>
    <t>MAY 2001 NOM COMMENTS</t>
  </si>
  <si>
    <t>ERGON EXPLORATION COMPANY</t>
  </si>
  <si>
    <t>Vol per Riley, commenced 3/27/2001</t>
  </si>
  <si>
    <t>Vol per Riley, will commence bef 5/1/2001</t>
  </si>
  <si>
    <t>Per commencement notice 4/12/2001</t>
  </si>
  <si>
    <t>Per commencement notice 3/22/2001</t>
  </si>
  <si>
    <t>Per commencement notice 4/4/2001</t>
  </si>
  <si>
    <t>Per commencement notice 3/30/2001</t>
  </si>
  <si>
    <t>Per commencement notice 3/13/2001</t>
  </si>
  <si>
    <t>Per facilitation by location report</t>
  </si>
  <si>
    <t>Recheck:  Per facilitation by location report plus 300/d for well turned on 4/6/2001</t>
  </si>
  <si>
    <t>COKINOS NATURAL GAS COMPANY</t>
  </si>
  <si>
    <t>Lofton</t>
  </si>
  <si>
    <t>Billberry</t>
  </si>
  <si>
    <t>Recheck:  Per facilitation by location report for meter 9643</t>
  </si>
  <si>
    <t>Recheck:  Per facilitation by location report for 9862; presumed 9848 is merely a check meter</t>
  </si>
  <si>
    <t>Recheck:  Per facilitation by location report, but this is not a wellhead meter</t>
  </si>
  <si>
    <t xml:space="preserve">MARQUEE CORPORATION </t>
  </si>
  <si>
    <t xml:space="preserve">MARQUEE MORALES C/P           </t>
  </si>
  <si>
    <t xml:space="preserve">TEEPEE DRYER CENTRAL POINT    </t>
  </si>
  <si>
    <t>NORTH CENTRAL OIL CORP-CDP</t>
  </si>
  <si>
    <t>MUELLER MID-TEXAS CENTRAL POINT</t>
  </si>
  <si>
    <t>BELCO ENERGY CORP</t>
  </si>
  <si>
    <t>LOPEZ MINERAL TRUST CDP</t>
  </si>
  <si>
    <t xml:space="preserve">COKINOS BONUS CENTRAL POINT   </t>
  </si>
  <si>
    <t xml:space="preserve">STAN C. TALBOTT     </t>
  </si>
  <si>
    <t xml:space="preserve">TALBOTT GRAHAM CENTRAL POINT  </t>
  </si>
  <si>
    <t>HALL HOUSTON OIL</t>
  </si>
  <si>
    <t xml:space="preserve">HORIZON EXPLORATION </t>
  </si>
  <si>
    <t xml:space="preserve">SHORELINE DREYER CENTRAL PT   </t>
  </si>
  <si>
    <t>TRANSTEXAS GAS CORPORATION</t>
  </si>
  <si>
    <t>DINN COMNPT E</t>
  </si>
  <si>
    <t xml:space="preserve">BRAYTON BABB CENTRAL POINT    </t>
  </si>
  <si>
    <t>KRIKEN OIL &amp; GAS</t>
  </si>
  <si>
    <t>CAVALIER ROWAN CP</t>
  </si>
  <si>
    <t>GILLESPIE</t>
  </si>
  <si>
    <t>HEINRICH HEIRS</t>
  </si>
  <si>
    <t xml:space="preserve">NEUMIN BROWN CENTRAL POINT    </t>
  </si>
  <si>
    <t>NEUMIN PRODUCTION</t>
  </si>
  <si>
    <t xml:space="preserve">COSTILLA ENERGY MITCHELL C/P  </t>
  </si>
  <si>
    <t>HOUSTON BALTHROP CENTRAL POINT</t>
  </si>
  <si>
    <t>HOUSTON MCMILLAN CENTRAL POINT</t>
  </si>
  <si>
    <t>MOONEY #1 C/P</t>
  </si>
  <si>
    <t>GARDNER #1 C/P</t>
  </si>
  <si>
    <t xml:space="preserve">CAGE RANCH #3 C/P    </t>
  </si>
  <si>
    <t>SUEMAUR-RIVERS PERRY</t>
  </si>
  <si>
    <t>MARCH 2001 ACTUAL DAILY</t>
  </si>
  <si>
    <t xml:space="preserve">BRADEN #1 </t>
  </si>
  <si>
    <t xml:space="preserve">SUEMAUR ROY WELDER CENTRAL PT 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</si>
  <si>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</si>
  <si>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</si>
  <si>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</si>
  <si>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</si>
  <si>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</si>
  <si>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</si>
  <si>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</si>
  <si>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 xml:space="preserve">JOHNSON STRANE CENTRAL POINT  </t>
  </si>
  <si>
    <t>UNITED OIL &amp; MINERAL</t>
  </si>
  <si>
    <t xml:space="preserve">C &amp; E SWKA CENTRAL POINT      </t>
  </si>
  <si>
    <t>DAN A HUGHES COMPANY</t>
  </si>
  <si>
    <t xml:space="preserve">DAN HUGHES MOTTS SOUGH C/P    </t>
  </si>
  <si>
    <t xml:space="preserve">CAMOIL, INC.        </t>
  </si>
  <si>
    <t>LATEST SITARA</t>
  </si>
  <si>
    <t xml:space="preserve">CAMOIL, INC CENTRAL POINT     </t>
  </si>
  <si>
    <t>HIGHLANDER #2 CENTRAL POINT</t>
  </si>
  <si>
    <t>HIGHLANDER #1 CENTRAL POINT</t>
  </si>
  <si>
    <t>CAVALIER OIL &amp; GAS INC.</t>
  </si>
  <si>
    <t>SHRINK KING RANCH (suemaur 1500 added for 5/99)</t>
  </si>
  <si>
    <t>COSTILLA C/P #1</t>
  </si>
  <si>
    <t>COSTILLA C/P #2</t>
  </si>
  <si>
    <t>PETROPRO - TX DESK @ 6896 Zone 5</t>
  </si>
  <si>
    <t>ELLSWORTH CENTRAL POINT #1</t>
  </si>
  <si>
    <t>INLAND OCEAN - JOLLY CDP</t>
  </si>
  <si>
    <t>INLAND OCEAN, INC.</t>
  </si>
  <si>
    <t>PRIME OPERATING CO</t>
  </si>
  <si>
    <t>URIBE, A.A. CDP</t>
  </si>
  <si>
    <t>SPINNAKER EXPLORATION CO., LLC</t>
  </si>
  <si>
    <t>N. PADRE ISLAND BLK 883 C/P</t>
  </si>
  <si>
    <t>TEXAS NOM, LP</t>
  </si>
  <si>
    <t>PRIME ENERGY CORPORATION</t>
  </si>
  <si>
    <t>BENAVIDES CMP</t>
  </si>
  <si>
    <t>COSTILLA PILGREEN C/P</t>
  </si>
  <si>
    <t>BERCLAIR</t>
  </si>
  <si>
    <t>VASTAR-DUNCAN E4 C/P</t>
  </si>
  <si>
    <t>MARCH 2001 DAILY ACTUAL</t>
  </si>
  <si>
    <t>MARCH 2001 MONTHLY ACTUAL</t>
  </si>
  <si>
    <t>DOLLARHIDE CENTRAL POINT</t>
  </si>
  <si>
    <t>E. P. COOPER UNIT WELLS</t>
  </si>
  <si>
    <t>CABOT OIL &amp; GAS</t>
  </si>
  <si>
    <t>DUNCAN #1</t>
  </si>
  <si>
    <t>DOROTHY HITE #1</t>
  </si>
  <si>
    <t>ZEVEX/MANOR LAKE</t>
  </si>
  <si>
    <t>06</t>
  </si>
  <si>
    <t>MITCHELL GAS SERVICE</t>
  </si>
  <si>
    <t xml:space="preserve">LAFITTE'S GOLD LIQUID ENERGY  </t>
  </si>
  <si>
    <t xml:space="preserve">OFFSHORE C/P                  </t>
  </si>
  <si>
    <t xml:space="preserve">REESE GAS UNIT #1 U           </t>
  </si>
  <si>
    <t xml:space="preserve">MACO STEWART ET AL GU#2       </t>
  </si>
  <si>
    <t xml:space="preserve">MCCARTER, WB JR     </t>
  </si>
  <si>
    <t xml:space="preserve">WESTMORELAND, J.W. #1         </t>
  </si>
  <si>
    <t xml:space="preserve">TULLY, L.V. ET AL #1          </t>
  </si>
  <si>
    <t xml:space="preserve">TOVREA ALLEN T ETAL #1        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</si>
  <si>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</si>
  <si>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</si>
  <si>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</si>
  <si>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</si>
  <si>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</si>
  <si>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 xml:space="preserve">FEDERAL GAYATT #2             </t>
  </si>
  <si>
    <t xml:space="preserve">DANEX ROBINSON CENTRAL PT.    </t>
  </si>
  <si>
    <t xml:space="preserve">DEVILLIER UNIT #2             </t>
  </si>
  <si>
    <t>07</t>
  </si>
  <si>
    <t>HOUSTON RESOURCES CO</t>
  </si>
  <si>
    <t xml:space="preserve">SUN DEL PT TETCO HPL          </t>
  </si>
  <si>
    <t xml:space="preserve">WILLIAMS, E.F. ET AL #1       </t>
  </si>
  <si>
    <t>GARTH A-1</t>
  </si>
  <si>
    <t>HS RESOURCES, INC</t>
  </si>
  <si>
    <t xml:space="preserve">PLANT 26 RESIDUE              </t>
  </si>
  <si>
    <t>08</t>
  </si>
  <si>
    <t>O'CONNOR C/P</t>
  </si>
  <si>
    <t>BLACK MARLIN INTERCONNECT</t>
  </si>
  <si>
    <t>ROJO PIPELINE CO. IN</t>
  </si>
  <si>
    <t xml:space="preserve">CONCORDE CHURCHILL (B&amp;A)      </t>
  </si>
  <si>
    <t xml:space="preserve">SONORA/DANVILLE CMP           </t>
  </si>
  <si>
    <t xml:space="preserve">SONORA/YANDLE CMP             </t>
  </si>
  <si>
    <t>REYNOLDS DRILLING CO</t>
  </si>
  <si>
    <t xml:space="preserve">N.C. NORRIS HEIRS C/P         </t>
  </si>
  <si>
    <t>PGTT JUNCTION 16 LEASE LINE  "</t>
  </si>
  <si>
    <t>BLACK STONE ENERGY</t>
  </si>
  <si>
    <t>TECO JUNCTION 16" LEASE</t>
  </si>
  <si>
    <t>MARK L. SHIDLER</t>
  </si>
  <si>
    <t xml:space="preserve">FENTON, A. GAS UNIT #1        </t>
  </si>
  <si>
    <t xml:space="preserve">KEY GLADEWATER COMMON POINT   </t>
  </si>
  <si>
    <t>SEAHAWK WK/A-S MATA PLT 520</t>
  </si>
  <si>
    <t>CORAL ENERGY RESOURCES, L.P.</t>
  </si>
  <si>
    <t>HANNAH NASH</t>
  </si>
  <si>
    <t>HUGHES #1 CMP</t>
  </si>
  <si>
    <t>ROBERSON OIL COMPANY</t>
  </si>
  <si>
    <t>PECOS/HIGHBAUGH C/P</t>
  </si>
  <si>
    <t>SAXET ENERGY, LTD</t>
  </si>
  <si>
    <t>24Humble</t>
  </si>
  <si>
    <t>SAXET CANALES CENTRAL POINT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</si>
  <si>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</si>
  <si>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</si>
  <si>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</si>
  <si>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</si>
  <si>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</si>
  <si>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</si>
  <si>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 xml:space="preserve">DANBURY FIELD - BROWN C.L.    </t>
  </si>
  <si>
    <t>HOUSTON PETROLEUM</t>
  </si>
  <si>
    <t>09</t>
  </si>
  <si>
    <t>o:/nga/asset/weissman/
nominate/2001/APRNOM.xls</t>
  </si>
  <si>
    <t>ATMIC FARMID LTD C/P</t>
  </si>
  <si>
    <t>LOUISIANA WESTERN GAS GATHERING</t>
  </si>
  <si>
    <t>THE MERIDIAN RESOURCE CORP</t>
  </si>
  <si>
    <t>SUTTON C/P</t>
  </si>
  <si>
    <t>STATE TRACT 335-L N/2 NW/4 14L</t>
  </si>
  <si>
    <t>MCGOWAN WORKING PART</t>
  </si>
  <si>
    <t xml:space="preserve">KNAPE C/P - WALKMAN FLD      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</si>
  <si>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</si>
  <si>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</si>
  <si>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</si>
  <si>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</si>
  <si>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</si>
  <si>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STRATCO OPERATING, INC.</t>
  </si>
  <si>
    <t>PURE RESOURCES KUTCHKA C/P</t>
  </si>
  <si>
    <t>SAN LEON C/P</t>
  </si>
  <si>
    <t>440-555</t>
  </si>
  <si>
    <t>24MidTex</t>
  </si>
  <si>
    <t>24PanGrande</t>
  </si>
  <si>
    <t>24Tejas</t>
  </si>
  <si>
    <t>ASPECT RESOURCES, LLC</t>
  </si>
  <si>
    <t>ATASCA RESOURCES, INC.</t>
  </si>
  <si>
    <t>BASS ENTERPRISES PRODUCTION</t>
  </si>
  <si>
    <t>CARRIZO OIL &amp; GAS COMPANY</t>
  </si>
  <si>
    <t>CD RESOURCES COMPANY</t>
  </si>
  <si>
    <t>CLAYTON WILLIAMS ENERGY</t>
  </si>
  <si>
    <t>COMSTOCK OIL &amp; GAS, INC.</t>
  </si>
  <si>
    <t>DOMINION TRADING &amp; TRANSPORT</t>
  </si>
  <si>
    <t>DOMINION EXPLORATION &amp; PROD</t>
  </si>
  <si>
    <t>DURANGO PRODUCTION COMPANY</t>
  </si>
  <si>
    <t>DYNAMIC PRODUCTION INC.</t>
  </si>
  <si>
    <t>EUROPEAN SOUTHWEST COMPANY</t>
  </si>
  <si>
    <t>FAULCONER 1999, LLC</t>
  </si>
  <si>
    <t>FELDERHOFF PRODUCTION</t>
  </si>
  <si>
    <t>FOREST OIL CORPORATION</t>
  </si>
  <si>
    <t>GMT COMPANY, INC.</t>
  </si>
  <si>
    <t>GOLDSTON OPERATING COMPANY</t>
  </si>
  <si>
    <t>HAMMAN OIL &amp; REFINING</t>
  </si>
  <si>
    <t>HEADINGTON OIL COMPANY</t>
  </si>
  <si>
    <t>JOHNSON &amp; ERNST OPERATING CO.</t>
  </si>
  <si>
    <t>KAISER-FRANCIS OIL COMPANY</t>
  </si>
  <si>
    <t xml:space="preserve">KCS RESOURCES, INC.  </t>
  </si>
  <si>
    <t>KEY PRODUCTION COMPANY</t>
  </si>
  <si>
    <t>LOCIN OIL CORPORATION</t>
  </si>
  <si>
    <t>O'CONNOR &amp; HEWITT LTD</t>
  </si>
  <si>
    <t>OIL &amp; GAS TITLE HOLDINGS</t>
  </si>
  <si>
    <t>OIL WELL BUYERS CORPORATION</t>
  </si>
  <si>
    <t>ONYX GAS MARKETING COMPANY</t>
  </si>
  <si>
    <t>PEGASUS OPERATING, INC.</t>
  </si>
  <si>
    <t>PETROCORP INCORPORATED</t>
  </si>
  <si>
    <t>PETRO-HUNT CORPORATION</t>
  </si>
  <si>
    <t>PI ENERGY CORPORATION</t>
  </si>
  <si>
    <t>PINTEX OPERATING, INC.</t>
  </si>
  <si>
    <t>RIO VISTA ENERGY, LTD</t>
  </si>
  <si>
    <t>SAMEDAN OIL CORPORATION</t>
  </si>
  <si>
    <t>SONORA PETROLEUM CORPORATION</t>
  </si>
  <si>
    <t>TEPEE PETROLEUM COMPANY</t>
  </si>
  <si>
    <t>TEXACO EXPLORATION AND PRODUCTION</t>
  </si>
  <si>
    <t>TEXAS INDEPENDENT EXPLORATION</t>
  </si>
  <si>
    <t>TRANSCO ENERGY MARKETING</t>
  </si>
  <si>
    <t>TUCKER PETROLEUM, INC.</t>
  </si>
  <si>
    <t>UNOCAL ENERGY TRADING, INC.</t>
  </si>
  <si>
    <t>UPSTREAM ENERGY SERVICES</t>
  </si>
  <si>
    <t>VERNON E. FAULCONER, INC.</t>
  </si>
  <si>
    <t>VICTORIA OPERATING, INC.</t>
  </si>
  <si>
    <t>WELHAUSEN OPERATING COMPANY</t>
  </si>
  <si>
    <t>WILMAR PIPELINE COMPANY</t>
  </si>
  <si>
    <t>ZINN PETROLEUM COMPANY</t>
  </si>
  <si>
    <t>24American</t>
  </si>
  <si>
    <t>LOUIS DREYFUS NATURAL GAS</t>
  </si>
  <si>
    <t>PICA INVESTMENT #D 1 C/P</t>
  </si>
  <si>
    <t>CAMDEN DRISCOLL C/P #3</t>
  </si>
  <si>
    <t>CAMDEN DRISCOLL C/P #1 &amp; #2</t>
  </si>
  <si>
    <t>BEETS-DOW C/P</t>
  </si>
  <si>
    <t>KOEHLER,FE FEE NCT-1(56 WELLS)</t>
  </si>
  <si>
    <t>SPARKS #1</t>
  </si>
  <si>
    <t>10</t>
  </si>
  <si>
    <t xml:space="preserve">SWILLEY, LOUISE M ET AL #1    </t>
  </si>
  <si>
    <t>PHILLIPS/CHAPA C/P</t>
  </si>
  <si>
    <t>PHILLIPS PETROLEUM COMPANY</t>
  </si>
  <si>
    <t xml:space="preserve">GULF LAND AND INVEST CO #1    </t>
  </si>
  <si>
    <t xml:space="preserve">TOMLINSON, THOMAS K </t>
  </si>
  <si>
    <t xml:space="preserve">NEAL, J.M. ESTATE #1          </t>
  </si>
  <si>
    <t>COLUMBUS ENERGY CORP</t>
  </si>
  <si>
    <t xml:space="preserve">CEDAR BAYOU LTD #1            </t>
  </si>
  <si>
    <t>Associate</t>
  </si>
  <si>
    <t>Riley</t>
  </si>
  <si>
    <t>Bilberry</t>
  </si>
  <si>
    <t xml:space="preserve">GULF COAST PIPELINE </t>
  </si>
  <si>
    <t xml:space="preserve">ETOCO, INC.         </t>
  </si>
  <si>
    <t xml:space="preserve">ETOCO HARGROVE CENTRAL POINT  </t>
  </si>
  <si>
    <t>COBRA DESTEC C/P</t>
  </si>
  <si>
    <t>COBRA OPERATING</t>
  </si>
  <si>
    <t>11</t>
  </si>
  <si>
    <t xml:space="preserve">NUECES BAY C/P - TEXLINE GAS  </t>
  </si>
  <si>
    <t xml:space="preserve">STATE TRACT 786 #3            </t>
  </si>
  <si>
    <t>FINA/PLYMOUTH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</si>
  <si>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</si>
  <si>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</si>
  <si>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</si>
  <si>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</si>
  <si>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</si>
  <si>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</si>
  <si>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</si>
  <si>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</si>
  <si>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</si>
  <si>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</si>
  <si>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</si>
  <si>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 xml:space="preserve">ZAVISCH, H.G. JR. #2 CDP      </t>
  </si>
  <si>
    <t>LONE STAR/HPL-DYERSDALE EX (trade zone 17)</t>
  </si>
  <si>
    <t>SYNERGY OIL &amp; GAS, INC.</t>
  </si>
  <si>
    <t xml:space="preserve">GUARANTY TITLE &amp; TRUST CO. #2 </t>
  </si>
  <si>
    <t xml:space="preserve">CHENANGO FIELD AMOCO GAS HPL  </t>
  </si>
  <si>
    <t>12</t>
  </si>
  <si>
    <t xml:space="preserve">SUGAR VALLEY -SUN COMMONPOINT </t>
  </si>
  <si>
    <t xml:space="preserve">ZEVEX CORPORATION   </t>
  </si>
  <si>
    <t xml:space="preserve">BUCKEYE #1                    </t>
  </si>
  <si>
    <t xml:space="preserve">HOUSTON FARMS DEVELOPMENT #1  </t>
  </si>
  <si>
    <t xml:space="preserve">PIERCE ESTATES                </t>
  </si>
  <si>
    <t>TRADER NAME</t>
  </si>
  <si>
    <t>VERBALLY ADVISED LALLEN/DFARMER</t>
  </si>
  <si>
    <t xml:space="preserve">TEXASGULF, INC. FEE UNIT      </t>
  </si>
  <si>
    <t xml:space="preserve">TRULL #2                      </t>
  </si>
  <si>
    <t>RUGELEY CENTRAL POINT</t>
  </si>
  <si>
    <t>GMT, INC. C/P-TILLISON</t>
  </si>
  <si>
    <t>INDIAN ROCK PLANT RESIDUE</t>
  </si>
  <si>
    <t>ZACHRY EXPLORATION INC</t>
  </si>
  <si>
    <t xml:space="preserve">LOVETT ESTATE CENTRAL POINT   </t>
  </si>
  <si>
    <t xml:space="preserve">TRANTEXAS DANBURY CENTRAL PT  </t>
  </si>
  <si>
    <t>HUGES INVESTMENTS</t>
  </si>
  <si>
    <t>CHAPMAN RANCH C/P</t>
  </si>
  <si>
    <t>AARON FINGER #1 C/P</t>
  </si>
  <si>
    <t>ETOCO, INC.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</si>
  <si>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</si>
  <si>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</si>
  <si>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</si>
  <si>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</si>
  <si>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</si>
  <si>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</si>
  <si>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</si>
  <si>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 xml:space="preserve">SUGAREK, MOLLIE #3            </t>
  </si>
  <si>
    <t xml:space="preserve">CLAREVILLE FLD-DOMINION C/P   </t>
  </si>
  <si>
    <t xml:space="preserve">O'CONNOR C/P                  </t>
  </si>
  <si>
    <t>LYTLE CREEK OPERATIN</t>
  </si>
  <si>
    <t xml:space="preserve">TIMON, W. F. #2               </t>
  </si>
  <si>
    <t>HUEBER</t>
  </si>
  <si>
    <t>REEVES, C A" #2              "</t>
  </si>
  <si>
    <t xml:space="preserve">PAYNE, J. C. #1               </t>
  </si>
  <si>
    <t xml:space="preserve">VASQUEZ-SHARP-ANDERS G.U. #2  </t>
  </si>
  <si>
    <t>DALLAS PRODUCTION, INC.</t>
  </si>
  <si>
    <t>Morris</t>
  </si>
  <si>
    <t>RSEC, LLC</t>
  </si>
  <si>
    <t>TIGER ACQUISITIONS</t>
  </si>
  <si>
    <t>WYNN-CROSBY 1997, Ltd.</t>
  </si>
  <si>
    <t>PETROX ENERGY CORPORATION</t>
  </si>
  <si>
    <t>BRYON ROACH TRUST C/P</t>
  </si>
  <si>
    <t>TEMA OIL &amp; GAS</t>
  </si>
  <si>
    <t xml:space="preserve">CLIFFWOOD OIL &amp; GAS </t>
  </si>
  <si>
    <t>MAY 2001 FACIL REPORT</t>
  </si>
  <si>
    <t>JAY MANAGEMENT COMPANY</t>
  </si>
  <si>
    <t>001Channel</t>
  </si>
  <si>
    <t>VASTAR BIG THICKET PLANT</t>
  </si>
  <si>
    <t>001Duke</t>
  </si>
  <si>
    <t>ALT METER</t>
  </si>
  <si>
    <t>23-348-08</t>
  </si>
  <si>
    <t>27-009-00</t>
  </si>
  <si>
    <t>27-004-08</t>
  </si>
  <si>
    <t>27-006-08</t>
  </si>
  <si>
    <t>27-008-08</t>
  </si>
  <si>
    <t>23-465</t>
  </si>
  <si>
    <t>23-468</t>
  </si>
  <si>
    <t>23-473</t>
  </si>
  <si>
    <t>23-481</t>
  </si>
  <si>
    <t>27-105-01</t>
  </si>
  <si>
    <t>ROBERT REDDY (GE27-105-01)</t>
  </si>
  <si>
    <t>BLACK HAWK OIL</t>
  </si>
  <si>
    <t>EXXON PLANT HPL KATY</t>
  </si>
  <si>
    <t>EL MESQUITE FLD-C/P LOBO</t>
  </si>
  <si>
    <t>PAN GRANDE/SUEMAUR EXPL</t>
  </si>
  <si>
    <t>BURGHER CENTRAL POINT</t>
  </si>
  <si>
    <t>SCANIO MIGULETA</t>
  </si>
  <si>
    <t>SHORELINE GAS INC.</t>
  </si>
  <si>
    <t>CARRIZO WILSON C/P</t>
  </si>
  <si>
    <t>CAGO INC.</t>
  </si>
  <si>
    <t xml:space="preserve">WOLTERS #1                    </t>
  </si>
  <si>
    <t xml:space="preserve">DELHI/HPL (THREE RIVERS)      </t>
  </si>
  <si>
    <t xml:space="preserve">MARKS #1-S                    </t>
  </si>
  <si>
    <t>FELDERHOFF DUTY UNIT NO. 1 C/P</t>
  </si>
  <si>
    <t xml:space="preserve">HURD WELDER HEIRS C/P         </t>
  </si>
  <si>
    <t>TESORO E &amp; P CO. - J&amp;E DINN CP</t>
  </si>
  <si>
    <t>BETTIS, BOYLE &amp; STOVALL CDP</t>
  </si>
  <si>
    <t>BETTIS, BOYLE &amp; STOVALL</t>
  </si>
  <si>
    <t xml:space="preserve">CARTER INVESTMENT COMPANY #1  </t>
  </si>
  <si>
    <t>15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</si>
  <si>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</si>
  <si>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</si>
  <si>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</si>
  <si>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</si>
  <si>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</si>
  <si>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>FAIR OAKS PRODUCTION</t>
  </si>
  <si>
    <t xml:space="preserve">SOUTH KATY GAS UNIT NO. 2 #1  </t>
  </si>
  <si>
    <t xml:space="preserve">CINCO LTD #1                  </t>
  </si>
  <si>
    <t xml:space="preserve">TDC #1                        </t>
  </si>
  <si>
    <t xml:space="preserve">ETOCO ULRICH CENTRAL POINT    </t>
  </si>
  <si>
    <t xml:space="preserve">JOSEY RANCH-PETRO-LEWIS C/P   </t>
  </si>
  <si>
    <t>16</t>
  </si>
  <si>
    <t xml:space="preserve">FIG ORCHARD GU #1-J C/P       </t>
  </si>
  <si>
    <t xml:space="preserve">BARNHART #1 &amp; #2 C/P          </t>
  </si>
  <si>
    <t xml:space="preserve">KCS RESOURCES, INC. </t>
  </si>
  <si>
    <t xml:space="preserve">KCS - JOSEY RANCH CENTRAL PT  </t>
  </si>
  <si>
    <t>17</t>
  </si>
  <si>
    <t xml:space="preserve">GSF ENERGY, L.L.C.  </t>
  </si>
  <si>
    <t xml:space="preserve">MCCARTY ROAD LANDFILL         </t>
  </si>
  <si>
    <t>D &amp; P OPERATING COMP</t>
  </si>
  <si>
    <t>GEO ENGINEERING, INC</t>
  </si>
  <si>
    <t xml:space="preserve">COLUMBIA SRALLA CENTRAL POINT </t>
  </si>
  <si>
    <t>DOLCH PRODUCTION CO.</t>
  </si>
  <si>
    <t xml:space="preserve">HENRY, EDNA GIBBONS #1        </t>
  </si>
  <si>
    <t>18</t>
  </si>
  <si>
    <t xml:space="preserve">ZAVISCH, H.G. JR. #1 CDP      </t>
  </si>
  <si>
    <t xml:space="preserve">TUCKER, J. #1                 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</si>
  <si>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</si>
  <si>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</si>
  <si>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</si>
  <si>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</si>
  <si>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</si>
  <si>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</si>
  <si>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</si>
  <si>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</si>
  <si>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</si>
  <si>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Peyton</t>
  </si>
  <si>
    <t>Bubert</t>
  </si>
  <si>
    <t>SAFARI PRODUCTION COMPANY</t>
  </si>
  <si>
    <t>SAFARI PRODUCTION CO., CDP</t>
  </si>
  <si>
    <t>HELMERICH &amp; PAYNE</t>
  </si>
  <si>
    <t>BALLARD C/P</t>
  </si>
  <si>
    <t>RODESSA WHEELER C/P</t>
  </si>
  <si>
    <t>JOHN BROCK C/P</t>
  </si>
  <si>
    <t>WHEELER OPERATING CO</t>
  </si>
  <si>
    <t>HARRIS, MARTIN R A" ETAL 1&amp;2 "</t>
  </si>
  <si>
    <t xml:space="preserve">HORTON R.P. 4-1 CDP           </t>
  </si>
  <si>
    <t xml:space="preserve">WHEELER LEE #1                </t>
  </si>
  <si>
    <t xml:space="preserve">MARSHALL #1                   </t>
  </si>
  <si>
    <t>WEIDING #1</t>
  </si>
  <si>
    <t xml:space="preserve">PALOMA HORTON #1              </t>
  </si>
  <si>
    <t xml:space="preserve">KAREN WHEELER A #1            </t>
  </si>
  <si>
    <t>SCHOELLER, KATE A" #2        "</t>
  </si>
  <si>
    <t>FALCON PRODUCTION CO</t>
  </si>
  <si>
    <t xml:space="preserve">ATLANTIC REFINING CO. #3      </t>
  </si>
  <si>
    <t xml:space="preserve">BENAVIDES, CARLOS #2          </t>
  </si>
  <si>
    <t xml:space="preserve">VERGARA 1680 #9               </t>
  </si>
  <si>
    <t>CARTWRIGHT, HOLMAN #4</t>
  </si>
  <si>
    <t>ARCO FEE G #1</t>
  </si>
  <si>
    <t>126275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</si>
  <si>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</si>
  <si>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</si>
  <si>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</si>
  <si>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</si>
  <si>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</si>
  <si>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</si>
  <si>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</si>
  <si>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</si>
  <si>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</si>
  <si>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</si>
  <si>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</si>
  <si>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SANGER HEIRS C/P-HANSON MINERA</t>
  </si>
  <si>
    <t xml:space="preserve">GRUY ESTATE C/P-GUERRA FLD    </t>
  </si>
  <si>
    <t xml:space="preserve">TEXACO GOUGER FEE #1          </t>
  </si>
  <si>
    <t>ANDERSON PETRO-EQUIP</t>
  </si>
  <si>
    <t xml:space="preserve">SANGER HEIRS NO 1             </t>
  </si>
  <si>
    <t xml:space="preserve">LYNES, J.R. ET AL #1          </t>
  </si>
  <si>
    <t>TRI-C GALLAGHER C/P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</si>
  <si>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</si>
  <si>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</si>
  <si>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</si>
  <si>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</si>
  <si>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 xml:space="preserve">PETROCORP C/P                 </t>
  </si>
  <si>
    <t xml:space="preserve">CORDELE DEVELOPMENT </t>
  </si>
  <si>
    <t xml:space="preserve">MCLEAN BOWERS CENTRAL POINT   </t>
  </si>
  <si>
    <t>TESORO BERRY R. COX CENTRAL PT</t>
  </si>
  <si>
    <t xml:space="preserve">TESORO HOSKINS CENTRAL POINT  </t>
  </si>
  <si>
    <t>EAGLE GAS MARKETING</t>
  </si>
  <si>
    <t>AROC (TEXAS) INC.</t>
  </si>
  <si>
    <t>KERR-MCGREE OIL &amp; GAS</t>
  </si>
  <si>
    <t>ASHER CAMPANA C/P</t>
  </si>
  <si>
    <t>EEX OPERATING, L.P.</t>
  </si>
  <si>
    <t>APPLEGATE ALLEY GAS UNIT #1   C/P</t>
  </si>
  <si>
    <t xml:space="preserve">MCALLEN GAS PLANT CONOCO      </t>
  </si>
  <si>
    <t>19</t>
  </si>
  <si>
    <t>PRIZE ENERGY RESOURCES, INC.</t>
  </si>
  <si>
    <t>MILLER, ILSE C/P</t>
  </si>
  <si>
    <t>MANGEL C/P</t>
  </si>
  <si>
    <t xml:space="preserve">BLACK STONE MINERALS FEE #1   </t>
  </si>
  <si>
    <t>20</t>
  </si>
  <si>
    <t xml:space="preserve">EAST TEXAS OIL CO. FEE C-1,16 </t>
  </si>
  <si>
    <t xml:space="preserve">PETRA OLEUM CORP.   </t>
  </si>
  <si>
    <t xml:space="preserve">HILLISTER FLD-DAMSON C/P      </t>
  </si>
  <si>
    <t xml:space="preserve">RICE, WM. INSTITUTE B #5      </t>
  </si>
  <si>
    <t xml:space="preserve">BOISE SOUTHERN #1             </t>
  </si>
  <si>
    <t xml:space="preserve">KIRBY STEPHENSON 4            </t>
  </si>
  <si>
    <t xml:space="preserve">OGA 1994-1 LTD.     </t>
  </si>
  <si>
    <t xml:space="preserve">CARTER, W.T. B #2             </t>
  </si>
  <si>
    <t xml:space="preserve">EAST TEXAS OIL CO. B-3        </t>
  </si>
  <si>
    <t xml:space="preserve">BLACK STONE MINERALS FEE #1U  </t>
  </si>
  <si>
    <t>CUMMINS &amp; WALKER OIL CO.</t>
  </si>
  <si>
    <t>TEXAKOTA OIL COMPANY</t>
  </si>
  <si>
    <t>MCRAE A" #6                  "</t>
  </si>
  <si>
    <t>CORDELE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</si>
  <si>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</si>
  <si>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</si>
  <si>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</si>
  <si>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</si>
  <si>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</si>
  <si>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</si>
  <si>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</si>
  <si>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</si>
  <si>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</si>
  <si>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</si>
  <si>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</si>
  <si>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</si>
  <si>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</si>
  <si>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</si>
  <si>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</si>
  <si>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</si>
  <si>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</si>
  <si>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</si>
  <si>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</si>
  <si>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</si>
  <si>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</si>
  <si>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</si>
  <si>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CONOCO INC.         </t>
  </si>
  <si>
    <t xml:space="preserve">DIX RANCH C/P-TEXACO INC.     </t>
  </si>
  <si>
    <t>D&amp;P OPERATING-DRYSDALE C/P</t>
  </si>
  <si>
    <t>COLOGNE PRODUCTION COMPANY</t>
  </si>
  <si>
    <t>COLOGNE C/P</t>
  </si>
  <si>
    <t xml:space="preserve">BIG COWBOY C/P #1 SOUTH-EO&amp;G  </t>
  </si>
  <si>
    <t xml:space="preserve">BIG COWBOY CMP 2 NORTH        </t>
  </si>
  <si>
    <t xml:space="preserve">VAQUILLAS 1953 #4             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</si>
  <si>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</si>
  <si>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</si>
  <si>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</si>
  <si>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</si>
  <si>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</si>
  <si>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22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</si>
  <si>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</si>
  <si>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</si>
  <si>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</si>
  <si>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</si>
  <si>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</si>
  <si>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</si>
  <si>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</si>
  <si>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EOG MCLAUGHLIN #1 AND #2</t>
  </si>
  <si>
    <t>VELA C/P - ROLETA (FALCON SYST</t>
  </si>
  <si>
    <t xml:space="preserve">   </t>
  </si>
  <si>
    <t>HESCO GATHERING OIL CO., INC.</t>
  </si>
  <si>
    <t>DUKE ENERGY TRADING &amp; MARKETING</t>
  </si>
  <si>
    <t>BONEBRAKE DELVRY - AMERICAN P/</t>
  </si>
  <si>
    <t>JERRY VAN BEVEREN</t>
  </si>
  <si>
    <t>THE HOUSTON EXPLORATION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</si>
  <si>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</si>
  <si>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</si>
  <si>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</si>
  <si>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</si>
  <si>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</si>
  <si>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</si>
  <si>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</si>
  <si>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</si>
  <si>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</si>
  <si>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</si>
  <si>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</si>
  <si>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</si>
  <si>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</si>
  <si>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</si>
  <si>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</si>
  <si>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</si>
  <si>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</si>
  <si>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</si>
  <si>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PIONEER GAS PIPELINE</t>
  </si>
  <si>
    <t>CORPUS CHRISTI, W (CANUS) CP</t>
  </si>
  <si>
    <t>ROYAL PRODUCTION COMPANY, INC.</t>
  </si>
  <si>
    <t>SOUR LAKE E. FLD. C/P HUBER</t>
  </si>
  <si>
    <t>SUGAR CREEK CP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</si>
  <si>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</si>
  <si>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</si>
  <si>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</si>
  <si>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</si>
  <si>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</si>
  <si>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</si>
  <si>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</si>
  <si>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C &amp; E ALLISON CENTRAL POINT</t>
  </si>
  <si>
    <t>HIGHLAND P/L-JONES CDP</t>
  </si>
  <si>
    <t>VASTAR RESOURCES, INC.</t>
  </si>
  <si>
    <t>SANCHEZ OIL &amp; GAS</t>
  </si>
  <si>
    <t>SANDALWOOD A/S CENTRAL POINT</t>
  </si>
  <si>
    <t>SANDALWOOD OIL &amp; GAS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</si>
  <si>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</si>
  <si>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</si>
  <si>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</si>
  <si>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</si>
  <si>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</si>
  <si>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</si>
  <si>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</si>
  <si>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</si>
  <si>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</si>
  <si>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</si>
  <si>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RANGE RESOURCES</t>
  </si>
  <si>
    <t>RANGE DIX #10 C/P</t>
  </si>
  <si>
    <t>JANSA CDP</t>
  </si>
  <si>
    <t>BERRYMAN CDP</t>
  </si>
  <si>
    <t>COYLE CONCORD</t>
  </si>
  <si>
    <t>BAKER CP</t>
  </si>
  <si>
    <t>DRISCOLL CP</t>
  </si>
  <si>
    <t>X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</si>
  <si>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</si>
  <si>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</si>
  <si>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</si>
  <si>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</si>
  <si>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</si>
  <si>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</si>
  <si>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</si>
  <si>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OSTER  CREEK</t>
  </si>
  <si>
    <t>CLAYWEST</t>
  </si>
  <si>
    <t>KALINA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</si>
</sst>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\ h:mm\ AM/PM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b/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83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5" fillId="3" borderId="1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1" fontId="2" fillId="3" borderId="2" xfId="1" applyNumberFormat="1" applyFont="1" applyFill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" fontId="0" fillId="0" borderId="0" xfId="0" applyAlignment="1">
      <alignment horizontal="center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1" fillId="0" borderId="0" xfId="0" applyFont="1" applyBorder="1" applyAlignment="1">
      <alignment horizontal="center" wrapText="1"/>
    </xf>
    <xf numFmtId="3" fontId="3" fillId="0" borderId="0" xfId="0" applyFont="1" applyFill="1"/>
    <xf numFmtId="3" fontId="3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3" fontId="2" fillId="0" borderId="0" xfId="0" applyFont="1" applyFill="1"/>
    <xf numFmtId="3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" fontId="3" fillId="0" borderId="0" xfId="0" applyFont="1" applyFill="1" applyProtection="1">
      <protection locked="0"/>
    </xf>
    <xf numFmtId="3" fontId="2" fillId="0" borderId="0" xfId="0" quotePrefix="1" applyFont="1" applyFill="1" applyBorder="1" applyAlignment="1">
      <alignment horizontal="center"/>
    </xf>
    <xf numFmtId="3" fontId="2" fillId="0" borderId="0" xfId="0" quotePrefix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 wrapText="1"/>
    </xf>
    <xf numFmtId="38" fontId="8" fillId="0" borderId="0" xfId="0" applyNumberFormat="1" applyFont="1" applyBorder="1" applyAlignment="1">
      <alignment horizontal="center" wrapText="1"/>
    </xf>
    <xf numFmtId="38" fontId="8" fillId="0" borderId="0" xfId="0" applyNumberFormat="1" applyFont="1" applyFill="1" applyBorder="1" applyAlignment="1">
      <alignment horizontal="center" wrapText="1"/>
    </xf>
    <xf numFmtId="38" fontId="8" fillId="0" borderId="0" xfId="0" applyNumberFormat="1" applyFont="1" applyFill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38" fontId="9" fillId="0" borderId="0" xfId="0" applyNumberFormat="1" applyFont="1" applyAlignment="1">
      <alignment wrapText="1"/>
    </xf>
    <xf numFmtId="38" fontId="9" fillId="0" borderId="0" xfId="0" applyNumberFormat="1" applyFont="1" applyAlignment="1">
      <alignment horizontal="center" wrapText="1"/>
    </xf>
    <xf numFmtId="38" fontId="9" fillId="4" borderId="0" xfId="0" applyNumberFormat="1" applyFont="1" applyFill="1" applyBorder="1" applyAlignment="1">
      <alignment horizontal="center" wrapText="1"/>
    </xf>
    <xf numFmtId="14" fontId="8" fillId="0" borderId="0" xfId="0" applyNumberFormat="1" applyFont="1" applyBorder="1" applyAlignment="1">
      <alignment horizontal="center" wrapText="1"/>
    </xf>
    <xf numFmtId="18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0"/>
  <sheetViews>
    <sheetView tabSelected="1" zoomScale="125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1.25" x14ac:dyDescent="0.2"/>
  <cols>
    <col min="1" max="1" width="30.28515625" style="2" customWidth="1"/>
    <col min="2" max="2" width="12.5703125" style="1" customWidth="1"/>
    <col min="3" max="4" width="9.140625" style="13"/>
    <col min="5" max="7" width="10" style="23" hidden="1" customWidth="1"/>
    <col min="8" max="8" width="10" style="5" hidden="1" customWidth="1"/>
    <col min="9" max="9" width="10" style="5" customWidth="1"/>
    <col min="10" max="10" width="19.42578125" style="82" customWidth="1"/>
    <col min="11" max="11" width="11.28515625" style="5" customWidth="1"/>
    <col min="12" max="12" width="0" style="5" hidden="1" customWidth="1"/>
    <col min="13" max="13" width="12.5703125" style="1" hidden="1" customWidth="1"/>
    <col min="14" max="14" width="37.7109375" style="2" customWidth="1"/>
    <col min="15" max="15" width="10.5703125" style="1" customWidth="1"/>
    <col min="16" max="16384" width="9.140625" style="2"/>
  </cols>
  <sheetData>
    <row r="1" spans="1:15" ht="12.75" x14ac:dyDescent="0.2">
      <c r="A1" s="4">
        <v>37005.493866782403</v>
      </c>
      <c r="B1" s="14"/>
      <c r="H1" s="23"/>
      <c r="I1" s="23"/>
      <c r="J1" s="73"/>
      <c r="K1" s="13"/>
      <c r="M1" s="14"/>
      <c r="N1" s="4"/>
    </row>
    <row r="2" spans="1:15" s="32" customFormat="1" ht="15" hidden="1" x14ac:dyDescent="0.2">
      <c r="A2" s="1" t="s">
        <v>2</v>
      </c>
      <c r="B2" s="32" t="s">
        <v>1</v>
      </c>
      <c r="C2" s="33" t="s">
        <v>1</v>
      </c>
      <c r="D2" s="33" t="s">
        <v>1</v>
      </c>
      <c r="E2" s="34"/>
      <c r="F2" s="34"/>
      <c r="G2" s="34"/>
      <c r="H2" s="34"/>
      <c r="I2" s="34"/>
      <c r="J2" s="73"/>
      <c r="K2" s="33" t="s">
        <v>769</v>
      </c>
      <c r="L2" s="33"/>
      <c r="M2" s="1" t="s">
        <v>1</v>
      </c>
      <c r="N2" s="32" t="s">
        <v>1</v>
      </c>
    </row>
    <row r="3" spans="1:15" ht="25.5" x14ac:dyDescent="0.2">
      <c r="A3" s="47" t="s">
        <v>357</v>
      </c>
      <c r="B3" s="5"/>
      <c r="H3" s="23"/>
      <c r="I3" s="23"/>
      <c r="J3" s="73"/>
      <c r="M3" s="20"/>
      <c r="N3" s="28"/>
    </row>
    <row r="4" spans="1:15" s="10" customFormat="1" ht="61.5" customHeight="1" thickBot="1" x14ac:dyDescent="0.25">
      <c r="A4" s="6" t="s">
        <v>3</v>
      </c>
      <c r="B4" s="9" t="s">
        <v>10</v>
      </c>
      <c r="C4" s="72" t="s">
        <v>520</v>
      </c>
      <c r="D4" s="17" t="s">
        <v>5</v>
      </c>
      <c r="E4" s="21" t="s">
        <v>515</v>
      </c>
      <c r="F4" s="21" t="s">
        <v>291</v>
      </c>
      <c r="G4" s="21" t="s">
        <v>253</v>
      </c>
      <c r="H4" s="21" t="s">
        <v>292</v>
      </c>
      <c r="I4" s="21" t="s">
        <v>206</v>
      </c>
      <c r="J4" s="21" t="s">
        <v>207</v>
      </c>
      <c r="K4" s="18" t="s">
        <v>269</v>
      </c>
      <c r="L4" s="17" t="s">
        <v>6</v>
      </c>
      <c r="M4" s="9" t="s">
        <v>138</v>
      </c>
      <c r="N4" s="6" t="s">
        <v>4</v>
      </c>
      <c r="O4" s="27" t="s">
        <v>476</v>
      </c>
    </row>
    <row r="5" spans="1:15" s="54" customFormat="1" ht="12.75" x14ac:dyDescent="0.2">
      <c r="A5" s="11" t="s">
        <v>266</v>
      </c>
      <c r="B5" s="49" t="s">
        <v>519</v>
      </c>
      <c r="C5" s="51">
        <v>275</v>
      </c>
      <c r="D5" s="51">
        <v>275</v>
      </c>
      <c r="E5" s="61">
        <v>66</v>
      </c>
      <c r="F5" s="61"/>
      <c r="G5" s="61"/>
      <c r="H5" s="61"/>
      <c r="I5" s="61">
        <v>66</v>
      </c>
      <c r="J5" s="75" t="s">
        <v>216</v>
      </c>
      <c r="K5" s="51">
        <v>138800</v>
      </c>
      <c r="L5" s="49"/>
      <c r="M5" s="49"/>
      <c r="N5" s="41" t="s">
        <v>60</v>
      </c>
      <c r="O5" s="57" t="s">
        <v>444</v>
      </c>
    </row>
    <row r="6" spans="1:15" s="54" customFormat="1" ht="12.75" x14ac:dyDescent="0.2">
      <c r="A6" s="63" t="s">
        <v>69</v>
      </c>
      <c r="B6" s="12" t="s">
        <v>425</v>
      </c>
      <c r="C6" s="65">
        <v>308</v>
      </c>
      <c r="D6" s="65">
        <v>308</v>
      </c>
      <c r="E6" s="66">
        <v>630</v>
      </c>
      <c r="F6" s="66"/>
      <c r="G6" s="66"/>
      <c r="H6" s="66"/>
      <c r="I6" s="61">
        <v>630</v>
      </c>
      <c r="J6" s="75" t="s">
        <v>216</v>
      </c>
      <c r="K6" s="55">
        <v>139674</v>
      </c>
      <c r="L6" s="64" t="s">
        <v>710</v>
      </c>
      <c r="M6" s="12"/>
      <c r="N6" s="63" t="s">
        <v>713</v>
      </c>
      <c r="O6" s="57" t="s">
        <v>443</v>
      </c>
    </row>
    <row r="7" spans="1:15" s="54" customFormat="1" ht="12.75" x14ac:dyDescent="0.2">
      <c r="A7" s="11" t="s">
        <v>722</v>
      </c>
      <c r="B7" s="56" t="s">
        <v>356</v>
      </c>
      <c r="C7" s="51">
        <v>435</v>
      </c>
      <c r="D7" s="51">
        <v>435</v>
      </c>
      <c r="E7" s="61"/>
      <c r="F7" s="61"/>
      <c r="G7" s="61">
        <f t="shared" ref="G7:G20" si="0">+H7/31</f>
        <v>0</v>
      </c>
      <c r="H7" s="61">
        <v>0</v>
      </c>
      <c r="I7" s="61">
        <v>3009</v>
      </c>
      <c r="J7" s="74" t="s">
        <v>147</v>
      </c>
      <c r="K7" s="51">
        <v>584222</v>
      </c>
      <c r="L7" s="49">
        <v>555</v>
      </c>
      <c r="M7" s="49"/>
      <c r="N7" s="41" t="s">
        <v>49</v>
      </c>
      <c r="O7" s="57" t="s">
        <v>587</v>
      </c>
    </row>
    <row r="8" spans="1:15" s="54" customFormat="1" ht="12.75" x14ac:dyDescent="0.2">
      <c r="A8" s="11" t="s">
        <v>723</v>
      </c>
      <c r="B8" s="56" t="s">
        <v>356</v>
      </c>
      <c r="C8" s="51">
        <v>435</v>
      </c>
      <c r="D8" s="51">
        <v>435</v>
      </c>
      <c r="E8" s="61"/>
      <c r="F8" s="61"/>
      <c r="G8" s="61">
        <f t="shared" si="0"/>
        <v>0</v>
      </c>
      <c r="H8" s="61">
        <v>0</v>
      </c>
      <c r="I8" s="61">
        <v>1104</v>
      </c>
      <c r="J8" s="74" t="s">
        <v>149</v>
      </c>
      <c r="K8" s="51">
        <v>584266</v>
      </c>
      <c r="L8" s="49">
        <v>555</v>
      </c>
      <c r="M8" s="49"/>
      <c r="N8" s="41" t="s">
        <v>49</v>
      </c>
      <c r="O8" s="57" t="s">
        <v>443</v>
      </c>
    </row>
    <row r="9" spans="1:15" s="54" customFormat="1" ht="12.75" x14ac:dyDescent="0.2">
      <c r="A9" s="11" t="s">
        <v>724</v>
      </c>
      <c r="B9" s="56" t="s">
        <v>356</v>
      </c>
      <c r="C9" s="51">
        <v>435</v>
      </c>
      <c r="D9" s="51">
        <v>435</v>
      </c>
      <c r="E9" s="61"/>
      <c r="F9" s="61"/>
      <c r="G9" s="61">
        <f t="shared" si="0"/>
        <v>0</v>
      </c>
      <c r="H9" s="61">
        <v>0</v>
      </c>
      <c r="I9" s="61">
        <v>1409</v>
      </c>
      <c r="J9" s="74" t="s">
        <v>147</v>
      </c>
      <c r="K9" s="51">
        <v>584310</v>
      </c>
      <c r="L9" s="49">
        <v>555</v>
      </c>
      <c r="M9" s="49"/>
      <c r="N9" s="41" t="s">
        <v>49</v>
      </c>
      <c r="O9" s="57" t="s">
        <v>507</v>
      </c>
    </row>
    <row r="10" spans="1:15" s="54" customFormat="1" ht="12.75" x14ac:dyDescent="0.2">
      <c r="A10" s="11" t="s">
        <v>725</v>
      </c>
      <c r="B10" s="56" t="s">
        <v>356</v>
      </c>
      <c r="C10" s="51">
        <v>435</v>
      </c>
      <c r="D10" s="51">
        <v>435</v>
      </c>
      <c r="E10" s="61"/>
      <c r="F10" s="61"/>
      <c r="G10" s="61">
        <f t="shared" si="0"/>
        <v>0</v>
      </c>
      <c r="H10" s="61">
        <v>0</v>
      </c>
      <c r="I10" s="61">
        <v>1536</v>
      </c>
      <c r="J10" s="74" t="s">
        <v>149</v>
      </c>
      <c r="K10" s="51">
        <v>584353</v>
      </c>
      <c r="L10" s="49">
        <v>555</v>
      </c>
      <c r="M10" s="49"/>
      <c r="N10" s="41" t="s">
        <v>49</v>
      </c>
      <c r="O10" s="57" t="s">
        <v>442</v>
      </c>
    </row>
    <row r="11" spans="1:15" s="54" customFormat="1" ht="12.75" x14ac:dyDescent="0.2">
      <c r="A11" s="11" t="s">
        <v>726</v>
      </c>
      <c r="B11" s="56" t="s">
        <v>356</v>
      </c>
      <c r="C11" s="51">
        <v>435</v>
      </c>
      <c r="D11" s="51">
        <v>435</v>
      </c>
      <c r="E11" s="61"/>
      <c r="F11" s="61"/>
      <c r="G11" s="61">
        <f t="shared" si="0"/>
        <v>0</v>
      </c>
      <c r="H11" s="61">
        <v>0</v>
      </c>
      <c r="I11" s="61">
        <v>656</v>
      </c>
      <c r="J11" s="74" t="s">
        <v>149</v>
      </c>
      <c r="K11" s="51">
        <v>584398</v>
      </c>
      <c r="L11" s="49">
        <v>555</v>
      </c>
      <c r="M11" s="49"/>
      <c r="N11" s="41" t="s">
        <v>49</v>
      </c>
      <c r="O11" s="57" t="s">
        <v>588</v>
      </c>
    </row>
    <row r="12" spans="1:15" s="54" customFormat="1" ht="12.75" x14ac:dyDescent="0.2">
      <c r="A12" s="11" t="s">
        <v>727</v>
      </c>
      <c r="B12" s="56" t="s">
        <v>356</v>
      </c>
      <c r="C12" s="51">
        <v>435</v>
      </c>
      <c r="D12" s="51">
        <v>435</v>
      </c>
      <c r="E12" s="61">
        <v>75</v>
      </c>
      <c r="F12" s="61"/>
      <c r="G12" s="61">
        <f t="shared" si="0"/>
        <v>0</v>
      </c>
      <c r="H12" s="61">
        <v>0</v>
      </c>
      <c r="I12" s="61">
        <v>75</v>
      </c>
      <c r="J12" s="75" t="s">
        <v>216</v>
      </c>
      <c r="K12" s="51">
        <v>518617</v>
      </c>
      <c r="L12" s="49">
        <v>555</v>
      </c>
      <c r="M12" s="49"/>
      <c r="N12" s="41" t="s">
        <v>49</v>
      </c>
      <c r="O12" s="57"/>
    </row>
    <row r="13" spans="1:15" s="54" customFormat="1" ht="12.75" x14ac:dyDescent="0.2">
      <c r="A13" s="11" t="s">
        <v>728</v>
      </c>
      <c r="B13" s="56" t="s">
        <v>356</v>
      </c>
      <c r="C13" s="51">
        <v>435</v>
      </c>
      <c r="D13" s="51">
        <v>435</v>
      </c>
      <c r="E13" s="61"/>
      <c r="F13" s="61"/>
      <c r="G13" s="61">
        <f t="shared" si="0"/>
        <v>0</v>
      </c>
      <c r="H13" s="61">
        <v>0</v>
      </c>
      <c r="I13" s="61">
        <v>3607</v>
      </c>
      <c r="J13" s="74" t="s">
        <v>149</v>
      </c>
      <c r="K13" s="51">
        <v>584537</v>
      </c>
      <c r="L13" s="49">
        <v>555</v>
      </c>
      <c r="M13" s="49"/>
      <c r="N13" s="41" t="s">
        <v>49</v>
      </c>
      <c r="O13" s="57" t="s">
        <v>587</v>
      </c>
    </row>
    <row r="14" spans="1:15" s="54" customFormat="1" ht="12.75" x14ac:dyDescent="0.2">
      <c r="A14" s="11" t="s">
        <v>729</v>
      </c>
      <c r="B14" s="56" t="s">
        <v>356</v>
      </c>
      <c r="C14" s="51">
        <v>435</v>
      </c>
      <c r="D14" s="51">
        <v>435</v>
      </c>
      <c r="E14" s="61"/>
      <c r="F14" s="61"/>
      <c r="G14" s="61">
        <f t="shared" si="0"/>
        <v>0</v>
      </c>
      <c r="H14" s="61">
        <v>0</v>
      </c>
      <c r="I14" s="61">
        <v>3073</v>
      </c>
      <c r="J14" s="74" t="s">
        <v>149</v>
      </c>
      <c r="K14" s="51">
        <v>584614</v>
      </c>
      <c r="L14" s="49">
        <v>555</v>
      </c>
      <c r="M14" s="49"/>
      <c r="N14" s="41" t="s">
        <v>49</v>
      </c>
      <c r="O14" s="57" t="s">
        <v>442</v>
      </c>
    </row>
    <row r="15" spans="1:15" s="54" customFormat="1" ht="17.25" x14ac:dyDescent="0.2">
      <c r="A15" s="11" t="s">
        <v>730</v>
      </c>
      <c r="B15" s="56" t="s">
        <v>356</v>
      </c>
      <c r="C15" s="51">
        <v>435</v>
      </c>
      <c r="D15" s="51">
        <v>435</v>
      </c>
      <c r="E15" s="61">
        <v>2397</v>
      </c>
      <c r="F15" s="61"/>
      <c r="G15" s="61">
        <f t="shared" si="0"/>
        <v>0</v>
      </c>
      <c r="H15" s="61">
        <v>0</v>
      </c>
      <c r="I15" s="61">
        <v>2397</v>
      </c>
      <c r="J15" s="75" t="s">
        <v>148</v>
      </c>
      <c r="K15" s="51">
        <v>532663</v>
      </c>
      <c r="L15" s="49">
        <v>555</v>
      </c>
      <c r="M15" s="49"/>
      <c r="N15" s="41" t="s">
        <v>49</v>
      </c>
      <c r="O15" s="57"/>
    </row>
    <row r="16" spans="1:15" s="67" customFormat="1" ht="12.75" x14ac:dyDescent="0.2">
      <c r="A16" s="41" t="s">
        <v>360</v>
      </c>
      <c r="B16" s="56" t="s">
        <v>356</v>
      </c>
      <c r="C16" s="51">
        <v>435</v>
      </c>
      <c r="D16" s="51">
        <v>435</v>
      </c>
      <c r="E16" s="61">
        <v>1100</v>
      </c>
      <c r="F16" s="61"/>
      <c r="G16" s="61">
        <f t="shared" si="0"/>
        <v>0</v>
      </c>
      <c r="H16" s="61">
        <v>0</v>
      </c>
      <c r="I16" s="61">
        <v>1100</v>
      </c>
      <c r="J16" s="75" t="s">
        <v>216</v>
      </c>
      <c r="K16" s="51">
        <v>636774</v>
      </c>
      <c r="L16" s="49">
        <v>555</v>
      </c>
      <c r="M16" s="49"/>
      <c r="N16" s="41" t="s">
        <v>49</v>
      </c>
      <c r="O16" s="57"/>
    </row>
    <row r="17" spans="1:15" s="53" customFormat="1" ht="12.75" x14ac:dyDescent="0.2">
      <c r="A17" s="41" t="s">
        <v>156</v>
      </c>
      <c r="B17" s="56" t="s">
        <v>356</v>
      </c>
      <c r="C17" s="51">
        <v>435</v>
      </c>
      <c r="D17" s="51">
        <v>435</v>
      </c>
      <c r="E17" s="61"/>
      <c r="F17" s="61"/>
      <c r="G17" s="61">
        <f t="shared" si="0"/>
        <v>0</v>
      </c>
      <c r="H17" s="61">
        <v>0</v>
      </c>
      <c r="I17" s="61">
        <v>149</v>
      </c>
      <c r="J17" s="74" t="s">
        <v>149</v>
      </c>
      <c r="K17" s="51">
        <v>584669</v>
      </c>
      <c r="L17" s="49">
        <v>555</v>
      </c>
      <c r="M17" s="49"/>
      <c r="N17" s="41" t="s">
        <v>49</v>
      </c>
      <c r="O17" s="57" t="s">
        <v>587</v>
      </c>
    </row>
    <row r="18" spans="1:15" s="54" customFormat="1" ht="12.75" x14ac:dyDescent="0.2">
      <c r="A18" s="11" t="s">
        <v>731</v>
      </c>
      <c r="B18" s="56" t="s">
        <v>356</v>
      </c>
      <c r="C18" s="51">
        <v>435</v>
      </c>
      <c r="D18" s="51">
        <v>435</v>
      </c>
      <c r="E18" s="61">
        <v>5161</v>
      </c>
      <c r="F18" s="61"/>
      <c r="G18" s="61">
        <f t="shared" si="0"/>
        <v>23552.709677419356</v>
      </c>
      <c r="H18" s="61">
        <v>730134</v>
      </c>
      <c r="I18" s="61">
        <v>5161</v>
      </c>
      <c r="J18" s="75" t="s">
        <v>216</v>
      </c>
      <c r="K18" s="51">
        <v>631767</v>
      </c>
      <c r="L18" s="49">
        <v>555</v>
      </c>
      <c r="M18" s="49"/>
      <c r="N18" s="41" t="s">
        <v>49</v>
      </c>
      <c r="O18" s="57" t="s">
        <v>587</v>
      </c>
    </row>
    <row r="19" spans="1:15" s="54" customFormat="1" ht="12.75" x14ac:dyDescent="0.2">
      <c r="A19" s="11" t="s">
        <v>424</v>
      </c>
      <c r="B19" s="49" t="s">
        <v>470</v>
      </c>
      <c r="C19" s="60">
        <v>566</v>
      </c>
      <c r="D19" s="60">
        <v>566</v>
      </c>
      <c r="E19" s="61">
        <v>163</v>
      </c>
      <c r="F19" s="61"/>
      <c r="G19" s="61">
        <f t="shared" si="0"/>
        <v>163.45161290322579</v>
      </c>
      <c r="H19" s="61">
        <v>5067</v>
      </c>
      <c r="I19" s="61">
        <v>163</v>
      </c>
      <c r="J19" s="75" t="s">
        <v>216</v>
      </c>
      <c r="K19" s="51">
        <v>138542</v>
      </c>
      <c r="L19" s="50">
        <v>555</v>
      </c>
      <c r="M19" s="49">
        <v>97</v>
      </c>
      <c r="N19" s="11" t="s">
        <v>469</v>
      </c>
      <c r="O19" s="57"/>
    </row>
    <row r="20" spans="1:15" s="54" customFormat="1" ht="25.5" x14ac:dyDescent="0.2">
      <c r="A20" s="63" t="s">
        <v>340</v>
      </c>
      <c r="B20" s="12" t="s">
        <v>433</v>
      </c>
      <c r="C20" s="65">
        <v>639</v>
      </c>
      <c r="D20" s="65">
        <v>639</v>
      </c>
      <c r="E20" s="61">
        <v>365</v>
      </c>
      <c r="F20" s="61"/>
      <c r="G20" s="61">
        <f t="shared" si="0"/>
        <v>364.80645161290323</v>
      </c>
      <c r="H20" s="61">
        <v>11309</v>
      </c>
      <c r="I20" s="61">
        <v>365</v>
      </c>
      <c r="J20" s="75" t="s">
        <v>223</v>
      </c>
      <c r="K20" s="55">
        <v>659998</v>
      </c>
      <c r="L20" s="50">
        <v>600</v>
      </c>
      <c r="M20" s="12"/>
      <c r="N20" s="63" t="s">
        <v>341</v>
      </c>
      <c r="O20" s="57"/>
    </row>
    <row r="21" spans="1:15" s="54" customFormat="1" ht="12.75" x14ac:dyDescent="0.2">
      <c r="A21" s="63" t="s">
        <v>259</v>
      </c>
      <c r="B21" s="56" t="s">
        <v>324</v>
      </c>
      <c r="C21" s="55">
        <v>680</v>
      </c>
      <c r="D21" s="55">
        <v>680</v>
      </c>
      <c r="E21" s="61">
        <v>145</v>
      </c>
      <c r="F21" s="61"/>
      <c r="G21" s="61"/>
      <c r="H21" s="61"/>
      <c r="I21" s="61">
        <v>145</v>
      </c>
      <c r="J21" s="75" t="s">
        <v>216</v>
      </c>
      <c r="K21" s="55">
        <v>126270</v>
      </c>
      <c r="L21" s="49"/>
      <c r="M21" s="12">
        <v>110</v>
      </c>
      <c r="N21" s="48" t="s">
        <v>432</v>
      </c>
      <c r="O21" s="57"/>
    </row>
    <row r="22" spans="1:15" s="54" customFormat="1" ht="12.75" x14ac:dyDescent="0.2">
      <c r="A22" s="11" t="s">
        <v>395</v>
      </c>
      <c r="B22" s="49" t="s">
        <v>54</v>
      </c>
      <c r="C22" s="60">
        <v>697</v>
      </c>
      <c r="D22" s="60">
        <v>697</v>
      </c>
      <c r="E22" s="61">
        <v>85</v>
      </c>
      <c r="F22" s="61"/>
      <c r="G22" s="61">
        <f>+H22/31</f>
        <v>84.741935483870961</v>
      </c>
      <c r="H22" s="61">
        <v>2627</v>
      </c>
      <c r="I22" s="61">
        <v>85</v>
      </c>
      <c r="J22" s="75" t="s">
        <v>216</v>
      </c>
      <c r="K22" s="70">
        <v>130477</v>
      </c>
      <c r="L22" s="50">
        <v>445</v>
      </c>
      <c r="M22" s="49">
        <v>113</v>
      </c>
      <c r="N22" s="11" t="s">
        <v>53</v>
      </c>
      <c r="O22" s="57"/>
    </row>
    <row r="23" spans="1:15" s="54" customFormat="1" ht="12.75" x14ac:dyDescent="0.2">
      <c r="A23" s="11" t="s">
        <v>639</v>
      </c>
      <c r="B23" s="49" t="s">
        <v>650</v>
      </c>
      <c r="C23" s="60">
        <v>699</v>
      </c>
      <c r="D23" s="60">
        <v>699</v>
      </c>
      <c r="E23" s="66">
        <v>14</v>
      </c>
      <c r="F23" s="66"/>
      <c r="G23" s="61">
        <f>+H23/31</f>
        <v>32.193548387096776</v>
      </c>
      <c r="H23" s="66">
        <v>998</v>
      </c>
      <c r="I23" s="61">
        <v>14</v>
      </c>
      <c r="J23" s="75" t="s">
        <v>216</v>
      </c>
      <c r="K23" s="51">
        <v>298335</v>
      </c>
      <c r="L23" s="64">
        <v>649</v>
      </c>
      <c r="M23" s="49">
        <v>97</v>
      </c>
      <c r="N23" s="11" t="s">
        <v>649</v>
      </c>
      <c r="O23" s="57"/>
    </row>
    <row r="24" spans="1:15" s="54" customFormat="1" ht="12.75" x14ac:dyDescent="0.2">
      <c r="A24" s="63" t="s">
        <v>573</v>
      </c>
      <c r="B24" s="12" t="s">
        <v>575</v>
      </c>
      <c r="C24" s="65">
        <v>2622</v>
      </c>
      <c r="D24" s="65">
        <v>2622</v>
      </c>
      <c r="E24" s="61">
        <v>347</v>
      </c>
      <c r="F24" s="61"/>
      <c r="G24" s="61"/>
      <c r="H24" s="61">
        <v>10760</v>
      </c>
      <c r="I24" s="61">
        <v>347</v>
      </c>
      <c r="J24" s="75" t="s">
        <v>216</v>
      </c>
      <c r="K24" s="55">
        <v>130510</v>
      </c>
      <c r="L24" s="50">
        <v>757</v>
      </c>
      <c r="M24" s="12">
        <v>381</v>
      </c>
      <c r="N24" s="63" t="s">
        <v>574</v>
      </c>
      <c r="O24" s="57" t="s">
        <v>442</v>
      </c>
    </row>
    <row r="25" spans="1:15" s="54" customFormat="1" ht="12.75" x14ac:dyDescent="0.2">
      <c r="A25" s="11" t="s">
        <v>224</v>
      </c>
      <c r="B25" s="49" t="s">
        <v>575</v>
      </c>
      <c r="C25" s="60">
        <v>2645</v>
      </c>
      <c r="D25" s="60">
        <v>2645</v>
      </c>
      <c r="E25" s="61">
        <v>56</v>
      </c>
      <c r="F25" s="61"/>
      <c r="G25" s="61"/>
      <c r="H25" s="61">
        <v>1722</v>
      </c>
      <c r="I25" s="61">
        <v>56</v>
      </c>
      <c r="J25" s="75" t="s">
        <v>216</v>
      </c>
      <c r="K25" s="51">
        <v>136275</v>
      </c>
      <c r="L25" s="50">
        <v>757</v>
      </c>
      <c r="M25" s="49">
        <v>70</v>
      </c>
      <c r="N25" s="11" t="s">
        <v>576</v>
      </c>
      <c r="O25" s="52" t="s">
        <v>507</v>
      </c>
    </row>
    <row r="26" spans="1:15" s="54" customFormat="1" ht="12.75" x14ac:dyDescent="0.2">
      <c r="A26" s="11" t="s">
        <v>417</v>
      </c>
      <c r="B26" s="49" t="s">
        <v>575</v>
      </c>
      <c r="C26" s="60">
        <v>2650</v>
      </c>
      <c r="D26" s="60">
        <v>2650</v>
      </c>
      <c r="E26" s="61">
        <v>15</v>
      </c>
      <c r="F26" s="61"/>
      <c r="G26" s="61"/>
      <c r="H26" s="61">
        <v>463</v>
      </c>
      <c r="I26" s="61">
        <v>15</v>
      </c>
      <c r="J26" s="75" t="s">
        <v>216</v>
      </c>
      <c r="K26" s="51">
        <v>139092</v>
      </c>
      <c r="L26" s="50">
        <v>757</v>
      </c>
      <c r="M26" s="49">
        <v>10</v>
      </c>
      <c r="N26" s="11" t="s">
        <v>577</v>
      </c>
      <c r="O26" s="57" t="s">
        <v>442</v>
      </c>
    </row>
    <row r="27" spans="1:15" s="54" customFormat="1" ht="12.75" x14ac:dyDescent="0.2">
      <c r="A27" s="11" t="s">
        <v>586</v>
      </c>
      <c r="B27" s="49" t="s">
        <v>575</v>
      </c>
      <c r="C27" s="60">
        <v>2651</v>
      </c>
      <c r="D27" s="60">
        <v>2651</v>
      </c>
      <c r="E27" s="61">
        <v>9</v>
      </c>
      <c r="F27" s="61"/>
      <c r="G27" s="61"/>
      <c r="H27" s="61">
        <v>267</v>
      </c>
      <c r="I27" s="61">
        <v>9</v>
      </c>
      <c r="J27" s="75" t="s">
        <v>216</v>
      </c>
      <c r="K27" s="51">
        <v>126330</v>
      </c>
      <c r="L27" s="50">
        <v>757</v>
      </c>
      <c r="M27" s="49">
        <v>41</v>
      </c>
      <c r="N27" s="11" t="s">
        <v>596</v>
      </c>
      <c r="O27" s="57" t="s">
        <v>442</v>
      </c>
    </row>
    <row r="28" spans="1:15" s="54" customFormat="1" ht="12.75" x14ac:dyDescent="0.2">
      <c r="A28" s="11" t="s">
        <v>422</v>
      </c>
      <c r="B28" s="49" t="s">
        <v>575</v>
      </c>
      <c r="C28" s="60">
        <v>2657</v>
      </c>
      <c r="D28" s="60">
        <v>2657</v>
      </c>
      <c r="E28" s="61">
        <v>48</v>
      </c>
      <c r="F28" s="61"/>
      <c r="G28" s="61"/>
      <c r="H28" s="61">
        <v>1549</v>
      </c>
      <c r="I28" s="61">
        <v>48</v>
      </c>
      <c r="J28" s="75" t="s">
        <v>216</v>
      </c>
      <c r="K28" s="51">
        <v>125808</v>
      </c>
      <c r="L28" s="50">
        <v>757</v>
      </c>
      <c r="M28" s="49"/>
      <c r="N28" s="11" t="s">
        <v>369</v>
      </c>
      <c r="O28" s="57" t="s">
        <v>219</v>
      </c>
    </row>
    <row r="29" spans="1:15" s="54" customFormat="1" ht="12.75" x14ac:dyDescent="0.2">
      <c r="A29" s="11" t="s">
        <v>422</v>
      </c>
      <c r="B29" s="49" t="s">
        <v>575</v>
      </c>
      <c r="C29" s="60">
        <v>2657</v>
      </c>
      <c r="D29" s="60">
        <v>2657</v>
      </c>
      <c r="E29" s="61">
        <v>2</v>
      </c>
      <c r="F29" s="61"/>
      <c r="G29" s="61"/>
      <c r="H29" s="61">
        <v>0</v>
      </c>
      <c r="I29" s="61">
        <v>2</v>
      </c>
      <c r="J29" s="75" t="s">
        <v>216</v>
      </c>
      <c r="K29" s="51">
        <v>137632</v>
      </c>
      <c r="L29" s="50">
        <v>757</v>
      </c>
      <c r="M29" s="49"/>
      <c r="N29" s="11" t="s">
        <v>369</v>
      </c>
      <c r="O29" s="57" t="s">
        <v>219</v>
      </c>
    </row>
    <row r="30" spans="1:15" s="54" customFormat="1" ht="12.75" x14ac:dyDescent="0.2">
      <c r="A30" s="11" t="s">
        <v>422</v>
      </c>
      <c r="B30" s="49" t="s">
        <v>575</v>
      </c>
      <c r="C30" s="60">
        <v>2662</v>
      </c>
      <c r="D30" s="60">
        <v>2662</v>
      </c>
      <c r="E30" s="61">
        <v>555</v>
      </c>
      <c r="F30" s="61"/>
      <c r="G30" s="61"/>
      <c r="H30" s="61">
        <v>17926</v>
      </c>
      <c r="I30" s="61">
        <v>555</v>
      </c>
      <c r="J30" s="75" t="s">
        <v>216</v>
      </c>
      <c r="K30" s="51">
        <v>125808</v>
      </c>
      <c r="L30" s="50">
        <v>757</v>
      </c>
      <c r="M30" s="49"/>
      <c r="N30" s="11" t="s">
        <v>597</v>
      </c>
      <c r="O30" s="57" t="s">
        <v>219</v>
      </c>
    </row>
    <row r="31" spans="1:15" s="54" customFormat="1" ht="12.75" x14ac:dyDescent="0.2">
      <c r="A31" s="11" t="s">
        <v>422</v>
      </c>
      <c r="B31" s="49" t="s">
        <v>575</v>
      </c>
      <c r="C31" s="60">
        <v>2662</v>
      </c>
      <c r="D31" s="60">
        <v>2662</v>
      </c>
      <c r="E31" s="61">
        <v>23</v>
      </c>
      <c r="F31" s="61"/>
      <c r="G31" s="61"/>
      <c r="H31" s="61">
        <v>0</v>
      </c>
      <c r="I31" s="61">
        <v>23</v>
      </c>
      <c r="J31" s="75" t="s">
        <v>216</v>
      </c>
      <c r="K31" s="51">
        <v>137632</v>
      </c>
      <c r="L31" s="50">
        <v>757</v>
      </c>
      <c r="M31" s="49">
        <f>23+545</f>
        <v>568</v>
      </c>
      <c r="N31" s="11" t="s">
        <v>597</v>
      </c>
      <c r="O31" s="57" t="s">
        <v>219</v>
      </c>
    </row>
    <row r="32" spans="1:15" s="54" customFormat="1" ht="12.75" x14ac:dyDescent="0.2">
      <c r="A32" s="11" t="s">
        <v>422</v>
      </c>
      <c r="B32" s="12" t="s">
        <v>575</v>
      </c>
      <c r="C32" s="65">
        <v>2667</v>
      </c>
      <c r="D32" s="65">
        <v>2667</v>
      </c>
      <c r="E32" s="61">
        <v>156</v>
      </c>
      <c r="F32" s="61"/>
      <c r="G32" s="61"/>
      <c r="H32" s="61">
        <v>5037</v>
      </c>
      <c r="I32" s="61">
        <v>156</v>
      </c>
      <c r="J32" s="75" t="s">
        <v>216</v>
      </c>
      <c r="K32" s="51">
        <v>125808</v>
      </c>
      <c r="L32" s="50">
        <v>757</v>
      </c>
      <c r="M32" s="49"/>
      <c r="N32" s="63" t="s">
        <v>598</v>
      </c>
      <c r="O32" s="57" t="s">
        <v>219</v>
      </c>
    </row>
    <row r="33" spans="1:15" s="54" customFormat="1" ht="12.75" x14ac:dyDescent="0.2">
      <c r="A33" s="11" t="s">
        <v>422</v>
      </c>
      <c r="B33" s="12" t="s">
        <v>575</v>
      </c>
      <c r="C33" s="65">
        <v>2667</v>
      </c>
      <c r="D33" s="65">
        <v>2667</v>
      </c>
      <c r="E33" s="61">
        <v>6</v>
      </c>
      <c r="F33" s="61"/>
      <c r="G33" s="61"/>
      <c r="H33" s="61">
        <v>0</v>
      </c>
      <c r="I33" s="61">
        <v>6</v>
      </c>
      <c r="J33" s="75" t="s">
        <v>216</v>
      </c>
      <c r="K33" s="55">
        <v>137632</v>
      </c>
      <c r="L33" s="50">
        <v>757</v>
      </c>
      <c r="M33" s="49">
        <v>402</v>
      </c>
      <c r="N33" s="63" t="s">
        <v>598</v>
      </c>
      <c r="O33" s="57" t="s">
        <v>219</v>
      </c>
    </row>
    <row r="34" spans="1:15" s="54" customFormat="1" ht="12.75" x14ac:dyDescent="0.2">
      <c r="A34" s="11" t="s">
        <v>422</v>
      </c>
      <c r="B34" s="12" t="s">
        <v>575</v>
      </c>
      <c r="C34" s="65">
        <v>2668</v>
      </c>
      <c r="D34" s="65">
        <v>2668</v>
      </c>
      <c r="E34" s="61">
        <v>46</v>
      </c>
      <c r="F34" s="61"/>
      <c r="G34" s="61"/>
      <c r="H34" s="61">
        <v>1473</v>
      </c>
      <c r="I34" s="61">
        <v>46</v>
      </c>
      <c r="J34" s="75" t="s">
        <v>216</v>
      </c>
      <c r="K34" s="51">
        <v>125808</v>
      </c>
      <c r="L34" s="50">
        <v>757</v>
      </c>
      <c r="M34" s="12"/>
      <c r="N34" s="63" t="s">
        <v>599</v>
      </c>
      <c r="O34" s="57" t="s">
        <v>219</v>
      </c>
    </row>
    <row r="35" spans="1:15" s="54" customFormat="1" ht="12.75" x14ac:dyDescent="0.2">
      <c r="A35" s="11" t="s">
        <v>422</v>
      </c>
      <c r="B35" s="12" t="s">
        <v>575</v>
      </c>
      <c r="C35" s="65">
        <v>2668</v>
      </c>
      <c r="D35" s="65">
        <v>2668</v>
      </c>
      <c r="E35" s="61">
        <v>2</v>
      </c>
      <c r="F35" s="61"/>
      <c r="G35" s="61"/>
      <c r="H35" s="61">
        <v>0</v>
      </c>
      <c r="I35" s="61">
        <v>2</v>
      </c>
      <c r="J35" s="75" t="s">
        <v>216</v>
      </c>
      <c r="K35" s="55">
        <v>137632</v>
      </c>
      <c r="L35" s="50">
        <v>757</v>
      </c>
      <c r="M35" s="12">
        <v>67</v>
      </c>
      <c r="N35" s="63" t="s">
        <v>599</v>
      </c>
      <c r="O35" s="57" t="s">
        <v>219</v>
      </c>
    </row>
    <row r="36" spans="1:15" s="54" customFormat="1" ht="12.75" x14ac:dyDescent="0.2">
      <c r="A36" s="41" t="s">
        <v>381</v>
      </c>
      <c r="B36" s="62" t="s">
        <v>575</v>
      </c>
      <c r="C36" s="51">
        <v>2673</v>
      </c>
      <c r="D36" s="51">
        <v>2673</v>
      </c>
      <c r="E36" s="61">
        <v>2</v>
      </c>
      <c r="F36" s="61"/>
      <c r="G36" s="61"/>
      <c r="H36" s="61">
        <v>63</v>
      </c>
      <c r="I36" s="61">
        <v>2</v>
      </c>
      <c r="J36" s="75" t="s">
        <v>216</v>
      </c>
      <c r="K36" s="51">
        <v>137850</v>
      </c>
      <c r="L36" s="49">
        <v>757</v>
      </c>
      <c r="M36" s="49"/>
      <c r="N36" s="41" t="s">
        <v>352</v>
      </c>
      <c r="O36" s="57"/>
    </row>
    <row r="37" spans="1:15" s="54" customFormat="1" ht="12.75" x14ac:dyDescent="0.2">
      <c r="A37" s="41" t="s">
        <v>381</v>
      </c>
      <c r="B37" s="62" t="s">
        <v>575</v>
      </c>
      <c r="C37" s="51">
        <v>2677</v>
      </c>
      <c r="D37" s="51">
        <v>2677</v>
      </c>
      <c r="E37" s="61">
        <v>1</v>
      </c>
      <c r="F37" s="61"/>
      <c r="G37" s="61"/>
      <c r="H37" s="61">
        <v>23</v>
      </c>
      <c r="I37" s="61">
        <v>1</v>
      </c>
      <c r="J37" s="75" t="s">
        <v>216</v>
      </c>
      <c r="K37" s="51">
        <v>137858</v>
      </c>
      <c r="L37" s="49">
        <v>757</v>
      </c>
      <c r="M37" s="49"/>
      <c r="N37" s="41" t="s">
        <v>600</v>
      </c>
      <c r="O37" s="57"/>
    </row>
    <row r="38" spans="1:15" s="54" customFormat="1" ht="12.75" x14ac:dyDescent="0.2">
      <c r="A38" s="11" t="s">
        <v>422</v>
      </c>
      <c r="B38" s="49" t="s">
        <v>575</v>
      </c>
      <c r="C38" s="60">
        <v>2680</v>
      </c>
      <c r="D38" s="60">
        <v>2680</v>
      </c>
      <c r="E38" s="61">
        <v>414</v>
      </c>
      <c r="F38" s="61"/>
      <c r="G38" s="61"/>
      <c r="H38" s="61">
        <v>13354</v>
      </c>
      <c r="I38" s="61">
        <v>414</v>
      </c>
      <c r="J38" s="75" t="s">
        <v>216</v>
      </c>
      <c r="K38" s="51">
        <v>125808</v>
      </c>
      <c r="L38" s="50">
        <v>757</v>
      </c>
      <c r="M38" s="49"/>
      <c r="N38" s="11" t="s">
        <v>601</v>
      </c>
      <c r="O38" s="57" t="s">
        <v>219</v>
      </c>
    </row>
    <row r="39" spans="1:15" s="54" customFormat="1" ht="12.75" x14ac:dyDescent="0.2">
      <c r="A39" s="11" t="s">
        <v>422</v>
      </c>
      <c r="B39" s="49" t="s">
        <v>575</v>
      </c>
      <c r="C39" s="60">
        <v>2680</v>
      </c>
      <c r="D39" s="60">
        <v>2680</v>
      </c>
      <c r="E39" s="61">
        <v>17</v>
      </c>
      <c r="F39" s="61"/>
      <c r="G39" s="61"/>
      <c r="H39" s="61">
        <v>0</v>
      </c>
      <c r="I39" s="61">
        <v>17</v>
      </c>
      <c r="J39" s="75" t="s">
        <v>216</v>
      </c>
      <c r="K39" s="51">
        <v>137632</v>
      </c>
      <c r="L39" s="50">
        <v>757</v>
      </c>
      <c r="M39" s="49">
        <f>385+16</f>
        <v>401</v>
      </c>
      <c r="N39" s="11" t="s">
        <v>601</v>
      </c>
      <c r="O39" s="57" t="s">
        <v>219</v>
      </c>
    </row>
    <row r="40" spans="1:15" s="54" customFormat="1" ht="12.75" x14ac:dyDescent="0.2">
      <c r="A40" s="11" t="s">
        <v>422</v>
      </c>
      <c r="B40" s="49" t="s">
        <v>575</v>
      </c>
      <c r="C40" s="60">
        <v>2688</v>
      </c>
      <c r="D40" s="60">
        <v>2688</v>
      </c>
      <c r="E40" s="61">
        <v>28</v>
      </c>
      <c r="F40" s="61"/>
      <c r="G40" s="61"/>
      <c r="H40" s="61">
        <v>917</v>
      </c>
      <c r="I40" s="61">
        <v>28</v>
      </c>
      <c r="J40" s="75" t="s">
        <v>216</v>
      </c>
      <c r="K40" s="51">
        <v>125808</v>
      </c>
      <c r="L40" s="50">
        <v>757</v>
      </c>
      <c r="M40" s="49"/>
      <c r="N40" s="11" t="s">
        <v>602</v>
      </c>
      <c r="O40" s="57" t="s">
        <v>219</v>
      </c>
    </row>
    <row r="41" spans="1:15" s="54" customFormat="1" ht="12.75" x14ac:dyDescent="0.2">
      <c r="A41" s="11" t="s">
        <v>422</v>
      </c>
      <c r="B41" s="49" t="s">
        <v>575</v>
      </c>
      <c r="C41" s="60">
        <v>2688</v>
      </c>
      <c r="D41" s="60">
        <v>2688</v>
      </c>
      <c r="E41" s="61">
        <v>1</v>
      </c>
      <c r="F41" s="61"/>
      <c r="G41" s="61"/>
      <c r="H41" s="61">
        <v>0</v>
      </c>
      <c r="I41" s="61">
        <v>1</v>
      </c>
      <c r="J41" s="75" t="s">
        <v>216</v>
      </c>
      <c r="K41" s="51">
        <v>137632</v>
      </c>
      <c r="L41" s="50">
        <v>757</v>
      </c>
      <c r="M41" s="49">
        <v>27</v>
      </c>
      <c r="N41" s="11" t="s">
        <v>602</v>
      </c>
      <c r="O41" s="57" t="s">
        <v>219</v>
      </c>
    </row>
    <row r="42" spans="1:15" s="54" customFormat="1" ht="12.75" x14ac:dyDescent="0.2">
      <c r="A42" s="41" t="s">
        <v>755</v>
      </c>
      <c r="B42" s="62" t="s">
        <v>575</v>
      </c>
      <c r="C42" s="51">
        <v>2691</v>
      </c>
      <c r="D42" s="51">
        <v>2691</v>
      </c>
      <c r="E42" s="61">
        <v>12</v>
      </c>
      <c r="F42" s="61"/>
      <c r="G42" s="61"/>
      <c r="H42" s="61">
        <v>377</v>
      </c>
      <c r="I42" s="61">
        <v>12</v>
      </c>
      <c r="J42" s="75" t="s">
        <v>216</v>
      </c>
      <c r="K42" s="51">
        <v>138456</v>
      </c>
      <c r="L42" s="49">
        <v>757</v>
      </c>
      <c r="M42" s="49">
        <v>25</v>
      </c>
      <c r="N42" s="41" t="s">
        <v>756</v>
      </c>
      <c r="O42" s="57" t="s">
        <v>443</v>
      </c>
    </row>
    <row r="43" spans="1:15" s="54" customFormat="1" ht="12.75" x14ac:dyDescent="0.2">
      <c r="A43" s="11" t="s">
        <v>422</v>
      </c>
      <c r="B43" s="62" t="s">
        <v>575</v>
      </c>
      <c r="C43" s="55">
        <v>2694</v>
      </c>
      <c r="D43" s="55">
        <v>2694</v>
      </c>
      <c r="E43" s="66">
        <v>168</v>
      </c>
      <c r="F43" s="66"/>
      <c r="G43" s="66"/>
      <c r="H43" s="66">
        <v>5413</v>
      </c>
      <c r="I43" s="61">
        <v>168</v>
      </c>
      <c r="J43" s="75" t="s">
        <v>216</v>
      </c>
      <c r="K43" s="71">
        <v>125808</v>
      </c>
      <c r="L43" s="12">
        <v>757</v>
      </c>
      <c r="M43" s="12"/>
      <c r="N43" s="48" t="s">
        <v>465</v>
      </c>
      <c r="O43" s="57" t="s">
        <v>219</v>
      </c>
    </row>
    <row r="44" spans="1:15" s="54" customFormat="1" ht="12.75" x14ac:dyDescent="0.2">
      <c r="A44" s="11" t="s">
        <v>422</v>
      </c>
      <c r="B44" s="62" t="s">
        <v>575</v>
      </c>
      <c r="C44" s="55">
        <v>2694</v>
      </c>
      <c r="D44" s="55">
        <v>2694</v>
      </c>
      <c r="E44" s="66">
        <v>7</v>
      </c>
      <c r="F44" s="66"/>
      <c r="G44" s="66"/>
      <c r="H44" s="66">
        <v>0</v>
      </c>
      <c r="I44" s="61">
        <v>7</v>
      </c>
      <c r="J44" s="75" t="s">
        <v>216</v>
      </c>
      <c r="K44" s="71">
        <v>137632</v>
      </c>
      <c r="L44" s="12">
        <v>757</v>
      </c>
      <c r="M44" s="12"/>
      <c r="N44" s="48" t="s">
        <v>465</v>
      </c>
      <c r="O44" s="57" t="s">
        <v>219</v>
      </c>
    </row>
    <row r="45" spans="1:15" s="54" customFormat="1" ht="12.75" x14ac:dyDescent="0.2">
      <c r="A45" s="41" t="s">
        <v>156</v>
      </c>
      <c r="B45" s="12" t="s">
        <v>575</v>
      </c>
      <c r="C45" s="51">
        <v>2697</v>
      </c>
      <c r="D45" s="51">
        <v>2697</v>
      </c>
      <c r="E45" s="61">
        <v>1141</v>
      </c>
      <c r="F45" s="61"/>
      <c r="G45" s="61"/>
      <c r="H45" s="61">
        <v>35381</v>
      </c>
      <c r="I45" s="61">
        <v>1141</v>
      </c>
      <c r="J45" s="75" t="s">
        <v>216</v>
      </c>
      <c r="K45" s="51">
        <v>667363</v>
      </c>
      <c r="L45" s="49">
        <v>757</v>
      </c>
      <c r="M45" s="49"/>
      <c r="N45" s="41" t="s">
        <v>157</v>
      </c>
      <c r="O45" s="57" t="s">
        <v>443</v>
      </c>
    </row>
    <row r="46" spans="1:15" s="54" customFormat="1" ht="12.75" x14ac:dyDescent="0.2">
      <c r="A46" s="41" t="s">
        <v>256</v>
      </c>
      <c r="B46" s="56" t="s">
        <v>705</v>
      </c>
      <c r="C46" s="65">
        <v>3007</v>
      </c>
      <c r="D46" s="65">
        <v>3007</v>
      </c>
      <c r="E46" s="66">
        <v>6386</v>
      </c>
      <c r="F46" s="66"/>
      <c r="G46" s="66"/>
      <c r="H46" s="66"/>
      <c r="I46" s="61">
        <v>6386</v>
      </c>
      <c r="J46" s="75" t="s">
        <v>216</v>
      </c>
      <c r="K46" s="55">
        <v>126268</v>
      </c>
      <c r="L46" s="64">
        <v>801</v>
      </c>
      <c r="M46" s="12"/>
      <c r="N46" s="63" t="s">
        <v>704</v>
      </c>
      <c r="O46" s="57" t="s">
        <v>507</v>
      </c>
    </row>
    <row r="47" spans="1:15" s="54" customFormat="1" ht="12.75" x14ac:dyDescent="0.2">
      <c r="A47" s="41" t="s">
        <v>256</v>
      </c>
      <c r="B47" s="62" t="s">
        <v>705</v>
      </c>
      <c r="C47" s="60">
        <v>3081</v>
      </c>
      <c r="D47" s="60">
        <v>3081</v>
      </c>
      <c r="E47" s="61">
        <v>6744</v>
      </c>
      <c r="F47" s="61"/>
      <c r="G47" s="61">
        <f>+H47/31</f>
        <v>6743.7419354838712</v>
      </c>
      <c r="H47" s="61">
        <v>209056</v>
      </c>
      <c r="I47" s="61">
        <v>6744</v>
      </c>
      <c r="J47" s="75" t="s">
        <v>216</v>
      </c>
      <c r="K47" s="51">
        <v>126336</v>
      </c>
      <c r="L47" s="50">
        <v>600</v>
      </c>
      <c r="M47" s="49">
        <v>7305</v>
      </c>
      <c r="N47" s="11" t="s">
        <v>707</v>
      </c>
      <c r="O47" s="57" t="s">
        <v>507</v>
      </c>
    </row>
    <row r="48" spans="1:15" s="54" customFormat="1" ht="12.75" x14ac:dyDescent="0.2">
      <c r="A48" s="41" t="s">
        <v>367</v>
      </c>
      <c r="B48" s="62" t="s">
        <v>100</v>
      </c>
      <c r="C48" s="51">
        <v>785</v>
      </c>
      <c r="D48" s="51">
        <v>3527</v>
      </c>
      <c r="E48" s="61">
        <v>3067</v>
      </c>
      <c r="F48" s="61"/>
      <c r="G48" s="61">
        <f>+H48/31</f>
        <v>4013.4516129032259</v>
      </c>
      <c r="H48" s="61">
        <v>124417</v>
      </c>
      <c r="I48" s="61">
        <v>3067</v>
      </c>
      <c r="J48" s="75" t="s">
        <v>216</v>
      </c>
      <c r="K48" s="51">
        <v>449243</v>
      </c>
      <c r="L48" s="49"/>
      <c r="M48" s="49"/>
      <c r="N48" s="41" t="s">
        <v>368</v>
      </c>
      <c r="O48" s="57"/>
    </row>
    <row r="49" spans="1:15" s="54" customFormat="1" ht="12.75" x14ac:dyDescent="0.2">
      <c r="A49" s="11" t="s">
        <v>72</v>
      </c>
      <c r="B49" s="49" t="s">
        <v>100</v>
      </c>
      <c r="C49" s="60">
        <v>9662</v>
      </c>
      <c r="D49" s="60">
        <v>3527</v>
      </c>
      <c r="E49" s="61">
        <v>110</v>
      </c>
      <c r="F49" s="61"/>
      <c r="G49" s="61">
        <f>+H49/31</f>
        <v>109.83870967741936</v>
      </c>
      <c r="H49" s="61">
        <v>3405</v>
      </c>
      <c r="I49" s="61">
        <v>110</v>
      </c>
      <c r="J49" s="75" t="s">
        <v>216</v>
      </c>
      <c r="K49" s="51">
        <v>137595</v>
      </c>
      <c r="L49" s="50">
        <v>490</v>
      </c>
      <c r="M49" s="49">
        <v>102</v>
      </c>
      <c r="N49" s="41" t="s">
        <v>368</v>
      </c>
      <c r="O49" s="57"/>
    </row>
    <row r="50" spans="1:15" s="54" customFormat="1" ht="25.5" x14ac:dyDescent="0.2">
      <c r="A50" s="41" t="s">
        <v>256</v>
      </c>
      <c r="B50" s="62" t="s">
        <v>100</v>
      </c>
      <c r="C50" s="60">
        <v>3536</v>
      </c>
      <c r="D50" s="60">
        <v>3536</v>
      </c>
      <c r="E50" s="61">
        <v>10000</v>
      </c>
      <c r="F50" s="61"/>
      <c r="G50" s="61"/>
      <c r="H50" s="61"/>
      <c r="I50" s="61">
        <v>10000</v>
      </c>
      <c r="J50" s="75" t="s">
        <v>223</v>
      </c>
      <c r="K50" s="51">
        <v>725391</v>
      </c>
      <c r="L50" s="50"/>
      <c r="M50" s="49"/>
      <c r="N50" s="11" t="s">
        <v>339</v>
      </c>
      <c r="O50" s="57" t="s">
        <v>507</v>
      </c>
    </row>
    <row r="51" spans="1:15" s="54" customFormat="1" ht="12.75" x14ac:dyDescent="0.2">
      <c r="A51" s="11" t="s">
        <v>646</v>
      </c>
      <c r="B51" s="49" t="s">
        <v>575</v>
      </c>
      <c r="C51" s="71">
        <v>4028</v>
      </c>
      <c r="D51" s="71">
        <v>4028</v>
      </c>
      <c r="E51" s="66">
        <v>58</v>
      </c>
      <c r="F51" s="66"/>
      <c r="G51" s="61">
        <f>+H51/31</f>
        <v>57.967741935483872</v>
      </c>
      <c r="H51" s="66">
        <v>1797</v>
      </c>
      <c r="I51" s="61">
        <v>58</v>
      </c>
      <c r="J51" s="75" t="s">
        <v>216</v>
      </c>
      <c r="K51" s="55">
        <v>131715</v>
      </c>
      <c r="L51" s="12">
        <v>441</v>
      </c>
      <c r="M51" s="12">
        <v>782</v>
      </c>
      <c r="N51" s="48" t="s">
        <v>767</v>
      </c>
      <c r="O51" s="57"/>
    </row>
    <row r="52" spans="1:15" s="54" customFormat="1" ht="12.75" x14ac:dyDescent="0.2">
      <c r="A52" s="63" t="s">
        <v>121</v>
      </c>
      <c r="B52" s="12" t="s">
        <v>493</v>
      </c>
      <c r="C52" s="65">
        <v>4046</v>
      </c>
      <c r="D52" s="65">
        <v>4046</v>
      </c>
      <c r="E52" s="61">
        <v>27</v>
      </c>
      <c r="F52" s="61"/>
      <c r="G52" s="61">
        <f>+H52/31</f>
        <v>26.774193548387096</v>
      </c>
      <c r="H52" s="61">
        <v>830</v>
      </c>
      <c r="I52" s="61">
        <v>27</v>
      </c>
      <c r="J52" s="75" t="s">
        <v>216</v>
      </c>
      <c r="K52" s="55">
        <v>138108</v>
      </c>
      <c r="L52" s="50">
        <v>479</v>
      </c>
      <c r="M52" s="12">
        <v>7</v>
      </c>
      <c r="N52" s="63" t="s">
        <v>492</v>
      </c>
      <c r="O52" s="57" t="s">
        <v>442</v>
      </c>
    </row>
    <row r="53" spans="1:15" s="54" customFormat="1" ht="12.75" x14ac:dyDescent="0.2">
      <c r="A53" s="63" t="s">
        <v>259</v>
      </c>
      <c r="B53" s="12" t="s">
        <v>550</v>
      </c>
      <c r="C53" s="65">
        <v>4050</v>
      </c>
      <c r="D53" s="65">
        <v>4050</v>
      </c>
      <c r="E53" s="66">
        <v>4</v>
      </c>
      <c r="F53" s="66"/>
      <c r="G53" s="66"/>
      <c r="H53" s="66"/>
      <c r="I53" s="61">
        <v>4</v>
      </c>
      <c r="J53" s="75" t="s">
        <v>216</v>
      </c>
      <c r="K53" s="55">
        <v>133227</v>
      </c>
      <c r="L53" s="64"/>
      <c r="M53" s="12">
        <v>134</v>
      </c>
      <c r="N53" s="63" t="s">
        <v>549</v>
      </c>
      <c r="O53" s="57"/>
    </row>
    <row r="54" spans="1:15" s="54" customFormat="1" ht="12.75" x14ac:dyDescent="0.2">
      <c r="A54" s="41" t="s">
        <v>690</v>
      </c>
      <c r="B54" s="12" t="s">
        <v>493</v>
      </c>
      <c r="C54" s="51">
        <v>4056</v>
      </c>
      <c r="D54" s="51">
        <v>4056</v>
      </c>
      <c r="E54" s="61">
        <v>1002</v>
      </c>
      <c r="F54" s="61"/>
      <c r="G54" s="61">
        <f>+H54/31</f>
        <v>1001.6451612903226</v>
      </c>
      <c r="H54" s="61">
        <v>31051</v>
      </c>
      <c r="I54" s="61">
        <v>1002</v>
      </c>
      <c r="J54" s="75" t="s">
        <v>216</v>
      </c>
      <c r="K54" s="51">
        <v>94120</v>
      </c>
      <c r="L54" s="49">
        <v>479</v>
      </c>
      <c r="M54" s="49">
        <v>799</v>
      </c>
      <c r="N54" s="41" t="s">
        <v>691</v>
      </c>
      <c r="O54" s="57"/>
    </row>
    <row r="55" spans="1:15" s="54" customFormat="1" ht="12.75" x14ac:dyDescent="0.2">
      <c r="A55" s="11" t="s">
        <v>188</v>
      </c>
      <c r="B55" s="49" t="s">
        <v>107</v>
      </c>
      <c r="C55" s="60">
        <v>4063</v>
      </c>
      <c r="D55" s="60">
        <v>4063</v>
      </c>
      <c r="E55" s="61">
        <v>39</v>
      </c>
      <c r="F55" s="61"/>
      <c r="G55" s="61">
        <f>+H55/31</f>
        <v>39</v>
      </c>
      <c r="H55" s="61">
        <v>1209</v>
      </c>
      <c r="I55" s="61">
        <v>39</v>
      </c>
      <c r="J55" s="75" t="s">
        <v>216</v>
      </c>
      <c r="K55" s="51">
        <v>138878</v>
      </c>
      <c r="L55" s="50">
        <v>487</v>
      </c>
      <c r="M55" s="49">
        <v>184</v>
      </c>
      <c r="N55" s="11" t="s">
        <v>187</v>
      </c>
      <c r="O55" s="57"/>
    </row>
    <row r="56" spans="1:15" s="54" customFormat="1" ht="12.75" x14ac:dyDescent="0.2">
      <c r="A56" s="11" t="s">
        <v>378</v>
      </c>
      <c r="B56" s="49" t="s">
        <v>107</v>
      </c>
      <c r="C56" s="60">
        <v>4071</v>
      </c>
      <c r="D56" s="60">
        <v>4071</v>
      </c>
      <c r="E56" s="61">
        <v>48</v>
      </c>
      <c r="F56" s="61"/>
      <c r="G56" s="61">
        <f>+H56/31</f>
        <v>48.161290322580648</v>
      </c>
      <c r="H56" s="61">
        <v>1493</v>
      </c>
      <c r="I56" s="61">
        <v>48</v>
      </c>
      <c r="J56" s="75" t="s">
        <v>216</v>
      </c>
      <c r="K56" s="51">
        <v>138045</v>
      </c>
      <c r="L56" s="50">
        <v>550</v>
      </c>
      <c r="M56" s="49">
        <v>3</v>
      </c>
      <c r="N56" s="11" t="s">
        <v>108</v>
      </c>
      <c r="O56" s="57"/>
    </row>
    <row r="57" spans="1:15" s="54" customFormat="1" ht="12.75" x14ac:dyDescent="0.2">
      <c r="A57" s="11" t="s">
        <v>355</v>
      </c>
      <c r="B57" s="49" t="s">
        <v>356</v>
      </c>
      <c r="C57" s="60">
        <v>4074</v>
      </c>
      <c r="D57" s="60">
        <v>4074</v>
      </c>
      <c r="E57" s="61">
        <v>841</v>
      </c>
      <c r="F57" s="61"/>
      <c r="G57" s="61">
        <f>+H57/31</f>
        <v>841.0322580645161</v>
      </c>
      <c r="H57" s="61">
        <v>26072</v>
      </c>
      <c r="I57" s="61">
        <v>841</v>
      </c>
      <c r="J57" s="75" t="s">
        <v>216</v>
      </c>
      <c r="K57" s="51">
        <v>133240</v>
      </c>
      <c r="L57" s="50">
        <v>555</v>
      </c>
      <c r="M57" s="49">
        <v>34</v>
      </c>
      <c r="N57" s="11" t="s">
        <v>354</v>
      </c>
      <c r="O57" s="57"/>
    </row>
    <row r="58" spans="1:15" s="54" customFormat="1" ht="12.75" x14ac:dyDescent="0.2">
      <c r="A58" s="41" t="s">
        <v>773</v>
      </c>
      <c r="B58" s="62" t="s">
        <v>107</v>
      </c>
      <c r="C58" s="51">
        <v>4081</v>
      </c>
      <c r="D58" s="51">
        <v>4081</v>
      </c>
      <c r="E58" s="61">
        <v>25</v>
      </c>
      <c r="F58" s="61"/>
      <c r="G58" s="61">
        <f>+H58/31</f>
        <v>24.903225806451612</v>
      </c>
      <c r="H58" s="61">
        <v>772</v>
      </c>
      <c r="I58" s="61">
        <v>25</v>
      </c>
      <c r="J58" s="75" t="s">
        <v>216</v>
      </c>
      <c r="K58" s="51">
        <v>138417</v>
      </c>
      <c r="L58" s="49">
        <v>485</v>
      </c>
      <c r="M58" s="49">
        <v>37</v>
      </c>
      <c r="N58" s="41" t="s">
        <v>774</v>
      </c>
      <c r="O58" s="57" t="s">
        <v>442</v>
      </c>
    </row>
    <row r="59" spans="1:15" s="54" customFormat="1" ht="12.75" x14ac:dyDescent="0.2">
      <c r="A59" s="63" t="s">
        <v>400</v>
      </c>
      <c r="B59" s="12" t="s">
        <v>324</v>
      </c>
      <c r="C59" s="65">
        <v>4112</v>
      </c>
      <c r="D59" s="65">
        <v>4112</v>
      </c>
      <c r="E59" s="66">
        <v>136</v>
      </c>
      <c r="F59" s="66"/>
      <c r="G59" s="66"/>
      <c r="H59" s="66">
        <v>3670</v>
      </c>
      <c r="I59" s="61">
        <v>136</v>
      </c>
      <c r="J59" s="75" t="s">
        <v>216</v>
      </c>
      <c r="K59" s="55">
        <v>138653</v>
      </c>
      <c r="L59" s="64">
        <v>660</v>
      </c>
      <c r="M59" s="12">
        <v>283</v>
      </c>
      <c r="N59" s="63" t="s">
        <v>323</v>
      </c>
      <c r="O59" s="57" t="s">
        <v>442</v>
      </c>
    </row>
    <row r="60" spans="1:15" s="54" customFormat="1" ht="12.75" x14ac:dyDescent="0.2">
      <c r="A60" s="11" t="s">
        <v>401</v>
      </c>
      <c r="B60" s="62" t="s">
        <v>100</v>
      </c>
      <c r="C60" s="60">
        <v>4126</v>
      </c>
      <c r="D60" s="60">
        <v>4126</v>
      </c>
      <c r="E60" s="61">
        <v>500</v>
      </c>
      <c r="F60" s="61"/>
      <c r="G60" s="61">
        <f>+H60/31</f>
        <v>499.87096774193549</v>
      </c>
      <c r="H60" s="61">
        <v>15496</v>
      </c>
      <c r="I60" s="61">
        <v>500</v>
      </c>
      <c r="J60" s="75" t="s">
        <v>216</v>
      </c>
      <c r="K60" s="51">
        <v>125817</v>
      </c>
      <c r="L60" s="50">
        <v>462</v>
      </c>
      <c r="M60" s="50">
        <v>640</v>
      </c>
      <c r="N60" s="11" t="s">
        <v>109</v>
      </c>
      <c r="O60" s="57"/>
    </row>
    <row r="61" spans="1:15" s="54" customFormat="1" ht="12.75" x14ac:dyDescent="0.2">
      <c r="A61" s="11" t="s">
        <v>414</v>
      </c>
      <c r="B61" s="49" t="s">
        <v>433</v>
      </c>
      <c r="C61" s="60">
        <v>4129</v>
      </c>
      <c r="D61" s="60">
        <v>4129</v>
      </c>
      <c r="E61" s="61">
        <v>104</v>
      </c>
      <c r="F61" s="61"/>
      <c r="G61" s="61">
        <f>+H61/31</f>
        <v>104.41935483870968</v>
      </c>
      <c r="H61" s="61">
        <v>3237</v>
      </c>
      <c r="I61" s="61">
        <v>104</v>
      </c>
      <c r="J61" s="75" t="s">
        <v>216</v>
      </c>
      <c r="K61" s="51">
        <v>139347</v>
      </c>
      <c r="L61" s="50">
        <v>600</v>
      </c>
      <c r="M61" s="49">
        <v>124</v>
      </c>
      <c r="N61" s="11" t="s">
        <v>431</v>
      </c>
      <c r="O61" s="57" t="s">
        <v>443</v>
      </c>
    </row>
    <row r="62" spans="1:15" s="54" customFormat="1" ht="12.75" x14ac:dyDescent="0.2">
      <c r="A62" s="41" t="s">
        <v>125</v>
      </c>
      <c r="B62" s="49" t="s">
        <v>550</v>
      </c>
      <c r="C62" s="51">
        <v>4132</v>
      </c>
      <c r="D62" s="51">
        <v>4132</v>
      </c>
      <c r="E62" s="61">
        <v>5</v>
      </c>
      <c r="F62" s="61"/>
      <c r="G62" s="61"/>
      <c r="H62" s="61"/>
      <c r="I62" s="61">
        <v>5</v>
      </c>
      <c r="J62" s="75" t="s">
        <v>216</v>
      </c>
      <c r="K62" s="51">
        <v>138570</v>
      </c>
      <c r="L62" s="49"/>
      <c r="M62" s="49">
        <v>12</v>
      </c>
      <c r="N62" s="41" t="s">
        <v>533</v>
      </c>
      <c r="O62" s="57"/>
    </row>
    <row r="63" spans="1:15" s="54" customFormat="1" ht="12.75" x14ac:dyDescent="0.2">
      <c r="A63" s="11" t="s">
        <v>401</v>
      </c>
      <c r="B63" s="62" t="s">
        <v>100</v>
      </c>
      <c r="C63" s="60">
        <v>4136</v>
      </c>
      <c r="D63" s="60">
        <v>4136</v>
      </c>
      <c r="E63" s="61">
        <v>2295</v>
      </c>
      <c r="F63" s="61"/>
      <c r="G63" s="61">
        <f>+H63/31</f>
        <v>2295.4516129032259</v>
      </c>
      <c r="H63" s="61">
        <v>71159</v>
      </c>
      <c r="I63" s="61">
        <v>2295</v>
      </c>
      <c r="J63" s="75" t="s">
        <v>216</v>
      </c>
      <c r="K63" s="51">
        <v>125809</v>
      </c>
      <c r="L63" s="50">
        <v>462</v>
      </c>
      <c r="M63" s="50">
        <v>2629</v>
      </c>
      <c r="N63" s="11" t="s">
        <v>111</v>
      </c>
      <c r="O63" s="57"/>
    </row>
    <row r="64" spans="1:15" s="54" customFormat="1" ht="12.75" x14ac:dyDescent="0.2">
      <c r="A64" s="63" t="s">
        <v>104</v>
      </c>
      <c r="B64" s="12" t="s">
        <v>493</v>
      </c>
      <c r="C64" s="65">
        <v>4143</v>
      </c>
      <c r="D64" s="65">
        <v>4143</v>
      </c>
      <c r="E64" s="61">
        <v>106</v>
      </c>
      <c r="F64" s="61"/>
      <c r="G64" s="61">
        <f>+H64/31</f>
        <v>105.7741935483871</v>
      </c>
      <c r="H64" s="61">
        <v>3279</v>
      </c>
      <c r="I64" s="61">
        <v>106</v>
      </c>
      <c r="J64" s="75" t="s">
        <v>216</v>
      </c>
      <c r="K64" s="55">
        <v>138044</v>
      </c>
      <c r="L64" s="50">
        <v>479</v>
      </c>
      <c r="M64" s="49">
        <v>85</v>
      </c>
      <c r="N64" s="63" t="s">
        <v>494</v>
      </c>
      <c r="O64" s="57"/>
    </row>
    <row r="65" spans="1:15" s="54" customFormat="1" ht="12.75" x14ac:dyDescent="0.2">
      <c r="A65" s="41" t="s">
        <v>486</v>
      </c>
      <c r="B65" s="62" t="s">
        <v>299</v>
      </c>
      <c r="C65" s="51">
        <v>4157</v>
      </c>
      <c r="D65" s="51">
        <v>4157</v>
      </c>
      <c r="E65" s="61">
        <v>56</v>
      </c>
      <c r="F65" s="61"/>
      <c r="G65" s="61"/>
      <c r="H65" s="61">
        <v>1726</v>
      </c>
      <c r="I65" s="61">
        <v>56</v>
      </c>
      <c r="J65" s="75" t="s">
        <v>216</v>
      </c>
      <c r="K65" s="51">
        <v>364898</v>
      </c>
      <c r="L65" s="49">
        <v>550</v>
      </c>
      <c r="M65" s="49">
        <v>77</v>
      </c>
      <c r="N65" s="41" t="s">
        <v>298</v>
      </c>
      <c r="O65" s="57"/>
    </row>
    <row r="66" spans="1:15" s="54" customFormat="1" ht="12.75" x14ac:dyDescent="0.2">
      <c r="A66" s="48" t="s">
        <v>56</v>
      </c>
      <c r="B66" s="56" t="s">
        <v>54</v>
      </c>
      <c r="C66" s="55">
        <v>4181</v>
      </c>
      <c r="D66" s="55">
        <v>4181</v>
      </c>
      <c r="E66" s="66">
        <v>480</v>
      </c>
      <c r="F66" s="66"/>
      <c r="G66" s="61">
        <f>+H66/31</f>
        <v>479.77419354838707</v>
      </c>
      <c r="H66" s="66">
        <v>14873</v>
      </c>
      <c r="I66" s="61">
        <v>480</v>
      </c>
      <c r="J66" s="75" t="s">
        <v>216</v>
      </c>
      <c r="K66" s="55">
        <v>202211</v>
      </c>
      <c r="L66" s="12">
        <v>447</v>
      </c>
      <c r="M66" s="12">
        <v>177</v>
      </c>
      <c r="N66" s="48" t="s">
        <v>55</v>
      </c>
      <c r="O66" s="57"/>
    </row>
    <row r="67" spans="1:15" s="54" customFormat="1" ht="12.75" x14ac:dyDescent="0.2">
      <c r="A67" s="11" t="s">
        <v>394</v>
      </c>
      <c r="B67" s="49" t="s">
        <v>470</v>
      </c>
      <c r="C67" s="60">
        <v>4251</v>
      </c>
      <c r="D67" s="60">
        <v>4251</v>
      </c>
      <c r="E67" s="61">
        <v>14</v>
      </c>
      <c r="F67" s="61"/>
      <c r="G67" s="61">
        <f>+H67/31</f>
        <v>34.258064516129032</v>
      </c>
      <c r="H67" s="61">
        <v>1062</v>
      </c>
      <c r="I67" s="61">
        <v>14</v>
      </c>
      <c r="J67" s="75" t="s">
        <v>216</v>
      </c>
      <c r="K67" s="51">
        <v>138625</v>
      </c>
      <c r="L67" s="50">
        <v>555</v>
      </c>
      <c r="M67" s="49">
        <v>39</v>
      </c>
      <c r="N67" s="11" t="s">
        <v>471</v>
      </c>
      <c r="O67" s="57"/>
    </row>
    <row r="68" spans="1:15" s="54" customFormat="1" ht="12.75" x14ac:dyDescent="0.2">
      <c r="A68" s="11" t="s">
        <v>19</v>
      </c>
      <c r="B68" s="49" t="s">
        <v>470</v>
      </c>
      <c r="C68" s="60">
        <v>4251</v>
      </c>
      <c r="D68" s="60">
        <v>4251</v>
      </c>
      <c r="E68" s="61">
        <v>20</v>
      </c>
      <c r="F68" s="61"/>
      <c r="G68" s="61"/>
      <c r="H68" s="61"/>
      <c r="I68" s="61">
        <v>20</v>
      </c>
      <c r="J68" s="75" t="s">
        <v>216</v>
      </c>
      <c r="K68" s="51">
        <v>418434</v>
      </c>
      <c r="L68" s="50">
        <v>555</v>
      </c>
      <c r="M68" s="49">
        <v>76</v>
      </c>
      <c r="N68" s="11" t="s">
        <v>471</v>
      </c>
      <c r="O68" s="57"/>
    </row>
    <row r="69" spans="1:15" s="54" customFormat="1" ht="12.75" x14ac:dyDescent="0.2">
      <c r="A69" s="11" t="s">
        <v>401</v>
      </c>
      <c r="B69" s="56" t="s">
        <v>100</v>
      </c>
      <c r="C69" s="65">
        <v>4272</v>
      </c>
      <c r="D69" s="65">
        <v>4272</v>
      </c>
      <c r="E69" s="61">
        <v>102</v>
      </c>
      <c r="F69" s="61"/>
      <c r="G69" s="61">
        <f>+H69/31</f>
        <v>101.90322580645162</v>
      </c>
      <c r="H69" s="61">
        <v>3159</v>
      </c>
      <c r="I69" s="61">
        <v>102</v>
      </c>
      <c r="J69" s="75" t="s">
        <v>216</v>
      </c>
      <c r="K69" s="55">
        <v>125811</v>
      </c>
      <c r="L69" s="50">
        <v>462</v>
      </c>
      <c r="M69" s="64">
        <v>101</v>
      </c>
      <c r="N69" s="63" t="s">
        <v>112</v>
      </c>
      <c r="O69" s="57"/>
    </row>
    <row r="70" spans="1:15" s="54" customFormat="1" ht="12.75" x14ac:dyDescent="0.2">
      <c r="A70" s="11" t="s">
        <v>401</v>
      </c>
      <c r="B70" s="62" t="s">
        <v>100</v>
      </c>
      <c r="C70" s="60">
        <v>4273</v>
      </c>
      <c r="D70" s="60">
        <v>4273</v>
      </c>
      <c r="E70" s="61">
        <v>1143</v>
      </c>
      <c r="F70" s="61"/>
      <c r="G70" s="61">
        <f>+H70/31</f>
        <v>1142.9032258064517</v>
      </c>
      <c r="H70" s="61">
        <v>35430</v>
      </c>
      <c r="I70" s="61">
        <v>1143</v>
      </c>
      <c r="J70" s="75" t="s">
        <v>216</v>
      </c>
      <c r="K70" s="51">
        <v>125812</v>
      </c>
      <c r="L70" s="50">
        <v>462</v>
      </c>
      <c r="M70" s="50">
        <v>714</v>
      </c>
      <c r="N70" s="11" t="s">
        <v>113</v>
      </c>
      <c r="O70" s="57"/>
    </row>
    <row r="71" spans="1:15" s="54" customFormat="1" ht="12.75" x14ac:dyDescent="0.2">
      <c r="A71" s="63" t="s">
        <v>74</v>
      </c>
      <c r="B71" s="12" t="s">
        <v>433</v>
      </c>
      <c r="C71" s="65">
        <v>4275</v>
      </c>
      <c r="D71" s="65">
        <v>4275</v>
      </c>
      <c r="E71" s="61">
        <v>11</v>
      </c>
      <c r="F71" s="61"/>
      <c r="G71" s="61">
        <f>+H71/31</f>
        <v>10.935483870967742</v>
      </c>
      <c r="H71" s="61">
        <v>339</v>
      </c>
      <c r="I71" s="61">
        <v>11</v>
      </c>
      <c r="J71" s="75" t="s">
        <v>216</v>
      </c>
      <c r="K71" s="55">
        <v>138042</v>
      </c>
      <c r="L71" s="50">
        <v>600</v>
      </c>
      <c r="M71" s="12">
        <v>20</v>
      </c>
      <c r="N71" s="63" t="s">
        <v>434</v>
      </c>
      <c r="O71" s="57"/>
    </row>
    <row r="72" spans="1:15" s="54" customFormat="1" ht="12.75" x14ac:dyDescent="0.2">
      <c r="A72" s="11" t="s">
        <v>114</v>
      </c>
      <c r="B72" s="49" t="s">
        <v>107</v>
      </c>
      <c r="C72" s="60">
        <v>4281</v>
      </c>
      <c r="D72" s="60">
        <v>4281</v>
      </c>
      <c r="E72" s="61">
        <v>27</v>
      </c>
      <c r="F72" s="61"/>
      <c r="G72" s="61">
        <f>+H72/31</f>
        <v>27.387096774193548</v>
      </c>
      <c r="H72" s="61">
        <v>849</v>
      </c>
      <c r="I72" s="61">
        <v>27</v>
      </c>
      <c r="J72" s="75" t="s">
        <v>216</v>
      </c>
      <c r="K72" s="51">
        <v>139097</v>
      </c>
      <c r="L72" s="50">
        <v>550</v>
      </c>
      <c r="M72" s="49">
        <v>85</v>
      </c>
      <c r="N72" s="11" t="s">
        <v>115</v>
      </c>
      <c r="O72" s="57" t="s">
        <v>443</v>
      </c>
    </row>
    <row r="73" spans="1:15" s="54" customFormat="1" ht="12.75" x14ac:dyDescent="0.2">
      <c r="A73" s="63" t="s">
        <v>472</v>
      </c>
      <c r="B73" s="12" t="s">
        <v>470</v>
      </c>
      <c r="C73" s="65">
        <v>4284</v>
      </c>
      <c r="D73" s="65">
        <v>4284</v>
      </c>
      <c r="E73" s="66">
        <v>1</v>
      </c>
      <c r="F73" s="66"/>
      <c r="G73" s="66"/>
      <c r="H73" s="66"/>
      <c r="I73" s="61">
        <v>1</v>
      </c>
      <c r="J73" s="75" t="s">
        <v>216</v>
      </c>
      <c r="K73" s="55">
        <v>130551</v>
      </c>
      <c r="L73" s="64">
        <v>556</v>
      </c>
      <c r="M73" s="12">
        <v>34</v>
      </c>
      <c r="N73" s="63" t="s">
        <v>473</v>
      </c>
      <c r="O73" s="57"/>
    </row>
    <row r="74" spans="1:15" s="53" customFormat="1" ht="12.75" x14ac:dyDescent="0.2">
      <c r="A74" s="11" t="s">
        <v>711</v>
      </c>
      <c r="B74" s="49" t="s">
        <v>107</v>
      </c>
      <c r="C74" s="60">
        <v>4353</v>
      </c>
      <c r="D74" s="60">
        <v>4353</v>
      </c>
      <c r="E74" s="61">
        <v>64</v>
      </c>
      <c r="F74" s="61"/>
      <c r="G74" s="61">
        <f t="shared" ref="G74:G79" si="1">+H74/31</f>
        <v>64.258064516129039</v>
      </c>
      <c r="H74" s="61">
        <v>1992</v>
      </c>
      <c r="I74" s="61">
        <v>64</v>
      </c>
      <c r="J74" s="75" t="s">
        <v>216</v>
      </c>
      <c r="K74" s="51">
        <v>133323</v>
      </c>
      <c r="L74" s="50">
        <v>487</v>
      </c>
      <c r="M74" s="49">
        <v>52</v>
      </c>
      <c r="N74" s="11" t="s">
        <v>116</v>
      </c>
      <c r="O74" s="57"/>
    </row>
    <row r="75" spans="1:15" s="54" customFormat="1" ht="12.75" x14ac:dyDescent="0.2">
      <c r="A75" s="63" t="s">
        <v>259</v>
      </c>
      <c r="B75" s="12" t="s">
        <v>470</v>
      </c>
      <c r="C75" s="65">
        <v>4374</v>
      </c>
      <c r="D75" s="65">
        <v>4374</v>
      </c>
      <c r="E75" s="66">
        <v>341</v>
      </c>
      <c r="F75" s="66"/>
      <c r="G75" s="61">
        <f t="shared" si="1"/>
        <v>340.70967741935482</v>
      </c>
      <c r="H75" s="66">
        <v>10562</v>
      </c>
      <c r="I75" s="61">
        <v>341</v>
      </c>
      <c r="J75" s="75" t="s">
        <v>216</v>
      </c>
      <c r="K75" s="55">
        <v>126277</v>
      </c>
      <c r="L75" s="64">
        <v>555</v>
      </c>
      <c r="M75" s="12">
        <v>352</v>
      </c>
      <c r="N75" s="63" t="s">
        <v>474</v>
      </c>
      <c r="O75" s="57"/>
    </row>
    <row r="76" spans="1:15" s="54" customFormat="1" ht="12.75" x14ac:dyDescent="0.2">
      <c r="A76" s="41" t="s">
        <v>135</v>
      </c>
      <c r="B76" s="62" t="s">
        <v>299</v>
      </c>
      <c r="C76" s="60">
        <v>4480</v>
      </c>
      <c r="D76" s="60">
        <v>4480</v>
      </c>
      <c r="E76" s="61">
        <v>1368</v>
      </c>
      <c r="F76" s="61"/>
      <c r="G76" s="61">
        <f t="shared" si="1"/>
        <v>1368.1935483870968</v>
      </c>
      <c r="H76" s="61">
        <v>42414</v>
      </c>
      <c r="I76" s="61">
        <v>1368</v>
      </c>
      <c r="J76" s="75" t="s">
        <v>216</v>
      </c>
      <c r="K76" s="51">
        <v>136222</v>
      </c>
      <c r="L76" s="50">
        <v>602</v>
      </c>
      <c r="M76" s="49">
        <v>484</v>
      </c>
      <c r="N76" s="11" t="s">
        <v>551</v>
      </c>
      <c r="O76" s="57" t="s">
        <v>443</v>
      </c>
    </row>
    <row r="77" spans="1:15" s="54" customFormat="1" ht="12.75" x14ac:dyDescent="0.2">
      <c r="A77" s="11" t="s">
        <v>300</v>
      </c>
      <c r="B77" s="49" t="s">
        <v>299</v>
      </c>
      <c r="C77" s="60">
        <v>4491</v>
      </c>
      <c r="D77" s="60">
        <v>4491</v>
      </c>
      <c r="E77" s="61">
        <v>1672</v>
      </c>
      <c r="F77" s="61"/>
      <c r="G77" s="61">
        <f t="shared" si="1"/>
        <v>1671.741935483871</v>
      </c>
      <c r="H77" s="61">
        <v>51824</v>
      </c>
      <c r="I77" s="61">
        <v>1672</v>
      </c>
      <c r="J77" s="75" t="s">
        <v>216</v>
      </c>
      <c r="K77" s="51">
        <v>136421</v>
      </c>
      <c r="L77" s="50">
        <v>601</v>
      </c>
      <c r="M77" s="49">
        <v>346</v>
      </c>
      <c r="N77" s="11" t="s">
        <v>301</v>
      </c>
      <c r="O77" s="57"/>
    </row>
    <row r="78" spans="1:15" s="54" customFormat="1" ht="12.75" x14ac:dyDescent="0.2">
      <c r="A78" s="63" t="s">
        <v>419</v>
      </c>
      <c r="B78" s="12" t="s">
        <v>575</v>
      </c>
      <c r="C78" s="65">
        <v>4548</v>
      </c>
      <c r="D78" s="65">
        <v>4548</v>
      </c>
      <c r="E78" s="61">
        <v>50</v>
      </c>
      <c r="F78" s="61"/>
      <c r="G78" s="61">
        <f t="shared" si="1"/>
        <v>50</v>
      </c>
      <c r="H78" s="61">
        <v>1550</v>
      </c>
      <c r="I78" s="61">
        <v>50</v>
      </c>
      <c r="J78" s="75" t="s">
        <v>216</v>
      </c>
      <c r="K78" s="55">
        <v>156422</v>
      </c>
      <c r="L78" s="50">
        <v>429</v>
      </c>
      <c r="M78" s="12">
        <v>42</v>
      </c>
      <c r="N78" s="63" t="s">
        <v>603</v>
      </c>
      <c r="O78" s="57"/>
    </row>
    <row r="79" spans="1:15" s="54" customFormat="1" ht="12.75" x14ac:dyDescent="0.2">
      <c r="A79" s="11" t="s">
        <v>121</v>
      </c>
      <c r="B79" s="49" t="s">
        <v>771</v>
      </c>
      <c r="C79" s="60">
        <v>4555</v>
      </c>
      <c r="D79" s="60">
        <v>4555</v>
      </c>
      <c r="E79" s="61">
        <v>621</v>
      </c>
      <c r="F79" s="61"/>
      <c r="G79" s="61">
        <f t="shared" si="1"/>
        <v>469.48387096774195</v>
      </c>
      <c r="H79" s="61">
        <v>14554</v>
      </c>
      <c r="I79" s="61">
        <v>621</v>
      </c>
      <c r="J79" s="75" t="s">
        <v>216</v>
      </c>
      <c r="K79" s="51">
        <v>139067</v>
      </c>
      <c r="L79" s="50">
        <v>600</v>
      </c>
      <c r="M79" s="49">
        <v>395</v>
      </c>
      <c r="N79" s="11" t="s">
        <v>490</v>
      </c>
      <c r="O79" s="57" t="s">
        <v>442</v>
      </c>
    </row>
    <row r="80" spans="1:15" s="54" customFormat="1" ht="12.75" x14ac:dyDescent="0.2">
      <c r="A80" s="48" t="s">
        <v>345</v>
      </c>
      <c r="B80" s="12" t="s">
        <v>346</v>
      </c>
      <c r="C80" s="55">
        <v>4584</v>
      </c>
      <c r="D80" s="55">
        <v>4584</v>
      </c>
      <c r="E80" s="66">
        <v>4250</v>
      </c>
      <c r="F80" s="66"/>
      <c r="G80" s="66"/>
      <c r="H80" s="66"/>
      <c r="I80" s="61">
        <v>4250</v>
      </c>
      <c r="J80" s="75" t="s">
        <v>216</v>
      </c>
      <c r="K80" s="55">
        <v>417721</v>
      </c>
      <c r="L80" s="12"/>
      <c r="M80" s="12"/>
      <c r="N80" s="48" t="s">
        <v>347</v>
      </c>
      <c r="O80" s="57"/>
    </row>
    <row r="81" spans="1:15" s="54" customFormat="1" ht="12.75" x14ac:dyDescent="0.2">
      <c r="A81" s="41" t="s">
        <v>589</v>
      </c>
      <c r="B81" s="49" t="s">
        <v>317</v>
      </c>
      <c r="C81" s="51">
        <v>4594</v>
      </c>
      <c r="D81" s="51">
        <v>4594</v>
      </c>
      <c r="E81" s="61">
        <v>38</v>
      </c>
      <c r="F81" s="61"/>
      <c r="G81" s="61"/>
      <c r="H81" s="61"/>
      <c r="I81" s="61">
        <v>38</v>
      </c>
      <c r="J81" s="75" t="s">
        <v>216</v>
      </c>
      <c r="K81" s="51">
        <v>611981</v>
      </c>
      <c r="L81" s="49"/>
      <c r="M81" s="49"/>
      <c r="N81" s="41" t="s">
        <v>590</v>
      </c>
      <c r="O81" s="57"/>
    </row>
    <row r="82" spans="1:15" s="54" customFormat="1" ht="12.75" x14ac:dyDescent="0.2">
      <c r="A82" s="11" t="s">
        <v>401</v>
      </c>
      <c r="B82" s="62" t="s">
        <v>100</v>
      </c>
      <c r="C82" s="60">
        <v>4654</v>
      </c>
      <c r="D82" s="60">
        <v>4654</v>
      </c>
      <c r="E82" s="61">
        <v>122</v>
      </c>
      <c r="F82" s="61"/>
      <c r="G82" s="61">
        <f>+H82/31</f>
        <v>122.38709677419355</v>
      </c>
      <c r="H82" s="61">
        <v>3794</v>
      </c>
      <c r="I82" s="61">
        <v>122</v>
      </c>
      <c r="J82" s="75" t="s">
        <v>216</v>
      </c>
      <c r="K82" s="51">
        <v>125813</v>
      </c>
      <c r="L82" s="50">
        <v>462</v>
      </c>
      <c r="M82" s="50">
        <v>104</v>
      </c>
      <c r="N82" s="11" t="s">
        <v>120</v>
      </c>
      <c r="O82" s="57"/>
    </row>
    <row r="83" spans="1:15" s="54" customFormat="1" ht="12.75" x14ac:dyDescent="0.2">
      <c r="A83" s="11" t="s">
        <v>495</v>
      </c>
      <c r="B83" s="12" t="s">
        <v>493</v>
      </c>
      <c r="C83" s="65">
        <v>4724</v>
      </c>
      <c r="D83" s="65">
        <v>4724</v>
      </c>
      <c r="E83" s="61">
        <v>52</v>
      </c>
      <c r="F83" s="61"/>
      <c r="G83" s="61">
        <f>+H83/31</f>
        <v>51.741935483870968</v>
      </c>
      <c r="H83" s="61">
        <v>1604</v>
      </c>
      <c r="I83" s="61">
        <v>52</v>
      </c>
      <c r="J83" s="75" t="s">
        <v>216</v>
      </c>
      <c r="K83" s="55">
        <v>137904</v>
      </c>
      <c r="L83" s="50">
        <v>479</v>
      </c>
      <c r="M83" s="49">
        <v>55</v>
      </c>
      <c r="N83" s="63" t="s">
        <v>496</v>
      </c>
      <c r="O83" s="57"/>
    </row>
    <row r="84" spans="1:15" s="54" customFormat="1" ht="12.75" x14ac:dyDescent="0.2">
      <c r="A84" s="63" t="s">
        <v>389</v>
      </c>
      <c r="B84" s="12" t="s">
        <v>324</v>
      </c>
      <c r="C84" s="65">
        <v>4858</v>
      </c>
      <c r="D84" s="65">
        <v>4858</v>
      </c>
      <c r="E84" s="66">
        <v>114</v>
      </c>
      <c r="F84" s="66"/>
      <c r="G84" s="66"/>
      <c r="H84" s="66">
        <v>3544</v>
      </c>
      <c r="I84" s="61">
        <v>114</v>
      </c>
      <c r="J84" s="75" t="s">
        <v>216</v>
      </c>
      <c r="K84" s="55">
        <v>138027</v>
      </c>
      <c r="L84" s="64">
        <v>650</v>
      </c>
      <c r="M84" s="12">
        <v>183</v>
      </c>
      <c r="N84" s="63" t="s">
        <v>738</v>
      </c>
      <c r="O84" s="57"/>
    </row>
    <row r="85" spans="1:15" s="54" customFormat="1" ht="12.75" x14ac:dyDescent="0.2">
      <c r="A85" s="41" t="s">
        <v>509</v>
      </c>
      <c r="B85" s="62" t="s">
        <v>107</v>
      </c>
      <c r="C85" s="51">
        <v>4920</v>
      </c>
      <c r="D85" s="51">
        <v>4920</v>
      </c>
      <c r="E85" s="61">
        <v>276</v>
      </c>
      <c r="F85" s="61"/>
      <c r="G85" s="61">
        <f>+H85/31</f>
        <v>276.19354838709677</v>
      </c>
      <c r="H85" s="61">
        <v>8562</v>
      </c>
      <c r="I85" s="61">
        <v>276</v>
      </c>
      <c r="J85" s="75" t="s">
        <v>216</v>
      </c>
      <c r="K85" s="70">
        <v>579133</v>
      </c>
      <c r="L85" s="49">
        <v>487</v>
      </c>
      <c r="M85" s="49">
        <v>937</v>
      </c>
      <c r="N85" s="41" t="s">
        <v>122</v>
      </c>
      <c r="O85" s="57"/>
    </row>
    <row r="86" spans="1:15" s="54" customFormat="1" ht="12.75" x14ac:dyDescent="0.2">
      <c r="A86" s="63" t="s">
        <v>72</v>
      </c>
      <c r="B86" s="12" t="s">
        <v>493</v>
      </c>
      <c r="C86" s="65">
        <v>4959</v>
      </c>
      <c r="D86" s="65">
        <v>4959</v>
      </c>
      <c r="E86" s="61">
        <v>83</v>
      </c>
      <c r="F86" s="61"/>
      <c r="G86" s="61"/>
      <c r="H86" s="61"/>
      <c r="I86" s="61">
        <v>83</v>
      </c>
      <c r="J86" s="75" t="s">
        <v>216</v>
      </c>
      <c r="K86" s="55">
        <v>147073</v>
      </c>
      <c r="L86" s="50"/>
      <c r="M86" s="49">
        <v>109</v>
      </c>
      <c r="N86" s="63" t="s">
        <v>22</v>
      </c>
      <c r="O86" s="57"/>
    </row>
    <row r="87" spans="1:15" s="54" customFormat="1" ht="12.75" x14ac:dyDescent="0.2">
      <c r="A87" s="63" t="s">
        <v>387</v>
      </c>
      <c r="B87" s="12" t="s">
        <v>493</v>
      </c>
      <c r="C87" s="65">
        <v>4959</v>
      </c>
      <c r="D87" s="65">
        <v>4959</v>
      </c>
      <c r="E87" s="66">
        <v>22</v>
      </c>
      <c r="F87" s="66"/>
      <c r="G87" s="66"/>
      <c r="H87" s="66"/>
      <c r="I87" s="61">
        <v>22</v>
      </c>
      <c r="J87" s="75" t="s">
        <v>216</v>
      </c>
      <c r="K87" s="55">
        <v>136410</v>
      </c>
      <c r="L87" s="64"/>
      <c r="M87" s="12">
        <v>19</v>
      </c>
      <c r="N87" s="63" t="s">
        <v>22</v>
      </c>
      <c r="O87" s="57"/>
    </row>
    <row r="88" spans="1:15" s="54" customFormat="1" ht="12.75" x14ac:dyDescent="0.2">
      <c r="A88" s="63" t="s">
        <v>21</v>
      </c>
      <c r="B88" s="12" t="s">
        <v>493</v>
      </c>
      <c r="C88" s="65">
        <v>4959</v>
      </c>
      <c r="D88" s="65">
        <v>4959</v>
      </c>
      <c r="E88" s="66">
        <v>57</v>
      </c>
      <c r="F88" s="66"/>
      <c r="G88" s="66"/>
      <c r="H88" s="66"/>
      <c r="I88" s="61">
        <v>57</v>
      </c>
      <c r="J88" s="75" t="s">
        <v>216</v>
      </c>
      <c r="K88" s="55">
        <v>147057</v>
      </c>
      <c r="L88" s="64">
        <v>479</v>
      </c>
      <c r="M88" s="12">
        <v>61</v>
      </c>
      <c r="N88" s="63" t="s">
        <v>22</v>
      </c>
      <c r="O88" s="57"/>
    </row>
    <row r="89" spans="1:15" s="54" customFormat="1" ht="12.75" x14ac:dyDescent="0.2">
      <c r="A89" s="11" t="s">
        <v>646</v>
      </c>
      <c r="B89" s="62" t="s">
        <v>575</v>
      </c>
      <c r="C89" s="70">
        <v>4965</v>
      </c>
      <c r="D89" s="70">
        <v>4965</v>
      </c>
      <c r="E89" s="61">
        <v>1289</v>
      </c>
      <c r="F89" s="61"/>
      <c r="G89" s="61">
        <f>+H89/31</f>
        <v>1288.7096774193549</v>
      </c>
      <c r="H89" s="61">
        <v>39950</v>
      </c>
      <c r="I89" s="61">
        <v>1289</v>
      </c>
      <c r="J89" s="75" t="s">
        <v>216</v>
      </c>
      <c r="K89" s="51">
        <v>202313</v>
      </c>
      <c r="L89" s="49">
        <v>441</v>
      </c>
      <c r="M89" s="49">
        <v>104</v>
      </c>
      <c r="N89" s="41" t="s">
        <v>778</v>
      </c>
      <c r="O89" s="57"/>
    </row>
    <row r="90" spans="1:15" s="54" customFormat="1" ht="12.75" x14ac:dyDescent="0.2">
      <c r="A90" s="41" t="s">
        <v>123</v>
      </c>
      <c r="B90" s="49" t="s">
        <v>107</v>
      </c>
      <c r="C90" s="51">
        <v>4967</v>
      </c>
      <c r="D90" s="51">
        <v>4967</v>
      </c>
      <c r="E90" s="61">
        <v>74</v>
      </c>
      <c r="F90" s="61"/>
      <c r="G90" s="61">
        <f>+H90/31</f>
        <v>73.645161290322577</v>
      </c>
      <c r="H90" s="61">
        <v>2283</v>
      </c>
      <c r="I90" s="61">
        <v>74</v>
      </c>
      <c r="J90" s="75" t="s">
        <v>216</v>
      </c>
      <c r="K90" s="70">
        <v>138102</v>
      </c>
      <c r="L90" s="49">
        <v>550</v>
      </c>
      <c r="M90" s="49">
        <v>1</v>
      </c>
      <c r="N90" s="41" t="s">
        <v>124</v>
      </c>
      <c r="O90" s="57"/>
    </row>
    <row r="91" spans="1:15" s="54" customFormat="1" ht="12.75" x14ac:dyDescent="0.2">
      <c r="A91" s="63" t="s">
        <v>604</v>
      </c>
      <c r="B91" s="12" t="s">
        <v>575</v>
      </c>
      <c r="C91" s="65">
        <v>5016</v>
      </c>
      <c r="D91" s="65">
        <v>5016</v>
      </c>
      <c r="E91" s="66">
        <v>329</v>
      </c>
      <c r="F91" s="66"/>
      <c r="G91" s="61">
        <f>+H91/31</f>
        <v>329.32258064516128</v>
      </c>
      <c r="H91" s="66">
        <v>10209</v>
      </c>
      <c r="I91" s="61">
        <v>329</v>
      </c>
      <c r="J91" s="75" t="s">
        <v>216</v>
      </c>
      <c r="K91" s="55">
        <v>130871</v>
      </c>
      <c r="L91" s="64">
        <v>429</v>
      </c>
      <c r="M91" s="12">
        <v>208</v>
      </c>
      <c r="N91" s="63" t="s">
        <v>605</v>
      </c>
      <c r="O91" s="57"/>
    </row>
    <row r="92" spans="1:15" s="54" customFormat="1" ht="12.75" x14ac:dyDescent="0.2">
      <c r="A92" s="11" t="s">
        <v>125</v>
      </c>
      <c r="B92" s="62" t="s">
        <v>100</v>
      </c>
      <c r="C92" s="60">
        <v>5046</v>
      </c>
      <c r="D92" s="60">
        <v>5046</v>
      </c>
      <c r="E92" s="61">
        <v>128</v>
      </c>
      <c r="F92" s="61"/>
      <c r="G92" s="61">
        <f>+H92/31</f>
        <v>127.87096774193549</v>
      </c>
      <c r="H92" s="61">
        <v>3964</v>
      </c>
      <c r="I92" s="61">
        <v>128</v>
      </c>
      <c r="J92" s="75" t="s">
        <v>216</v>
      </c>
      <c r="K92" s="51">
        <v>132960</v>
      </c>
      <c r="L92" s="50">
        <v>462</v>
      </c>
      <c r="M92" s="50">
        <v>237</v>
      </c>
      <c r="N92" s="11" t="s">
        <v>126</v>
      </c>
      <c r="O92" s="57"/>
    </row>
    <row r="93" spans="1:15" s="53" customFormat="1" ht="12.75" x14ac:dyDescent="0.2">
      <c r="A93" s="11" t="s">
        <v>423</v>
      </c>
      <c r="B93" s="49" t="s">
        <v>317</v>
      </c>
      <c r="C93" s="60">
        <v>5048</v>
      </c>
      <c r="D93" s="60">
        <v>5048</v>
      </c>
      <c r="E93" s="61">
        <v>9</v>
      </c>
      <c r="F93" s="61"/>
      <c r="G93" s="61"/>
      <c r="H93" s="61"/>
      <c r="I93" s="61">
        <v>9</v>
      </c>
      <c r="J93" s="75" t="s">
        <v>216</v>
      </c>
      <c r="K93" s="51">
        <v>224899</v>
      </c>
      <c r="L93" s="50">
        <v>766</v>
      </c>
      <c r="M93" s="49">
        <v>158</v>
      </c>
      <c r="N93" s="11" t="s">
        <v>316</v>
      </c>
      <c r="O93" s="57"/>
    </row>
    <row r="94" spans="1:15" s="54" customFormat="1" ht="12.75" x14ac:dyDescent="0.2">
      <c r="A94" s="11" t="s">
        <v>318</v>
      </c>
      <c r="B94" s="49" t="s">
        <v>470</v>
      </c>
      <c r="C94" s="60">
        <v>5051</v>
      </c>
      <c r="D94" s="60">
        <v>5051</v>
      </c>
      <c r="E94" s="61">
        <v>195</v>
      </c>
      <c r="F94" s="61"/>
      <c r="G94" s="61">
        <f>+H94/31</f>
        <v>194.61290322580646</v>
      </c>
      <c r="H94" s="61">
        <v>6033</v>
      </c>
      <c r="I94" s="61">
        <v>195</v>
      </c>
      <c r="J94" s="75" t="s">
        <v>216</v>
      </c>
      <c r="K94" s="51">
        <v>130541</v>
      </c>
      <c r="L94" s="50">
        <v>556</v>
      </c>
      <c r="M94" s="49">
        <v>214</v>
      </c>
      <c r="N94" s="11" t="s">
        <v>475</v>
      </c>
      <c r="O94" s="57" t="s">
        <v>442</v>
      </c>
    </row>
    <row r="95" spans="1:15" s="54" customFormat="1" ht="12.75" x14ac:dyDescent="0.2">
      <c r="A95" s="41" t="s">
        <v>260</v>
      </c>
      <c r="B95" s="62" t="s">
        <v>107</v>
      </c>
      <c r="C95" s="51">
        <v>5053</v>
      </c>
      <c r="D95" s="51">
        <v>5053</v>
      </c>
      <c r="E95" s="61">
        <v>26</v>
      </c>
      <c r="F95" s="61"/>
      <c r="G95" s="61"/>
      <c r="H95" s="61"/>
      <c r="I95" s="61">
        <v>26</v>
      </c>
      <c r="J95" s="75" t="s">
        <v>216</v>
      </c>
      <c r="K95" s="51">
        <v>138482</v>
      </c>
      <c r="L95" s="49"/>
      <c r="M95" s="49">
        <v>248</v>
      </c>
      <c r="N95" s="41" t="s">
        <v>261</v>
      </c>
      <c r="O95" s="57"/>
    </row>
    <row r="96" spans="1:15" s="54" customFormat="1" ht="12.75" x14ac:dyDescent="0.2">
      <c r="A96" s="41" t="s">
        <v>264</v>
      </c>
      <c r="B96" s="62" t="s">
        <v>107</v>
      </c>
      <c r="C96" s="51">
        <v>5053</v>
      </c>
      <c r="D96" s="51">
        <v>5053</v>
      </c>
      <c r="E96" s="61">
        <v>861</v>
      </c>
      <c r="F96" s="61"/>
      <c r="G96" s="61"/>
      <c r="H96" s="61">
        <v>18614</v>
      </c>
      <c r="I96" s="61">
        <v>861</v>
      </c>
      <c r="J96" s="75" t="s">
        <v>216</v>
      </c>
      <c r="K96" s="51">
        <v>156086</v>
      </c>
      <c r="L96" s="49">
        <v>550</v>
      </c>
      <c r="M96" s="49">
        <v>861</v>
      </c>
      <c r="N96" s="41" t="s">
        <v>261</v>
      </c>
      <c r="O96" s="57" t="s">
        <v>443</v>
      </c>
    </row>
    <row r="97" spans="1:15" s="54" customFormat="1" ht="12.75" x14ac:dyDescent="0.2">
      <c r="A97" s="41" t="s">
        <v>483</v>
      </c>
      <c r="B97" s="62" t="s">
        <v>107</v>
      </c>
      <c r="C97" s="51">
        <v>5053</v>
      </c>
      <c r="D97" s="51">
        <v>5053</v>
      </c>
      <c r="E97" s="61">
        <v>10</v>
      </c>
      <c r="F97" s="61"/>
      <c r="G97" s="61"/>
      <c r="H97" s="61"/>
      <c r="I97" s="61">
        <v>10</v>
      </c>
      <c r="J97" s="75" t="s">
        <v>216</v>
      </c>
      <c r="K97" s="51">
        <v>133477</v>
      </c>
      <c r="L97" s="49"/>
      <c r="M97" s="49">
        <v>75</v>
      </c>
      <c r="N97" s="41" t="s">
        <v>261</v>
      </c>
      <c r="O97" s="57"/>
    </row>
    <row r="98" spans="1:15" s="54" customFormat="1" ht="12.75" x14ac:dyDescent="0.2">
      <c r="A98" s="63" t="s">
        <v>461</v>
      </c>
      <c r="B98" s="12" t="s">
        <v>107</v>
      </c>
      <c r="C98" s="65">
        <v>5083</v>
      </c>
      <c r="D98" s="65">
        <v>5083</v>
      </c>
      <c r="E98" s="61">
        <v>84</v>
      </c>
      <c r="F98" s="61"/>
      <c r="G98" s="61">
        <f t="shared" ref="G98:G106" si="2">+H98/31</f>
        <v>83.612903225806448</v>
      </c>
      <c r="H98" s="61">
        <v>2592</v>
      </c>
      <c r="I98" s="61">
        <v>84</v>
      </c>
      <c r="J98" s="75" t="s">
        <v>216</v>
      </c>
      <c r="K98" s="55">
        <v>138672</v>
      </c>
      <c r="L98" s="50">
        <v>550</v>
      </c>
      <c r="M98" s="12">
        <v>725</v>
      </c>
      <c r="N98" s="63" t="s">
        <v>127</v>
      </c>
      <c r="O98" s="57"/>
    </row>
    <row r="99" spans="1:15" s="54" customFormat="1" ht="12.75" x14ac:dyDescent="0.2">
      <c r="A99" s="63" t="s">
        <v>300</v>
      </c>
      <c r="B99" s="12" t="s">
        <v>299</v>
      </c>
      <c r="C99" s="65">
        <v>5099</v>
      </c>
      <c r="D99" s="65">
        <v>5099</v>
      </c>
      <c r="E99" s="66">
        <v>1651</v>
      </c>
      <c r="F99" s="66"/>
      <c r="G99" s="61">
        <f t="shared" si="2"/>
        <v>2425.7419354838707</v>
      </c>
      <c r="H99" s="66">
        <v>75198</v>
      </c>
      <c r="I99" s="61">
        <v>1651</v>
      </c>
      <c r="J99" s="75" t="s">
        <v>216</v>
      </c>
      <c r="K99" s="55">
        <v>136728</v>
      </c>
      <c r="L99" s="64">
        <v>601</v>
      </c>
      <c r="M99" s="12">
        <v>1827</v>
      </c>
      <c r="N99" s="63" t="s">
        <v>302</v>
      </c>
      <c r="O99" s="57"/>
    </row>
    <row r="100" spans="1:15" s="54" customFormat="1" ht="12.75" x14ac:dyDescent="0.2">
      <c r="A100" s="63" t="s">
        <v>266</v>
      </c>
      <c r="B100" s="56" t="s">
        <v>54</v>
      </c>
      <c r="C100" s="55">
        <v>5113</v>
      </c>
      <c r="D100" s="55">
        <v>5113</v>
      </c>
      <c r="E100" s="66">
        <v>2346</v>
      </c>
      <c r="F100" s="66"/>
      <c r="G100" s="61">
        <f t="shared" si="2"/>
        <v>2346.2580645161293</v>
      </c>
      <c r="H100" s="66">
        <v>72734</v>
      </c>
      <c r="I100" s="61">
        <v>2346</v>
      </c>
      <c r="J100" s="75" t="s">
        <v>216</v>
      </c>
      <c r="K100" s="55">
        <v>138405</v>
      </c>
      <c r="L100" s="12">
        <v>447</v>
      </c>
      <c r="M100" s="12">
        <v>2629</v>
      </c>
      <c r="N100" s="48" t="s">
        <v>61</v>
      </c>
      <c r="O100" s="57" t="s">
        <v>444</v>
      </c>
    </row>
    <row r="101" spans="1:15" s="54" customFormat="1" ht="12.75" x14ac:dyDescent="0.2">
      <c r="A101" s="63" t="s">
        <v>426</v>
      </c>
      <c r="B101" s="12" t="s">
        <v>562</v>
      </c>
      <c r="C101" s="65">
        <v>5116</v>
      </c>
      <c r="D101" s="65">
        <v>5116</v>
      </c>
      <c r="E101" s="66">
        <v>81</v>
      </c>
      <c r="F101" s="66"/>
      <c r="G101" s="61">
        <f t="shared" si="2"/>
        <v>81.483870967741936</v>
      </c>
      <c r="H101" s="66">
        <v>2526</v>
      </c>
      <c r="I101" s="61">
        <v>81</v>
      </c>
      <c r="J101" s="75" t="s">
        <v>216</v>
      </c>
      <c r="K101" s="55">
        <v>470658</v>
      </c>
      <c r="L101" s="64">
        <v>602</v>
      </c>
      <c r="M101" s="12">
        <v>81</v>
      </c>
      <c r="N101" s="63" t="s">
        <v>561</v>
      </c>
      <c r="O101" s="57" t="s">
        <v>443</v>
      </c>
    </row>
    <row r="102" spans="1:15" s="54" customFormat="1" ht="12.75" x14ac:dyDescent="0.2">
      <c r="A102" s="11" t="s">
        <v>646</v>
      </c>
      <c r="B102" s="62" t="s">
        <v>356</v>
      </c>
      <c r="C102" s="70">
        <v>5121</v>
      </c>
      <c r="D102" s="70">
        <v>5121</v>
      </c>
      <c r="E102" s="61">
        <v>832</v>
      </c>
      <c r="F102" s="61"/>
      <c r="G102" s="61">
        <f t="shared" si="2"/>
        <v>831.83870967741939</v>
      </c>
      <c r="H102" s="61">
        <v>25787</v>
      </c>
      <c r="I102" s="61">
        <v>832</v>
      </c>
      <c r="J102" s="75" t="s">
        <v>216</v>
      </c>
      <c r="K102" s="51">
        <v>133807</v>
      </c>
      <c r="L102" s="49">
        <v>555</v>
      </c>
      <c r="M102" s="49">
        <v>1091</v>
      </c>
      <c r="N102" s="41" t="s">
        <v>777</v>
      </c>
      <c r="O102" s="57"/>
    </row>
    <row r="103" spans="1:15" s="54" customFormat="1" ht="12.75" x14ac:dyDescent="0.2">
      <c r="A103" s="11" t="s">
        <v>419</v>
      </c>
      <c r="B103" s="49" t="s">
        <v>13</v>
      </c>
      <c r="C103" s="60">
        <v>5155</v>
      </c>
      <c r="D103" s="60">
        <v>5155</v>
      </c>
      <c r="E103" s="61">
        <v>10233</v>
      </c>
      <c r="F103" s="61"/>
      <c r="G103" s="61">
        <f t="shared" si="2"/>
        <v>11776.387096774193</v>
      </c>
      <c r="H103" s="61">
        <v>365068</v>
      </c>
      <c r="I103" s="61">
        <v>10233</v>
      </c>
      <c r="J103" s="75" t="s">
        <v>216</v>
      </c>
      <c r="K103" s="51">
        <v>138628</v>
      </c>
      <c r="L103" s="50">
        <v>427</v>
      </c>
      <c r="M103" s="49"/>
      <c r="N103" s="11" t="s">
        <v>11</v>
      </c>
      <c r="O103" s="57"/>
    </row>
    <row r="104" spans="1:15" s="54" customFormat="1" ht="12.75" x14ac:dyDescent="0.2">
      <c r="A104" s="63" t="s">
        <v>266</v>
      </c>
      <c r="B104" s="56" t="s">
        <v>13</v>
      </c>
      <c r="C104" s="55">
        <v>5156</v>
      </c>
      <c r="D104" s="55">
        <v>5156</v>
      </c>
      <c r="E104" s="66">
        <v>95</v>
      </c>
      <c r="F104" s="66"/>
      <c r="G104" s="61">
        <f t="shared" si="2"/>
        <v>95.193548387096769</v>
      </c>
      <c r="H104" s="66">
        <v>2951</v>
      </c>
      <c r="I104" s="61">
        <v>95</v>
      </c>
      <c r="J104" s="75" t="s">
        <v>216</v>
      </c>
      <c r="K104" s="55">
        <v>138350</v>
      </c>
      <c r="L104" s="12">
        <v>427</v>
      </c>
      <c r="M104" s="12">
        <v>90</v>
      </c>
      <c r="N104" s="48" t="s">
        <v>58</v>
      </c>
      <c r="O104" s="57" t="s">
        <v>444</v>
      </c>
    </row>
    <row r="105" spans="1:15" s="54" customFormat="1" ht="12.75" x14ac:dyDescent="0.2">
      <c r="A105" s="41" t="s">
        <v>156</v>
      </c>
      <c r="B105" s="49" t="s">
        <v>299</v>
      </c>
      <c r="C105" s="60">
        <v>5191</v>
      </c>
      <c r="D105" s="60">
        <v>5191</v>
      </c>
      <c r="E105" s="61">
        <v>343</v>
      </c>
      <c r="F105" s="61"/>
      <c r="G105" s="61">
        <f t="shared" si="2"/>
        <v>342.58064516129031</v>
      </c>
      <c r="H105" s="61">
        <v>10620</v>
      </c>
      <c r="I105" s="61">
        <v>343</v>
      </c>
      <c r="J105" s="75" t="s">
        <v>216</v>
      </c>
      <c r="K105" s="51">
        <v>138661</v>
      </c>
      <c r="L105" s="50">
        <v>601</v>
      </c>
      <c r="M105" s="49">
        <v>381</v>
      </c>
      <c r="N105" s="11" t="s">
        <v>303</v>
      </c>
      <c r="O105" s="57" t="s">
        <v>443</v>
      </c>
    </row>
    <row r="106" spans="1:15" s="54" customFormat="1" ht="12.75" x14ac:dyDescent="0.2">
      <c r="A106" s="63" t="s">
        <v>0</v>
      </c>
      <c r="B106" s="12" t="s">
        <v>356</v>
      </c>
      <c r="C106" s="65">
        <v>5225</v>
      </c>
      <c r="D106" s="65">
        <v>5225</v>
      </c>
      <c r="E106" s="66">
        <v>1178</v>
      </c>
      <c r="F106" s="66"/>
      <c r="G106" s="61">
        <f t="shared" si="2"/>
        <v>1360.3225806451612</v>
      </c>
      <c r="H106" s="66">
        <v>42170</v>
      </c>
      <c r="I106" s="61">
        <v>1178</v>
      </c>
      <c r="J106" s="75" t="s">
        <v>216</v>
      </c>
      <c r="K106" s="55">
        <v>138600</v>
      </c>
      <c r="L106" s="64">
        <v>555</v>
      </c>
      <c r="M106" s="12">
        <v>1337</v>
      </c>
      <c r="N106" s="63" t="s">
        <v>362</v>
      </c>
      <c r="O106" s="57" t="s">
        <v>443</v>
      </c>
    </row>
    <row r="107" spans="1:15" s="54" customFormat="1" ht="12.75" x14ac:dyDescent="0.2">
      <c r="A107" s="11" t="s">
        <v>416</v>
      </c>
      <c r="B107" s="49" t="s">
        <v>650</v>
      </c>
      <c r="C107" s="60">
        <v>5252</v>
      </c>
      <c r="D107" s="60">
        <v>5252</v>
      </c>
      <c r="E107" s="61">
        <v>1</v>
      </c>
      <c r="F107" s="61"/>
      <c r="G107" s="61"/>
      <c r="H107" s="61">
        <v>0</v>
      </c>
      <c r="I107" s="61">
        <v>1</v>
      </c>
      <c r="J107" s="75" t="s">
        <v>216</v>
      </c>
      <c r="K107" s="51">
        <v>132899</v>
      </c>
      <c r="L107" s="50">
        <v>650</v>
      </c>
      <c r="M107" s="49">
        <v>97</v>
      </c>
      <c r="N107" s="11" t="s">
        <v>651</v>
      </c>
      <c r="O107" s="57" t="s">
        <v>442</v>
      </c>
    </row>
    <row r="108" spans="1:15" s="54" customFormat="1" ht="12.75" x14ac:dyDescent="0.2">
      <c r="A108" s="41" t="s">
        <v>256</v>
      </c>
      <c r="B108" s="49" t="s">
        <v>13</v>
      </c>
      <c r="C108" s="60">
        <v>5263</v>
      </c>
      <c r="D108" s="60">
        <v>5263</v>
      </c>
      <c r="E108" s="61">
        <v>5806</v>
      </c>
      <c r="F108" s="61"/>
      <c r="G108" s="61">
        <f>+H108/31</f>
        <v>5805.5806451612907</v>
      </c>
      <c r="H108" s="61">
        <v>179973</v>
      </c>
      <c r="I108" s="61">
        <v>5806</v>
      </c>
      <c r="J108" s="75" t="s">
        <v>216</v>
      </c>
      <c r="K108" s="51">
        <v>126355</v>
      </c>
      <c r="L108" s="50">
        <v>427</v>
      </c>
      <c r="M108" s="49">
        <v>4755</v>
      </c>
      <c r="N108" s="11" t="s">
        <v>14</v>
      </c>
      <c r="O108" s="57" t="s">
        <v>507</v>
      </c>
    </row>
    <row r="109" spans="1:15" s="54" customFormat="1" ht="12.75" x14ac:dyDescent="0.2">
      <c r="A109" s="11" t="s">
        <v>734</v>
      </c>
      <c r="B109" s="49" t="s">
        <v>54</v>
      </c>
      <c r="C109" s="60">
        <v>5310</v>
      </c>
      <c r="D109" s="60">
        <v>5310</v>
      </c>
      <c r="E109" s="61">
        <v>29</v>
      </c>
      <c r="F109" s="61"/>
      <c r="G109" s="61">
        <f>+H109/31</f>
        <v>2423.9354838709678</v>
      </c>
      <c r="H109" s="61">
        <v>75142</v>
      </c>
      <c r="I109" s="61">
        <v>29</v>
      </c>
      <c r="J109" s="75" t="s">
        <v>216</v>
      </c>
      <c r="K109" s="51">
        <v>202284</v>
      </c>
      <c r="L109" s="50">
        <v>447</v>
      </c>
      <c r="M109" s="49">
        <v>209</v>
      </c>
      <c r="N109" s="11" t="s">
        <v>735</v>
      </c>
      <c r="O109" s="57"/>
    </row>
    <row r="110" spans="1:15" s="54" customFormat="1" ht="12.75" x14ac:dyDescent="0.2">
      <c r="A110" s="11" t="s">
        <v>29</v>
      </c>
      <c r="B110" s="49" t="s">
        <v>54</v>
      </c>
      <c r="C110" s="60">
        <v>5310</v>
      </c>
      <c r="D110" s="60">
        <v>5310</v>
      </c>
      <c r="E110" s="61">
        <v>1</v>
      </c>
      <c r="F110" s="61"/>
      <c r="G110" s="61"/>
      <c r="H110" s="61"/>
      <c r="I110" s="61">
        <v>1</v>
      </c>
      <c r="J110" s="75" t="s">
        <v>216</v>
      </c>
      <c r="K110" s="51">
        <v>138084</v>
      </c>
      <c r="L110" s="50"/>
      <c r="M110" s="49">
        <v>194</v>
      </c>
      <c r="N110" s="11" t="s">
        <v>735</v>
      </c>
      <c r="O110" s="57"/>
    </row>
    <row r="111" spans="1:15" s="54" customFormat="1" ht="12.75" x14ac:dyDescent="0.2">
      <c r="A111" s="11" t="s">
        <v>736</v>
      </c>
      <c r="B111" s="49" t="s">
        <v>54</v>
      </c>
      <c r="C111" s="60">
        <v>5310</v>
      </c>
      <c r="D111" s="60">
        <v>5310</v>
      </c>
      <c r="E111" s="61">
        <v>764</v>
      </c>
      <c r="F111" s="61"/>
      <c r="G111" s="61"/>
      <c r="H111" s="61"/>
      <c r="I111" s="61">
        <v>764</v>
      </c>
      <c r="J111" s="75" t="s">
        <v>216</v>
      </c>
      <c r="K111" s="51">
        <v>138023</v>
      </c>
      <c r="L111" s="50"/>
      <c r="M111" s="49">
        <v>1187</v>
      </c>
      <c r="N111" s="11" t="s">
        <v>735</v>
      </c>
      <c r="O111" s="57"/>
    </row>
    <row r="112" spans="1:15" s="54" customFormat="1" ht="12.75" x14ac:dyDescent="0.2">
      <c r="A112" s="63" t="s">
        <v>652</v>
      </c>
      <c r="B112" s="12" t="s">
        <v>650</v>
      </c>
      <c r="C112" s="65">
        <v>5315</v>
      </c>
      <c r="D112" s="65">
        <v>5315</v>
      </c>
      <c r="E112" s="66">
        <v>195</v>
      </c>
      <c r="F112" s="66"/>
      <c r="G112" s="66"/>
      <c r="H112" s="66"/>
      <c r="I112" s="61">
        <v>195</v>
      </c>
      <c r="J112" s="75" t="s">
        <v>216</v>
      </c>
      <c r="K112" s="55">
        <v>136214</v>
      </c>
      <c r="L112" s="64">
        <v>649</v>
      </c>
      <c r="M112" s="12">
        <v>173</v>
      </c>
      <c r="N112" s="63" t="s">
        <v>653</v>
      </c>
      <c r="O112" s="57"/>
    </row>
    <row r="113" spans="1:15" s="54" customFormat="1" ht="12.75" x14ac:dyDescent="0.2">
      <c r="A113" s="41" t="s">
        <v>86</v>
      </c>
      <c r="B113" s="49" t="s">
        <v>13</v>
      </c>
      <c r="C113" s="51">
        <v>5333</v>
      </c>
      <c r="D113" s="51">
        <v>5333</v>
      </c>
      <c r="E113" s="61">
        <v>4059</v>
      </c>
      <c r="F113" s="61"/>
      <c r="G113" s="61">
        <f>+H113/31</f>
        <v>4059.2903225806454</v>
      </c>
      <c r="H113" s="61">
        <v>125838</v>
      </c>
      <c r="I113" s="61">
        <v>4059</v>
      </c>
      <c r="J113" s="75" t="s">
        <v>216</v>
      </c>
      <c r="K113" s="51">
        <v>508842</v>
      </c>
      <c r="L113" s="49">
        <v>429</v>
      </c>
      <c r="M113" s="49"/>
      <c r="N113" s="41" t="s">
        <v>87</v>
      </c>
      <c r="O113" s="57" t="s">
        <v>507</v>
      </c>
    </row>
    <row r="114" spans="1:15" s="54" customFormat="1" ht="12.75" x14ac:dyDescent="0.2">
      <c r="A114" s="41" t="s">
        <v>256</v>
      </c>
      <c r="B114" s="62" t="s">
        <v>13</v>
      </c>
      <c r="C114" s="51">
        <v>5353</v>
      </c>
      <c r="D114" s="51">
        <v>5353</v>
      </c>
      <c r="E114" s="61">
        <v>558</v>
      </c>
      <c r="F114" s="61"/>
      <c r="G114" s="61">
        <f>+H114/31</f>
        <v>558.41935483870964</v>
      </c>
      <c r="H114" s="61">
        <v>17311</v>
      </c>
      <c r="I114" s="61">
        <v>558</v>
      </c>
      <c r="J114" s="75" t="s">
        <v>216</v>
      </c>
      <c r="K114" s="70">
        <v>126271</v>
      </c>
      <c r="L114" s="49">
        <v>427</v>
      </c>
      <c r="M114" s="49">
        <v>6</v>
      </c>
      <c r="N114" s="41" t="s">
        <v>15</v>
      </c>
      <c r="O114" s="57" t="s">
        <v>507</v>
      </c>
    </row>
    <row r="115" spans="1:15" s="54" customFormat="1" ht="12.75" x14ac:dyDescent="0.2">
      <c r="A115" s="41" t="s">
        <v>256</v>
      </c>
      <c r="B115" s="49" t="s">
        <v>13</v>
      </c>
      <c r="C115" s="60">
        <v>5357</v>
      </c>
      <c r="D115" s="60">
        <v>5357</v>
      </c>
      <c r="E115" s="61">
        <v>64</v>
      </c>
      <c r="F115" s="61"/>
      <c r="G115" s="61">
        <f>+H115/31</f>
        <v>0</v>
      </c>
      <c r="H115" s="61">
        <v>0</v>
      </c>
      <c r="I115" s="61">
        <v>64</v>
      </c>
      <c r="J115" s="75" t="s">
        <v>216</v>
      </c>
      <c r="K115" s="51">
        <v>126273</v>
      </c>
      <c r="L115" s="50">
        <v>427</v>
      </c>
      <c r="M115" s="49">
        <v>81</v>
      </c>
      <c r="N115" s="11" t="s">
        <v>16</v>
      </c>
      <c r="O115" s="57" t="s">
        <v>507</v>
      </c>
    </row>
    <row r="116" spans="1:15" s="54" customFormat="1" ht="12.75" x14ac:dyDescent="0.2">
      <c r="A116" s="11" t="s">
        <v>78</v>
      </c>
      <c r="B116" s="49" t="s">
        <v>493</v>
      </c>
      <c r="C116" s="60">
        <v>5360</v>
      </c>
      <c r="D116" s="60">
        <v>5360</v>
      </c>
      <c r="E116" s="61">
        <v>25</v>
      </c>
      <c r="F116" s="61"/>
      <c r="G116" s="61">
        <f>+H116/31</f>
        <v>25.387096774193548</v>
      </c>
      <c r="H116" s="61">
        <v>787</v>
      </c>
      <c r="I116" s="61">
        <v>25</v>
      </c>
      <c r="J116" s="75" t="s">
        <v>216</v>
      </c>
      <c r="K116" s="51">
        <v>169040</v>
      </c>
      <c r="L116" s="50">
        <v>479</v>
      </c>
      <c r="M116" s="49">
        <v>32</v>
      </c>
      <c r="N116" s="11" t="s">
        <v>497</v>
      </c>
      <c r="O116" s="57"/>
    </row>
    <row r="117" spans="1:15" s="54" customFormat="1" ht="12.75" x14ac:dyDescent="0.2">
      <c r="A117" s="11" t="s">
        <v>408</v>
      </c>
      <c r="B117" s="49" t="s">
        <v>54</v>
      </c>
      <c r="C117" s="60">
        <v>5387</v>
      </c>
      <c r="D117" s="60">
        <v>5387</v>
      </c>
      <c r="E117" s="61">
        <v>92</v>
      </c>
      <c r="F117" s="61"/>
      <c r="G117" s="61">
        <f>+H117/31</f>
        <v>91.774193548387103</v>
      </c>
      <c r="H117" s="61">
        <v>2845</v>
      </c>
      <c r="I117" s="61">
        <v>92</v>
      </c>
      <c r="J117" s="75" t="s">
        <v>216</v>
      </c>
      <c r="K117" s="51">
        <v>133482</v>
      </c>
      <c r="L117" s="50">
        <v>447</v>
      </c>
      <c r="M117" s="49">
        <v>52</v>
      </c>
      <c r="N117" s="11" t="s">
        <v>57</v>
      </c>
      <c r="O117" s="57"/>
    </row>
    <row r="118" spans="1:15" s="54" customFormat="1" ht="12.75" x14ac:dyDescent="0.2">
      <c r="A118" s="11" t="s">
        <v>416</v>
      </c>
      <c r="B118" s="12" t="s">
        <v>650</v>
      </c>
      <c r="C118" s="65">
        <v>5404</v>
      </c>
      <c r="D118" s="65">
        <v>5404</v>
      </c>
      <c r="E118" s="61">
        <v>67</v>
      </c>
      <c r="F118" s="61"/>
      <c r="G118" s="61"/>
      <c r="H118" s="61"/>
      <c r="I118" s="61">
        <v>67</v>
      </c>
      <c r="J118" s="75" t="s">
        <v>216</v>
      </c>
      <c r="K118" s="55">
        <v>132899</v>
      </c>
      <c r="L118" s="50">
        <v>649</v>
      </c>
      <c r="M118" s="12">
        <v>43</v>
      </c>
      <c r="N118" s="63" t="s">
        <v>654</v>
      </c>
      <c r="O118" s="57" t="s">
        <v>442</v>
      </c>
    </row>
    <row r="119" spans="1:15" s="54" customFormat="1" ht="12.75" x14ac:dyDescent="0.2">
      <c r="A119" s="63" t="s">
        <v>69</v>
      </c>
      <c r="B119" s="49" t="s">
        <v>680</v>
      </c>
      <c r="C119" s="60">
        <v>5508</v>
      </c>
      <c r="D119" s="60">
        <v>5508</v>
      </c>
      <c r="E119" s="61">
        <v>4168</v>
      </c>
      <c r="F119" s="61"/>
      <c r="G119" s="61">
        <f t="shared" ref="G119:G125" si="3">+H119/31</f>
        <v>4167.5161290322585</v>
      </c>
      <c r="H119" s="61">
        <v>129193</v>
      </c>
      <c r="I119" s="61">
        <v>4168</v>
      </c>
      <c r="J119" s="75" t="s">
        <v>216</v>
      </c>
      <c r="K119" s="51">
        <v>132978</v>
      </c>
      <c r="L119" s="50">
        <v>430</v>
      </c>
      <c r="M119" s="49">
        <v>6054</v>
      </c>
      <c r="N119" s="11" t="s">
        <v>679</v>
      </c>
      <c r="O119" s="57" t="s">
        <v>443</v>
      </c>
    </row>
    <row r="120" spans="1:15" s="54" customFormat="1" ht="12.75" x14ac:dyDescent="0.2">
      <c r="A120" s="63" t="s">
        <v>384</v>
      </c>
      <c r="B120" s="49" t="s">
        <v>493</v>
      </c>
      <c r="C120" s="60">
        <v>5541</v>
      </c>
      <c r="D120" s="60">
        <v>5541</v>
      </c>
      <c r="E120" s="61">
        <v>70</v>
      </c>
      <c r="F120" s="61"/>
      <c r="G120" s="61">
        <f t="shared" si="3"/>
        <v>69.58064516129032</v>
      </c>
      <c r="H120" s="61">
        <v>2157</v>
      </c>
      <c r="I120" s="61">
        <v>70</v>
      </c>
      <c r="J120" s="75" t="s">
        <v>216</v>
      </c>
      <c r="K120" s="51">
        <v>136188</v>
      </c>
      <c r="L120" s="50">
        <v>479</v>
      </c>
      <c r="M120" s="49">
        <v>89</v>
      </c>
      <c r="N120" s="11" t="s">
        <v>498</v>
      </c>
      <c r="O120" s="57"/>
    </row>
    <row r="121" spans="1:15" s="54" customFormat="1" ht="12.75" x14ac:dyDescent="0.2">
      <c r="A121" s="11" t="s">
        <v>714</v>
      </c>
      <c r="B121" s="49" t="s">
        <v>493</v>
      </c>
      <c r="C121" s="60">
        <v>5547</v>
      </c>
      <c r="D121" s="60">
        <v>5547</v>
      </c>
      <c r="E121" s="61">
        <v>68</v>
      </c>
      <c r="F121" s="61"/>
      <c r="G121" s="61">
        <f t="shared" si="3"/>
        <v>67.870967741935488</v>
      </c>
      <c r="H121" s="61">
        <v>2104</v>
      </c>
      <c r="I121" s="61">
        <v>68</v>
      </c>
      <c r="J121" s="75" t="s">
        <v>216</v>
      </c>
      <c r="K121" s="51">
        <v>229474</v>
      </c>
      <c r="L121" s="50">
        <v>479</v>
      </c>
      <c r="M121" s="49">
        <v>38</v>
      </c>
      <c r="N121" s="11" t="s">
        <v>499</v>
      </c>
      <c r="O121" s="57"/>
    </row>
    <row r="122" spans="1:15" s="54" customFormat="1" ht="12.75" x14ac:dyDescent="0.2">
      <c r="A122" s="11" t="s">
        <v>646</v>
      </c>
      <c r="B122" s="49" t="s">
        <v>107</v>
      </c>
      <c r="C122" s="60">
        <v>5579</v>
      </c>
      <c r="D122" s="60">
        <v>5579</v>
      </c>
      <c r="E122" s="61">
        <v>2040</v>
      </c>
      <c r="F122" s="61"/>
      <c r="G122" s="61">
        <f t="shared" si="3"/>
        <v>2040.0645161290322</v>
      </c>
      <c r="H122" s="61">
        <v>63242</v>
      </c>
      <c r="I122" s="61">
        <v>2040</v>
      </c>
      <c r="J122" s="75" t="s">
        <v>216</v>
      </c>
      <c r="K122" s="51">
        <v>156010</v>
      </c>
      <c r="L122" s="50">
        <v>552</v>
      </c>
      <c r="M122" s="49">
        <v>2370</v>
      </c>
      <c r="N122" s="11" t="s">
        <v>128</v>
      </c>
      <c r="O122" s="57"/>
    </row>
    <row r="123" spans="1:15" s="54" customFormat="1" ht="12.75" x14ac:dyDescent="0.2">
      <c r="A123" s="11" t="s">
        <v>415</v>
      </c>
      <c r="B123" s="12" t="s">
        <v>470</v>
      </c>
      <c r="C123" s="65">
        <v>5593</v>
      </c>
      <c r="D123" s="65">
        <v>5593</v>
      </c>
      <c r="E123" s="61">
        <v>80</v>
      </c>
      <c r="F123" s="61"/>
      <c r="G123" s="61">
        <f t="shared" si="3"/>
        <v>80.483870967741936</v>
      </c>
      <c r="H123" s="61">
        <v>2495</v>
      </c>
      <c r="I123" s="61">
        <v>80</v>
      </c>
      <c r="J123" s="75" t="s">
        <v>216</v>
      </c>
      <c r="K123" s="55">
        <v>133169</v>
      </c>
      <c r="L123" s="50">
        <v>555</v>
      </c>
      <c r="M123" s="12">
        <v>185</v>
      </c>
      <c r="N123" s="63" t="s">
        <v>478</v>
      </c>
      <c r="O123" s="57"/>
    </row>
    <row r="124" spans="1:15" s="54" customFormat="1" ht="12.75" x14ac:dyDescent="0.2">
      <c r="A124" s="63" t="s">
        <v>420</v>
      </c>
      <c r="B124" s="12" t="s">
        <v>550</v>
      </c>
      <c r="C124" s="65">
        <v>5601</v>
      </c>
      <c r="D124" s="65">
        <v>5601</v>
      </c>
      <c r="E124" s="61">
        <v>97</v>
      </c>
      <c r="F124" s="61"/>
      <c r="G124" s="61">
        <f t="shared" si="3"/>
        <v>96.870967741935488</v>
      </c>
      <c r="H124" s="61">
        <v>3003</v>
      </c>
      <c r="I124" s="61">
        <v>97</v>
      </c>
      <c r="J124" s="75" t="s">
        <v>216</v>
      </c>
      <c r="K124" s="55">
        <v>132940</v>
      </c>
      <c r="L124" s="50">
        <v>602</v>
      </c>
      <c r="M124" s="12">
        <v>112</v>
      </c>
      <c r="N124" s="63" t="s">
        <v>552</v>
      </c>
      <c r="O124" s="57"/>
    </row>
    <row r="125" spans="1:15" s="54" customFormat="1" ht="12.75" x14ac:dyDescent="0.2">
      <c r="A125" s="11" t="s">
        <v>84</v>
      </c>
      <c r="B125" s="49" t="s">
        <v>54</v>
      </c>
      <c r="C125" s="60">
        <v>5616</v>
      </c>
      <c r="D125" s="60">
        <v>5616</v>
      </c>
      <c r="E125" s="61">
        <v>80</v>
      </c>
      <c r="F125" s="61"/>
      <c r="G125" s="61">
        <f t="shared" si="3"/>
        <v>113.54838709677419</v>
      </c>
      <c r="H125" s="61">
        <v>3520</v>
      </c>
      <c r="I125" s="61">
        <v>80</v>
      </c>
      <c r="J125" s="75" t="s">
        <v>216</v>
      </c>
      <c r="K125" s="51">
        <v>125837</v>
      </c>
      <c r="L125" s="50">
        <v>447</v>
      </c>
      <c r="M125" s="49">
        <v>103</v>
      </c>
      <c r="N125" s="11" t="s">
        <v>76</v>
      </c>
      <c r="O125" s="57"/>
    </row>
    <row r="126" spans="1:15" s="54" customFormat="1" ht="12.75" x14ac:dyDescent="0.2">
      <c r="A126" s="11" t="s">
        <v>77</v>
      </c>
      <c r="B126" s="49" t="s">
        <v>54</v>
      </c>
      <c r="C126" s="60">
        <v>5616</v>
      </c>
      <c r="D126" s="60">
        <v>5616</v>
      </c>
      <c r="E126" s="61">
        <v>34</v>
      </c>
      <c r="F126" s="61"/>
      <c r="G126" s="61"/>
      <c r="H126" s="61"/>
      <c r="I126" s="61">
        <v>34</v>
      </c>
      <c r="J126" s="75" t="s">
        <v>216</v>
      </c>
      <c r="K126" s="51">
        <v>135892</v>
      </c>
      <c r="L126" s="50">
        <v>447</v>
      </c>
      <c r="M126" s="49">
        <v>105</v>
      </c>
      <c r="N126" s="11" t="s">
        <v>76</v>
      </c>
      <c r="O126" s="57"/>
    </row>
    <row r="127" spans="1:15" s="54" customFormat="1" ht="12.75" x14ac:dyDescent="0.2">
      <c r="A127" s="63" t="s">
        <v>711</v>
      </c>
      <c r="B127" s="12" t="s">
        <v>299</v>
      </c>
      <c r="C127" s="65">
        <v>5625</v>
      </c>
      <c r="D127" s="65">
        <v>5625</v>
      </c>
      <c r="E127" s="66">
        <v>25</v>
      </c>
      <c r="F127" s="66"/>
      <c r="G127" s="61">
        <f t="shared" ref="G127:G133" si="4">+H127/31</f>
        <v>24.903225806451612</v>
      </c>
      <c r="H127" s="66">
        <v>772</v>
      </c>
      <c r="I127" s="61">
        <v>25</v>
      </c>
      <c r="J127" s="75" t="s">
        <v>216</v>
      </c>
      <c r="K127" s="55">
        <v>133332</v>
      </c>
      <c r="L127" s="64">
        <v>601</v>
      </c>
      <c r="M127" s="49">
        <v>34</v>
      </c>
      <c r="N127" s="63" t="s">
        <v>304</v>
      </c>
      <c r="O127" s="57"/>
    </row>
    <row r="128" spans="1:15" s="54" customFormat="1" ht="12.75" x14ac:dyDescent="0.2">
      <c r="A128" s="48" t="s">
        <v>426</v>
      </c>
      <c r="B128" s="56" t="s">
        <v>107</v>
      </c>
      <c r="C128" s="55">
        <v>5639</v>
      </c>
      <c r="D128" s="55">
        <v>5639</v>
      </c>
      <c r="E128" s="66">
        <v>251</v>
      </c>
      <c r="F128" s="66"/>
      <c r="G128" s="61">
        <f t="shared" si="4"/>
        <v>250.90322580645162</v>
      </c>
      <c r="H128" s="66">
        <v>7778</v>
      </c>
      <c r="I128" s="61">
        <v>251</v>
      </c>
      <c r="J128" s="75" t="s">
        <v>216</v>
      </c>
      <c r="K128" s="55">
        <v>470707</v>
      </c>
      <c r="L128" s="12">
        <v>550</v>
      </c>
      <c r="M128" s="12">
        <v>412</v>
      </c>
      <c r="N128" s="48" t="s">
        <v>62</v>
      </c>
      <c r="O128" s="57" t="s">
        <v>443</v>
      </c>
    </row>
    <row r="129" spans="1:15" s="67" customFormat="1" ht="12.75" x14ac:dyDescent="0.2">
      <c r="A129" s="41" t="s">
        <v>500</v>
      </c>
      <c r="B129" s="49" t="s">
        <v>493</v>
      </c>
      <c r="C129" s="51">
        <v>5653</v>
      </c>
      <c r="D129" s="51">
        <v>5653</v>
      </c>
      <c r="E129" s="61">
        <v>63</v>
      </c>
      <c r="F129" s="61"/>
      <c r="G129" s="61">
        <f t="shared" si="4"/>
        <v>63.483870967741936</v>
      </c>
      <c r="H129" s="61">
        <v>1968</v>
      </c>
      <c r="I129" s="61">
        <v>63</v>
      </c>
      <c r="J129" s="75" t="s">
        <v>216</v>
      </c>
      <c r="K129" s="51">
        <v>136412</v>
      </c>
      <c r="L129" s="49">
        <v>450</v>
      </c>
      <c r="M129" s="49">
        <v>48</v>
      </c>
      <c r="N129" s="41" t="s">
        <v>501</v>
      </c>
      <c r="O129" s="52" t="s">
        <v>442</v>
      </c>
    </row>
    <row r="130" spans="1:15" s="54" customFormat="1" ht="12.75" x14ac:dyDescent="0.2">
      <c r="A130" s="11" t="s">
        <v>78</v>
      </c>
      <c r="B130" s="49" t="s">
        <v>54</v>
      </c>
      <c r="C130" s="60">
        <v>5654</v>
      </c>
      <c r="D130" s="60">
        <v>5654</v>
      </c>
      <c r="E130" s="61">
        <v>20</v>
      </c>
      <c r="F130" s="61"/>
      <c r="G130" s="61">
        <f t="shared" si="4"/>
        <v>20.258064516129032</v>
      </c>
      <c r="H130" s="61">
        <v>628</v>
      </c>
      <c r="I130" s="61">
        <v>20</v>
      </c>
      <c r="J130" s="75" t="s">
        <v>216</v>
      </c>
      <c r="K130" s="51">
        <v>126283</v>
      </c>
      <c r="L130" s="50">
        <v>447</v>
      </c>
      <c r="M130" s="49">
        <v>27</v>
      </c>
      <c r="N130" s="11" t="s">
        <v>79</v>
      </c>
      <c r="O130" s="57"/>
    </row>
    <row r="131" spans="1:15" s="54" customFormat="1" ht="12.75" x14ac:dyDescent="0.2">
      <c r="A131" s="63" t="s">
        <v>420</v>
      </c>
      <c r="B131" s="49" t="s">
        <v>550</v>
      </c>
      <c r="C131" s="60">
        <v>5671</v>
      </c>
      <c r="D131" s="60">
        <v>5671</v>
      </c>
      <c r="E131" s="61">
        <v>114</v>
      </c>
      <c r="F131" s="61"/>
      <c r="G131" s="61">
        <f t="shared" si="4"/>
        <v>113.96774193548387</v>
      </c>
      <c r="H131" s="61">
        <v>3533</v>
      </c>
      <c r="I131" s="61">
        <v>114</v>
      </c>
      <c r="J131" s="75" t="s">
        <v>216</v>
      </c>
      <c r="K131" s="51">
        <v>132954</v>
      </c>
      <c r="L131" s="50">
        <v>602</v>
      </c>
      <c r="M131" s="49">
        <v>90</v>
      </c>
      <c r="N131" s="11" t="s">
        <v>553</v>
      </c>
      <c r="O131" s="57"/>
    </row>
    <row r="132" spans="1:15" s="11" customFormat="1" ht="12.75" x14ac:dyDescent="0.2">
      <c r="A132" s="48" t="s">
        <v>748</v>
      </c>
      <c r="B132" s="56" t="s">
        <v>575</v>
      </c>
      <c r="C132" s="55">
        <v>5688</v>
      </c>
      <c r="D132" s="55">
        <v>5688</v>
      </c>
      <c r="E132" s="66">
        <v>63</v>
      </c>
      <c r="F132" s="66"/>
      <c r="G132" s="61">
        <f t="shared" si="4"/>
        <v>62.516129032258064</v>
      </c>
      <c r="H132" s="66">
        <v>1938</v>
      </c>
      <c r="I132" s="61">
        <v>63</v>
      </c>
      <c r="J132" s="75" t="s">
        <v>216</v>
      </c>
      <c r="K132" s="71">
        <v>557695</v>
      </c>
      <c r="L132" s="12">
        <v>429</v>
      </c>
      <c r="M132" s="12"/>
      <c r="N132" s="48" t="s">
        <v>664</v>
      </c>
      <c r="O132" s="57"/>
    </row>
    <row r="133" spans="1:15" s="54" customFormat="1" ht="12.75" x14ac:dyDescent="0.2">
      <c r="A133" s="11" t="s">
        <v>33</v>
      </c>
      <c r="B133" s="49" t="s">
        <v>54</v>
      </c>
      <c r="C133" s="60">
        <v>5701</v>
      </c>
      <c r="D133" s="60">
        <v>5701</v>
      </c>
      <c r="E133" s="61">
        <v>88</v>
      </c>
      <c r="F133" s="61"/>
      <c r="G133" s="61">
        <f t="shared" si="4"/>
        <v>88.290322580645167</v>
      </c>
      <c r="H133" s="61">
        <v>2737</v>
      </c>
      <c r="I133" s="61">
        <v>88</v>
      </c>
      <c r="J133" s="75" t="s">
        <v>216</v>
      </c>
      <c r="K133" s="51">
        <v>677495</v>
      </c>
      <c r="L133" s="50">
        <v>447</v>
      </c>
      <c r="M133" s="49">
        <v>76</v>
      </c>
      <c r="N133" s="11" t="s">
        <v>82</v>
      </c>
      <c r="O133" s="57"/>
    </row>
    <row r="134" spans="1:15" s="54" customFormat="1" ht="12.75" x14ac:dyDescent="0.2">
      <c r="A134" s="41" t="s">
        <v>393</v>
      </c>
      <c r="B134" s="62" t="s">
        <v>107</v>
      </c>
      <c r="C134" s="51">
        <v>5744</v>
      </c>
      <c r="D134" s="51">
        <v>5744</v>
      </c>
      <c r="E134" s="61">
        <v>58</v>
      </c>
      <c r="F134" s="61"/>
      <c r="G134" s="61"/>
      <c r="H134" s="61"/>
      <c r="I134" s="61">
        <v>58</v>
      </c>
      <c r="J134" s="75" t="s">
        <v>216</v>
      </c>
      <c r="K134" s="51">
        <v>126804</v>
      </c>
      <c r="L134" s="49"/>
      <c r="M134" s="49">
        <v>151</v>
      </c>
      <c r="N134" s="41" t="s">
        <v>766</v>
      </c>
      <c r="O134" s="57" t="s">
        <v>443</v>
      </c>
    </row>
    <row r="135" spans="1:15" s="54" customFormat="1" ht="12.75" x14ac:dyDescent="0.2">
      <c r="A135" s="63" t="s">
        <v>420</v>
      </c>
      <c r="B135" s="49" t="s">
        <v>550</v>
      </c>
      <c r="C135" s="60">
        <v>5750</v>
      </c>
      <c r="D135" s="60">
        <v>5750</v>
      </c>
      <c r="E135" s="61">
        <v>132</v>
      </c>
      <c r="F135" s="61"/>
      <c r="G135" s="61">
        <f>+H135/31</f>
        <v>132.06451612903226</v>
      </c>
      <c r="H135" s="61">
        <v>4094</v>
      </c>
      <c r="I135" s="61">
        <v>132</v>
      </c>
      <c r="J135" s="75" t="s">
        <v>216</v>
      </c>
      <c r="K135" s="51">
        <v>132968</v>
      </c>
      <c r="L135" s="50">
        <v>602</v>
      </c>
      <c r="M135" s="49">
        <v>139</v>
      </c>
      <c r="N135" s="11" t="s">
        <v>554</v>
      </c>
      <c r="O135" s="57"/>
    </row>
    <row r="136" spans="1:15" s="54" customFormat="1" ht="12.75" x14ac:dyDescent="0.2">
      <c r="A136" s="11" t="s">
        <v>421</v>
      </c>
      <c r="B136" s="49" t="s">
        <v>493</v>
      </c>
      <c r="C136" s="60">
        <v>5754</v>
      </c>
      <c r="D136" s="60">
        <v>5754</v>
      </c>
      <c r="E136" s="61">
        <v>34</v>
      </c>
      <c r="F136" s="61"/>
      <c r="G136" s="61">
        <f>+H136/31</f>
        <v>33.838709677419352</v>
      </c>
      <c r="H136" s="61">
        <v>1049</v>
      </c>
      <c r="I136" s="61">
        <v>34</v>
      </c>
      <c r="J136" s="75" t="s">
        <v>216</v>
      </c>
      <c r="K136" s="51">
        <v>137956</v>
      </c>
      <c r="L136" s="50">
        <v>479</v>
      </c>
      <c r="M136" s="49">
        <v>48</v>
      </c>
      <c r="N136" s="11" t="s">
        <v>503</v>
      </c>
      <c r="O136" s="57"/>
    </row>
    <row r="137" spans="1:15" s="54" customFormat="1" ht="12.75" x14ac:dyDescent="0.2">
      <c r="A137" s="11" t="s">
        <v>646</v>
      </c>
      <c r="B137" s="62" t="s">
        <v>317</v>
      </c>
      <c r="C137" s="51">
        <v>5767</v>
      </c>
      <c r="D137" s="51">
        <v>5767</v>
      </c>
      <c r="E137" s="61">
        <v>99</v>
      </c>
      <c r="F137" s="61"/>
      <c r="G137" s="61"/>
      <c r="H137" s="61"/>
      <c r="I137" s="61">
        <v>99</v>
      </c>
      <c r="J137" s="75" t="s">
        <v>216</v>
      </c>
      <c r="K137" s="51">
        <v>202340</v>
      </c>
      <c r="L137" s="49"/>
      <c r="M137" s="49">
        <v>120</v>
      </c>
      <c r="N137" s="41" t="s">
        <v>262</v>
      </c>
      <c r="O137" s="57"/>
    </row>
    <row r="138" spans="1:15" s="54" customFormat="1" ht="12.75" x14ac:dyDescent="0.2">
      <c r="A138" s="63" t="s">
        <v>74</v>
      </c>
      <c r="B138" s="12" t="s">
        <v>550</v>
      </c>
      <c r="C138" s="65">
        <v>5772</v>
      </c>
      <c r="D138" s="65">
        <v>5772</v>
      </c>
      <c r="E138" s="61">
        <v>53</v>
      </c>
      <c r="F138" s="61"/>
      <c r="G138" s="61">
        <f>+H138/31</f>
        <v>53.29032258064516</v>
      </c>
      <c r="H138" s="61">
        <v>1652</v>
      </c>
      <c r="I138" s="61">
        <v>53</v>
      </c>
      <c r="J138" s="75" t="s">
        <v>216</v>
      </c>
      <c r="K138" s="55">
        <v>156237</v>
      </c>
      <c r="L138" s="50">
        <v>602</v>
      </c>
      <c r="M138" s="12">
        <v>52</v>
      </c>
      <c r="N138" s="63" t="s">
        <v>555</v>
      </c>
      <c r="O138" s="57"/>
    </row>
    <row r="139" spans="1:15" s="54" customFormat="1" ht="12.75" x14ac:dyDescent="0.2">
      <c r="A139" s="63" t="s">
        <v>259</v>
      </c>
      <c r="B139" s="12" t="s">
        <v>650</v>
      </c>
      <c r="C139" s="65">
        <v>5789</v>
      </c>
      <c r="D139" s="65">
        <v>5789</v>
      </c>
      <c r="E139" s="66">
        <v>1956</v>
      </c>
      <c r="F139" s="66"/>
      <c r="G139" s="66"/>
      <c r="H139" s="66">
        <v>60650</v>
      </c>
      <c r="I139" s="61">
        <v>1956</v>
      </c>
      <c r="J139" s="75" t="s">
        <v>216</v>
      </c>
      <c r="K139" s="55">
        <v>380512</v>
      </c>
      <c r="L139" s="64">
        <v>660</v>
      </c>
      <c r="M139" s="12">
        <v>56</v>
      </c>
      <c r="N139" s="63" t="s">
        <v>655</v>
      </c>
      <c r="O139" s="57"/>
    </row>
    <row r="140" spans="1:15" s="54" customFormat="1" ht="12.75" x14ac:dyDescent="0.2">
      <c r="A140" s="41" t="s">
        <v>674</v>
      </c>
      <c r="B140" s="12" t="s">
        <v>575</v>
      </c>
      <c r="C140" s="51">
        <v>5801</v>
      </c>
      <c r="D140" s="51">
        <v>5801</v>
      </c>
      <c r="E140" s="61">
        <v>1</v>
      </c>
      <c r="F140" s="61"/>
      <c r="G140" s="61">
        <f t="shared" ref="G140:G152" si="5">+H140/31</f>
        <v>1.3225806451612903</v>
      </c>
      <c r="H140" s="61">
        <v>41</v>
      </c>
      <c r="I140" s="61">
        <v>1</v>
      </c>
      <c r="J140" s="75" t="s">
        <v>216</v>
      </c>
      <c r="K140" s="51">
        <v>139661</v>
      </c>
      <c r="L140" s="49">
        <v>479</v>
      </c>
      <c r="M140" s="49">
        <v>32</v>
      </c>
      <c r="N140" s="41" t="s">
        <v>675</v>
      </c>
      <c r="O140" s="57"/>
    </row>
    <row r="141" spans="1:15" s="54" customFormat="1" ht="12.75" x14ac:dyDescent="0.2">
      <c r="A141" s="11" t="s">
        <v>125</v>
      </c>
      <c r="B141" s="49" t="s">
        <v>575</v>
      </c>
      <c r="C141" s="60">
        <v>5842</v>
      </c>
      <c r="D141" s="60">
        <v>5842</v>
      </c>
      <c r="E141" s="61">
        <v>190</v>
      </c>
      <c r="F141" s="61"/>
      <c r="G141" s="61">
        <f t="shared" si="5"/>
        <v>189.96774193548387</v>
      </c>
      <c r="H141" s="61">
        <v>5889</v>
      </c>
      <c r="I141" s="61">
        <v>190</v>
      </c>
      <c r="J141" s="75" t="s">
        <v>216</v>
      </c>
      <c r="K141" s="51">
        <v>133127</v>
      </c>
      <c r="L141" s="50">
        <v>429</v>
      </c>
      <c r="M141" s="49">
        <v>323</v>
      </c>
      <c r="N141" s="11" t="s">
        <v>606</v>
      </c>
      <c r="O141" s="57"/>
    </row>
    <row r="142" spans="1:15" s="54" customFormat="1" ht="12.75" x14ac:dyDescent="0.2">
      <c r="A142" s="11" t="s">
        <v>68</v>
      </c>
      <c r="B142" s="49" t="s">
        <v>13</v>
      </c>
      <c r="C142" s="60">
        <v>5850</v>
      </c>
      <c r="D142" s="60">
        <v>5850</v>
      </c>
      <c r="E142" s="61">
        <v>131</v>
      </c>
      <c r="F142" s="61"/>
      <c r="G142" s="61">
        <f t="shared" si="5"/>
        <v>131</v>
      </c>
      <c r="H142" s="61">
        <v>4061</v>
      </c>
      <c r="I142" s="61">
        <v>131</v>
      </c>
      <c r="J142" s="75" t="s">
        <v>216</v>
      </c>
      <c r="K142" s="51">
        <v>139379</v>
      </c>
      <c r="L142" s="50">
        <v>429</v>
      </c>
      <c r="M142" s="49">
        <v>168</v>
      </c>
      <c r="N142" s="11" t="s">
        <v>17</v>
      </c>
      <c r="O142" s="57"/>
    </row>
    <row r="143" spans="1:15" s="54" customFormat="1" ht="12.75" x14ac:dyDescent="0.2">
      <c r="A143" s="41" t="s">
        <v>461</v>
      </c>
      <c r="B143" s="62" t="s">
        <v>575</v>
      </c>
      <c r="C143" s="51">
        <v>5853</v>
      </c>
      <c r="D143" s="51">
        <v>5853</v>
      </c>
      <c r="E143" s="61">
        <v>731</v>
      </c>
      <c r="F143" s="61"/>
      <c r="G143" s="61">
        <f t="shared" si="5"/>
        <v>730.77419354838707</v>
      </c>
      <c r="H143" s="61">
        <v>22654</v>
      </c>
      <c r="I143" s="61">
        <v>731</v>
      </c>
      <c r="J143" s="75" t="s">
        <v>216</v>
      </c>
      <c r="K143" s="51">
        <v>138426</v>
      </c>
      <c r="L143" s="49">
        <v>441</v>
      </c>
      <c r="M143" s="49">
        <v>963</v>
      </c>
      <c r="N143" s="41" t="s">
        <v>462</v>
      </c>
      <c r="O143" s="57"/>
    </row>
    <row r="144" spans="1:15" s="54" customFormat="1" ht="12.75" x14ac:dyDescent="0.2">
      <c r="A144" s="63" t="s">
        <v>556</v>
      </c>
      <c r="B144" s="12" t="s">
        <v>550</v>
      </c>
      <c r="C144" s="65">
        <v>5892</v>
      </c>
      <c r="D144" s="65">
        <v>5892</v>
      </c>
      <c r="E144" s="66">
        <v>27</v>
      </c>
      <c r="F144" s="66"/>
      <c r="G144" s="61">
        <f t="shared" si="5"/>
        <v>0</v>
      </c>
      <c r="H144" s="66">
        <v>0</v>
      </c>
      <c r="I144" s="61">
        <v>27</v>
      </c>
      <c r="J144" s="75" t="s">
        <v>216</v>
      </c>
      <c r="K144" s="55">
        <v>130475</v>
      </c>
      <c r="L144" s="64">
        <v>602</v>
      </c>
      <c r="M144" s="12">
        <v>40</v>
      </c>
      <c r="N144" s="63" t="s">
        <v>557</v>
      </c>
      <c r="O144" s="57" t="s">
        <v>442</v>
      </c>
    </row>
    <row r="145" spans="1:15" s="54" customFormat="1" ht="12.75" x14ac:dyDescent="0.2">
      <c r="A145" s="63" t="s">
        <v>391</v>
      </c>
      <c r="B145" s="12" t="s">
        <v>550</v>
      </c>
      <c r="C145" s="65">
        <v>5892</v>
      </c>
      <c r="D145" s="65">
        <v>5892</v>
      </c>
      <c r="E145" s="61">
        <v>52</v>
      </c>
      <c r="F145" s="61"/>
      <c r="G145" s="61">
        <f t="shared" si="5"/>
        <v>187.90322580645162</v>
      </c>
      <c r="H145" s="61">
        <v>5825</v>
      </c>
      <c r="I145" s="61">
        <v>52</v>
      </c>
      <c r="J145" s="75" t="s">
        <v>216</v>
      </c>
      <c r="K145" s="51">
        <v>563963</v>
      </c>
      <c r="L145" s="50">
        <v>602</v>
      </c>
      <c r="M145" s="49"/>
      <c r="N145" s="63" t="s">
        <v>557</v>
      </c>
      <c r="O145" s="57" t="s">
        <v>443</v>
      </c>
    </row>
    <row r="146" spans="1:15" s="54" customFormat="1" ht="12.75" x14ac:dyDescent="0.2">
      <c r="A146" s="11" t="s">
        <v>388</v>
      </c>
      <c r="B146" s="49" t="s">
        <v>107</v>
      </c>
      <c r="C146" s="60">
        <v>5923</v>
      </c>
      <c r="D146" s="60">
        <v>5923</v>
      </c>
      <c r="E146" s="61">
        <v>95</v>
      </c>
      <c r="F146" s="61"/>
      <c r="G146" s="61">
        <f t="shared" si="5"/>
        <v>705.35483870967744</v>
      </c>
      <c r="H146" s="61">
        <v>21866</v>
      </c>
      <c r="I146" s="61">
        <v>95</v>
      </c>
      <c r="J146" s="75" t="s">
        <v>216</v>
      </c>
      <c r="K146" s="51">
        <v>130559</v>
      </c>
      <c r="L146" s="50">
        <v>487</v>
      </c>
      <c r="M146" s="49">
        <v>102</v>
      </c>
      <c r="N146" s="11" t="s">
        <v>132</v>
      </c>
      <c r="O146" s="57"/>
    </row>
    <row r="147" spans="1:15" s="54" customFormat="1" ht="12.75" x14ac:dyDescent="0.2">
      <c r="A147" s="63" t="s">
        <v>266</v>
      </c>
      <c r="B147" s="56" t="s">
        <v>493</v>
      </c>
      <c r="C147" s="55">
        <v>5972</v>
      </c>
      <c r="D147" s="55">
        <v>5972</v>
      </c>
      <c r="E147" s="66">
        <v>360</v>
      </c>
      <c r="F147" s="66"/>
      <c r="G147" s="61">
        <f t="shared" si="5"/>
        <v>360.32258064516128</v>
      </c>
      <c r="H147" s="66">
        <v>11170</v>
      </c>
      <c r="I147" s="61">
        <v>360</v>
      </c>
      <c r="J147" s="75" t="s">
        <v>216</v>
      </c>
      <c r="K147" s="55">
        <v>138358</v>
      </c>
      <c r="L147" s="12">
        <v>479</v>
      </c>
      <c r="M147" s="12">
        <v>357</v>
      </c>
      <c r="N147" s="48" t="s">
        <v>257</v>
      </c>
      <c r="O147" s="57" t="s">
        <v>444</v>
      </c>
    </row>
    <row r="148" spans="1:15" s="54" customFormat="1" ht="12.75" x14ac:dyDescent="0.2">
      <c r="A148" s="63" t="s">
        <v>642</v>
      </c>
      <c r="B148" s="12" t="s">
        <v>575</v>
      </c>
      <c r="C148" s="65">
        <v>5999</v>
      </c>
      <c r="D148" s="65">
        <v>5999</v>
      </c>
      <c r="E148" s="66">
        <v>6772</v>
      </c>
      <c r="F148" s="66"/>
      <c r="G148" s="61">
        <f t="shared" si="5"/>
        <v>6771.8064516129034</v>
      </c>
      <c r="H148" s="66">
        <v>209926</v>
      </c>
      <c r="I148" s="61">
        <v>6772</v>
      </c>
      <c r="J148" s="75" t="s">
        <v>216</v>
      </c>
      <c r="K148" s="55">
        <v>380570</v>
      </c>
      <c r="L148" s="64">
        <v>429</v>
      </c>
      <c r="M148" s="12">
        <v>12472</v>
      </c>
      <c r="N148" s="63" t="s">
        <v>607</v>
      </c>
      <c r="O148" s="57"/>
    </row>
    <row r="149" spans="1:15" s="54" customFormat="1" ht="12.75" x14ac:dyDescent="0.2">
      <c r="A149" s="11" t="s">
        <v>186</v>
      </c>
      <c r="B149" s="49" t="s">
        <v>575</v>
      </c>
      <c r="C149" s="60">
        <v>6009</v>
      </c>
      <c r="D149" s="60">
        <v>6009</v>
      </c>
      <c r="E149" s="61">
        <v>525</v>
      </c>
      <c r="F149" s="61"/>
      <c r="G149" s="61">
        <f t="shared" si="5"/>
        <v>3378.6774193548385</v>
      </c>
      <c r="H149" s="61">
        <v>104739</v>
      </c>
      <c r="I149" s="61">
        <v>525</v>
      </c>
      <c r="J149" s="75" t="s">
        <v>216</v>
      </c>
      <c r="K149" s="51">
        <v>135708</v>
      </c>
      <c r="L149" s="50">
        <v>429</v>
      </c>
      <c r="M149" s="49">
        <v>656</v>
      </c>
      <c r="N149" s="11" t="s">
        <v>614</v>
      </c>
      <c r="O149" s="57"/>
    </row>
    <row r="150" spans="1:15" s="54" customFormat="1" ht="12.75" x14ac:dyDescent="0.2">
      <c r="A150" s="63" t="s">
        <v>370</v>
      </c>
      <c r="B150" s="12" t="s">
        <v>107</v>
      </c>
      <c r="C150" s="65">
        <v>6014</v>
      </c>
      <c r="D150" s="65">
        <v>6014</v>
      </c>
      <c r="E150" s="66">
        <v>1</v>
      </c>
      <c r="F150" s="66"/>
      <c r="G150" s="61">
        <f t="shared" si="5"/>
        <v>0</v>
      </c>
      <c r="H150" s="66">
        <v>0</v>
      </c>
      <c r="I150" s="61">
        <v>1</v>
      </c>
      <c r="J150" s="75" t="s">
        <v>216</v>
      </c>
      <c r="K150" s="55">
        <v>138659</v>
      </c>
      <c r="L150" s="64">
        <v>550</v>
      </c>
      <c r="M150" s="12">
        <v>77</v>
      </c>
      <c r="N150" s="63" t="s">
        <v>134</v>
      </c>
      <c r="O150" s="57" t="s">
        <v>443</v>
      </c>
    </row>
    <row r="151" spans="1:15" s="54" customFormat="1" ht="12.75" x14ac:dyDescent="0.2">
      <c r="A151" s="63" t="s">
        <v>410</v>
      </c>
      <c r="B151" s="12" t="s">
        <v>575</v>
      </c>
      <c r="C151" s="65">
        <v>6015</v>
      </c>
      <c r="D151" s="65">
        <v>6015</v>
      </c>
      <c r="E151" s="66">
        <v>955</v>
      </c>
      <c r="F151" s="66"/>
      <c r="G151" s="61">
        <f t="shared" si="5"/>
        <v>1059.7096774193549</v>
      </c>
      <c r="H151" s="66">
        <v>32851</v>
      </c>
      <c r="I151" s="61">
        <v>955</v>
      </c>
      <c r="J151" s="75" t="s">
        <v>216</v>
      </c>
      <c r="K151" s="55">
        <v>363191</v>
      </c>
      <c r="L151" s="64">
        <v>479</v>
      </c>
      <c r="M151" s="12">
        <v>930</v>
      </c>
      <c r="N151" s="63" t="s">
        <v>615</v>
      </c>
      <c r="O151" s="57"/>
    </row>
    <row r="152" spans="1:15" s="54" customFormat="1" ht="12.75" x14ac:dyDescent="0.2">
      <c r="A152" s="63" t="s">
        <v>687</v>
      </c>
      <c r="B152" s="12" t="s">
        <v>680</v>
      </c>
      <c r="C152" s="65">
        <v>6018</v>
      </c>
      <c r="D152" s="65">
        <v>6018</v>
      </c>
      <c r="E152" s="66">
        <v>2872</v>
      </c>
      <c r="F152" s="66"/>
      <c r="G152" s="61">
        <f t="shared" si="5"/>
        <v>2871.8709677419356</v>
      </c>
      <c r="H152" s="66">
        <v>89028</v>
      </c>
      <c r="I152" s="61">
        <v>2872</v>
      </c>
      <c r="J152" s="75" t="s">
        <v>216</v>
      </c>
      <c r="K152" s="55">
        <v>133304</v>
      </c>
      <c r="L152" s="64">
        <v>430</v>
      </c>
      <c r="M152" s="12">
        <v>6663</v>
      </c>
      <c r="N152" s="63" t="s">
        <v>688</v>
      </c>
      <c r="O152" s="57" t="s">
        <v>443</v>
      </c>
    </row>
    <row r="153" spans="1:15" s="54" customFormat="1" ht="12.75" x14ac:dyDescent="0.2">
      <c r="A153" s="11" t="s">
        <v>318</v>
      </c>
      <c r="B153" s="49" t="s">
        <v>317</v>
      </c>
      <c r="C153" s="60">
        <v>6026</v>
      </c>
      <c r="D153" s="60">
        <v>6026</v>
      </c>
      <c r="E153" s="61">
        <v>158</v>
      </c>
      <c r="F153" s="61"/>
      <c r="G153" s="61"/>
      <c r="H153" s="61"/>
      <c r="I153" s="61">
        <v>158</v>
      </c>
      <c r="J153" s="75" t="s">
        <v>216</v>
      </c>
      <c r="K153" s="51">
        <v>138498</v>
      </c>
      <c r="L153" s="50">
        <v>766</v>
      </c>
      <c r="M153" s="49">
        <v>163</v>
      </c>
      <c r="N153" s="11" t="s">
        <v>319</v>
      </c>
      <c r="O153" s="57" t="s">
        <v>442</v>
      </c>
    </row>
    <row r="154" spans="1:15" s="54" customFormat="1" ht="12.75" x14ac:dyDescent="0.2">
      <c r="A154" s="41" t="s">
        <v>540</v>
      </c>
      <c r="B154" s="62" t="s">
        <v>650</v>
      </c>
      <c r="C154" s="51">
        <v>6027</v>
      </c>
      <c r="D154" s="51">
        <v>6027</v>
      </c>
      <c r="E154" s="61">
        <v>123</v>
      </c>
      <c r="F154" s="61"/>
      <c r="G154" s="61"/>
      <c r="H154" s="61">
        <v>6405</v>
      </c>
      <c r="I154" s="61">
        <v>123</v>
      </c>
      <c r="J154" s="75" t="s">
        <v>216</v>
      </c>
      <c r="K154" s="51">
        <v>138646</v>
      </c>
      <c r="L154" s="49">
        <v>660</v>
      </c>
      <c r="M154" s="49">
        <v>147</v>
      </c>
      <c r="N154" s="41" t="s">
        <v>130</v>
      </c>
      <c r="O154" s="57"/>
    </row>
    <row r="155" spans="1:15" s="54" customFormat="1" ht="12.75" x14ac:dyDescent="0.2">
      <c r="A155" s="11" t="s">
        <v>386</v>
      </c>
      <c r="B155" s="49" t="s">
        <v>650</v>
      </c>
      <c r="C155" s="60">
        <v>6027</v>
      </c>
      <c r="D155" s="60">
        <v>6027</v>
      </c>
      <c r="E155" s="61">
        <v>84</v>
      </c>
      <c r="F155" s="61"/>
      <c r="G155" s="61"/>
      <c r="H155" s="61">
        <v>0</v>
      </c>
      <c r="I155" s="61">
        <v>84</v>
      </c>
      <c r="J155" s="75" t="s">
        <v>216</v>
      </c>
      <c r="K155" s="51">
        <v>131038</v>
      </c>
      <c r="L155" s="50">
        <v>660</v>
      </c>
      <c r="M155" s="49">
        <v>113</v>
      </c>
      <c r="N155" s="11" t="s">
        <v>656</v>
      </c>
      <c r="O155" s="57" t="s">
        <v>442</v>
      </c>
    </row>
    <row r="156" spans="1:15" s="54" customFormat="1" ht="12.75" x14ac:dyDescent="0.2">
      <c r="A156" s="63" t="s">
        <v>687</v>
      </c>
      <c r="B156" s="12" t="s">
        <v>680</v>
      </c>
      <c r="C156" s="65">
        <v>6029</v>
      </c>
      <c r="D156" s="65">
        <v>6029</v>
      </c>
      <c r="E156" s="66">
        <v>2727</v>
      </c>
      <c r="F156" s="66"/>
      <c r="G156" s="61">
        <f>+H156/31</f>
        <v>2727</v>
      </c>
      <c r="H156" s="66">
        <v>84537</v>
      </c>
      <c r="I156" s="61">
        <v>2727</v>
      </c>
      <c r="J156" s="75" t="s">
        <v>216</v>
      </c>
      <c r="K156" s="55">
        <v>133304</v>
      </c>
      <c r="L156" s="64">
        <v>430</v>
      </c>
      <c r="M156" s="12">
        <v>3840</v>
      </c>
      <c r="N156" s="63" t="s">
        <v>692</v>
      </c>
      <c r="O156" s="57" t="s">
        <v>443</v>
      </c>
    </row>
    <row r="157" spans="1:15" s="54" customFormat="1" ht="12.75" x14ac:dyDescent="0.2">
      <c r="A157" s="11" t="s">
        <v>387</v>
      </c>
      <c r="B157" s="12" t="s">
        <v>575</v>
      </c>
      <c r="C157" s="65">
        <v>6031</v>
      </c>
      <c r="D157" s="65">
        <v>6031</v>
      </c>
      <c r="E157" s="61">
        <v>61</v>
      </c>
      <c r="F157" s="61"/>
      <c r="G157" s="61">
        <f>+H157/31</f>
        <v>60.935483870967744</v>
      </c>
      <c r="H157" s="61">
        <v>1889</v>
      </c>
      <c r="I157" s="61">
        <v>61</v>
      </c>
      <c r="J157" s="75" t="s">
        <v>216</v>
      </c>
      <c r="K157" s="55">
        <v>139421</v>
      </c>
      <c r="L157" s="50">
        <v>429</v>
      </c>
      <c r="M157" s="12">
        <v>138</v>
      </c>
      <c r="N157" s="63" t="s">
        <v>616</v>
      </c>
      <c r="O157" s="57"/>
    </row>
    <row r="158" spans="1:15" s="54" customFormat="1" ht="12.75" x14ac:dyDescent="0.2">
      <c r="A158" s="41" t="s">
        <v>143</v>
      </c>
      <c r="B158" s="62" t="s">
        <v>107</v>
      </c>
      <c r="C158" s="51">
        <v>6051</v>
      </c>
      <c r="D158" s="51">
        <v>6051</v>
      </c>
      <c r="E158" s="61">
        <v>50</v>
      </c>
      <c r="F158" s="61"/>
      <c r="G158" s="61"/>
      <c r="H158" s="61">
        <v>1541</v>
      </c>
      <c r="I158" s="61">
        <v>50</v>
      </c>
      <c r="J158" s="75" t="s">
        <v>216</v>
      </c>
      <c r="K158" s="51">
        <v>138470</v>
      </c>
      <c r="L158" s="49">
        <v>550</v>
      </c>
      <c r="M158" s="49">
        <v>54</v>
      </c>
      <c r="N158" s="41" t="s">
        <v>142</v>
      </c>
      <c r="O158" s="57"/>
    </row>
    <row r="159" spans="1:15" s="54" customFormat="1" ht="12.75" x14ac:dyDescent="0.2">
      <c r="A159" s="11" t="s">
        <v>144</v>
      </c>
      <c r="B159" s="49" t="s">
        <v>107</v>
      </c>
      <c r="C159" s="60">
        <v>6055</v>
      </c>
      <c r="D159" s="60">
        <v>6055</v>
      </c>
      <c r="E159" s="61">
        <v>193</v>
      </c>
      <c r="F159" s="61"/>
      <c r="G159" s="61">
        <f t="shared" ref="G159:G164" si="6">+H159/31</f>
        <v>192.74193548387098</v>
      </c>
      <c r="H159" s="61">
        <v>5975</v>
      </c>
      <c r="I159" s="61">
        <v>193</v>
      </c>
      <c r="J159" s="75" t="s">
        <v>216</v>
      </c>
      <c r="K159" s="70">
        <v>136200</v>
      </c>
      <c r="L159" s="50">
        <v>550</v>
      </c>
      <c r="M159" s="49">
        <v>192</v>
      </c>
      <c r="N159" s="11" t="s">
        <v>145</v>
      </c>
      <c r="O159" s="57" t="s">
        <v>442</v>
      </c>
    </row>
    <row r="160" spans="1:15" s="54" customFormat="1" ht="12.75" x14ac:dyDescent="0.2">
      <c r="A160" s="11" t="s">
        <v>711</v>
      </c>
      <c r="B160" s="12" t="s">
        <v>493</v>
      </c>
      <c r="C160" s="51">
        <v>6063</v>
      </c>
      <c r="D160" s="51">
        <v>6063</v>
      </c>
      <c r="E160" s="61">
        <v>263</v>
      </c>
      <c r="F160" s="61"/>
      <c r="G160" s="61">
        <f t="shared" si="6"/>
        <v>263.06451612903226</v>
      </c>
      <c r="H160" s="61">
        <v>8155</v>
      </c>
      <c r="I160" s="61">
        <v>263</v>
      </c>
      <c r="J160" s="75" t="s">
        <v>216</v>
      </c>
      <c r="K160" s="51">
        <v>421856</v>
      </c>
      <c r="L160" s="49">
        <v>479</v>
      </c>
      <c r="M160" s="49"/>
      <c r="N160" s="41" t="s">
        <v>580</v>
      </c>
      <c r="O160" s="57"/>
    </row>
    <row r="161" spans="1:15" s="54" customFormat="1" ht="12.75" x14ac:dyDescent="0.2">
      <c r="A161" s="41" t="s">
        <v>256</v>
      </c>
      <c r="B161" s="12" t="s">
        <v>13</v>
      </c>
      <c r="C161" s="65">
        <v>6067</v>
      </c>
      <c r="D161" s="65">
        <v>6067</v>
      </c>
      <c r="E161" s="66">
        <v>4712</v>
      </c>
      <c r="F161" s="66"/>
      <c r="G161" s="61">
        <f t="shared" si="6"/>
        <v>4711.677419354839</v>
      </c>
      <c r="H161" s="66">
        <v>146062</v>
      </c>
      <c r="I161" s="61">
        <v>4712</v>
      </c>
      <c r="J161" s="75" t="s">
        <v>216</v>
      </c>
      <c r="K161" s="55">
        <v>126281</v>
      </c>
      <c r="L161" s="64">
        <v>427</v>
      </c>
      <c r="M161" s="12">
        <v>3726</v>
      </c>
      <c r="N161" s="63" t="s">
        <v>23</v>
      </c>
      <c r="O161" s="57" t="s">
        <v>507</v>
      </c>
    </row>
    <row r="162" spans="1:15" s="54" customFormat="1" ht="12.75" x14ac:dyDescent="0.2">
      <c r="A162" s="41" t="s">
        <v>256</v>
      </c>
      <c r="B162" s="12" t="s">
        <v>13</v>
      </c>
      <c r="C162" s="65">
        <v>6103</v>
      </c>
      <c r="D162" s="65">
        <v>6103</v>
      </c>
      <c r="E162" s="66">
        <v>35</v>
      </c>
      <c r="F162" s="66"/>
      <c r="G162" s="61">
        <f t="shared" si="6"/>
        <v>0</v>
      </c>
      <c r="H162" s="66">
        <v>0</v>
      </c>
      <c r="I162" s="61">
        <v>35</v>
      </c>
      <c r="J162" s="75" t="s">
        <v>216</v>
      </c>
      <c r="K162" s="55">
        <v>126269</v>
      </c>
      <c r="L162" s="64">
        <v>427</v>
      </c>
      <c r="M162" s="12">
        <v>42</v>
      </c>
      <c r="N162" s="63" t="s">
        <v>24</v>
      </c>
      <c r="O162" s="57" t="s">
        <v>507</v>
      </c>
    </row>
    <row r="163" spans="1:15" s="54" customFormat="1" ht="12.75" x14ac:dyDescent="0.2">
      <c r="A163" s="11" t="s">
        <v>402</v>
      </c>
      <c r="B163" s="49" t="s">
        <v>106</v>
      </c>
      <c r="C163" s="60">
        <v>6114</v>
      </c>
      <c r="D163" s="60">
        <v>6114</v>
      </c>
      <c r="E163" s="61">
        <v>152</v>
      </c>
      <c r="F163" s="61"/>
      <c r="G163" s="61">
        <f t="shared" si="6"/>
        <v>152.32258064516128</v>
      </c>
      <c r="H163" s="61">
        <v>4722</v>
      </c>
      <c r="I163" s="61">
        <v>152</v>
      </c>
      <c r="J163" s="75" t="s">
        <v>216</v>
      </c>
      <c r="K163" s="51">
        <v>133311</v>
      </c>
      <c r="L163" s="50">
        <v>600</v>
      </c>
      <c r="M163" s="49">
        <v>7</v>
      </c>
      <c r="N163" s="11" t="s">
        <v>105</v>
      </c>
      <c r="O163" s="57" t="s">
        <v>443</v>
      </c>
    </row>
    <row r="164" spans="1:15" s="54" customFormat="1" ht="12.75" x14ac:dyDescent="0.2">
      <c r="A164" s="11" t="s">
        <v>397</v>
      </c>
      <c r="B164" s="12" t="s">
        <v>575</v>
      </c>
      <c r="C164" s="65">
        <v>6118</v>
      </c>
      <c r="D164" s="65">
        <v>6118</v>
      </c>
      <c r="E164" s="66">
        <v>98</v>
      </c>
      <c r="F164" s="66"/>
      <c r="G164" s="61">
        <f t="shared" si="6"/>
        <v>98.161290322580641</v>
      </c>
      <c r="H164" s="66">
        <v>3043</v>
      </c>
      <c r="I164" s="61">
        <v>98</v>
      </c>
      <c r="J164" s="75" t="s">
        <v>216</v>
      </c>
      <c r="K164" s="55">
        <v>136739</v>
      </c>
      <c r="L164" s="64">
        <v>441</v>
      </c>
      <c r="M164" s="12">
        <v>112</v>
      </c>
      <c r="N164" s="63" t="s">
        <v>617</v>
      </c>
      <c r="O164" s="57" t="s">
        <v>587</v>
      </c>
    </row>
    <row r="165" spans="1:15" s="54" customFormat="1" ht="12.75" x14ac:dyDescent="0.2">
      <c r="A165" s="63" t="s">
        <v>657</v>
      </c>
      <c r="B165" s="12" t="s">
        <v>650</v>
      </c>
      <c r="C165" s="65">
        <v>6120</v>
      </c>
      <c r="D165" s="65">
        <v>6120</v>
      </c>
      <c r="E165" s="61">
        <v>11</v>
      </c>
      <c r="F165" s="61"/>
      <c r="G165" s="61"/>
      <c r="H165" s="61">
        <v>338</v>
      </c>
      <c r="I165" s="61">
        <v>11</v>
      </c>
      <c r="J165" s="75" t="s">
        <v>216</v>
      </c>
      <c r="K165" s="55">
        <v>138538</v>
      </c>
      <c r="L165" s="50">
        <v>650</v>
      </c>
      <c r="M165" s="12">
        <v>307</v>
      </c>
      <c r="N165" s="63" t="s">
        <v>658</v>
      </c>
      <c r="O165" s="57"/>
    </row>
    <row r="166" spans="1:15" s="54" customFormat="1" ht="12.75" x14ac:dyDescent="0.2">
      <c r="A166" s="11" t="s">
        <v>83</v>
      </c>
      <c r="B166" s="49" t="s">
        <v>54</v>
      </c>
      <c r="C166" s="60">
        <v>6127</v>
      </c>
      <c r="D166" s="60">
        <v>6127</v>
      </c>
      <c r="E166" s="61">
        <v>252</v>
      </c>
      <c r="F166" s="61"/>
      <c r="G166" s="61">
        <f>+H166/31</f>
        <v>252</v>
      </c>
      <c r="H166" s="61">
        <v>7812</v>
      </c>
      <c r="I166" s="61">
        <v>252</v>
      </c>
      <c r="J166" s="75" t="s">
        <v>216</v>
      </c>
      <c r="K166" s="51">
        <v>136082</v>
      </c>
      <c r="L166" s="50">
        <v>447</v>
      </c>
      <c r="M166" s="49">
        <v>372</v>
      </c>
      <c r="N166" s="11" t="s">
        <v>85</v>
      </c>
      <c r="O166" s="57"/>
    </row>
    <row r="167" spans="1:15" s="54" customFormat="1" ht="12.75" x14ac:dyDescent="0.2">
      <c r="A167" s="63" t="s">
        <v>548</v>
      </c>
      <c r="B167" s="12" t="s">
        <v>493</v>
      </c>
      <c r="C167" s="65">
        <v>6140</v>
      </c>
      <c r="D167" s="65">
        <v>6140</v>
      </c>
      <c r="E167" s="66">
        <v>268</v>
      </c>
      <c r="F167" s="66"/>
      <c r="G167" s="61">
        <f>+H167/31</f>
        <v>268.06451612903226</v>
      </c>
      <c r="H167" s="66">
        <v>8310</v>
      </c>
      <c r="I167" s="61">
        <v>268</v>
      </c>
      <c r="J167" s="75" t="s">
        <v>216</v>
      </c>
      <c r="K167" s="55">
        <v>139513</v>
      </c>
      <c r="L167" s="64">
        <v>479</v>
      </c>
      <c r="M167" s="12">
        <v>367</v>
      </c>
      <c r="N167" s="63" t="s">
        <v>504</v>
      </c>
      <c r="O167" s="57"/>
    </row>
    <row r="168" spans="1:15" s="54" customFormat="1" ht="12.75" x14ac:dyDescent="0.2">
      <c r="A168" s="63" t="s">
        <v>426</v>
      </c>
      <c r="B168" s="49" t="s">
        <v>575</v>
      </c>
      <c r="C168" s="60">
        <v>6149</v>
      </c>
      <c r="D168" s="60">
        <v>6149</v>
      </c>
      <c r="E168" s="61">
        <v>221</v>
      </c>
      <c r="F168" s="61"/>
      <c r="G168" s="61">
        <f>+H168/31</f>
        <v>221.06451612903226</v>
      </c>
      <c r="H168" s="61">
        <v>6853</v>
      </c>
      <c r="I168" s="61">
        <v>221</v>
      </c>
      <c r="J168" s="75" t="s">
        <v>216</v>
      </c>
      <c r="K168" s="51">
        <v>133177</v>
      </c>
      <c r="L168" s="50">
        <v>429</v>
      </c>
      <c r="M168" s="49">
        <v>256</v>
      </c>
      <c r="N168" s="11" t="s">
        <v>618</v>
      </c>
      <c r="O168" s="57" t="s">
        <v>443</v>
      </c>
    </row>
    <row r="169" spans="1:15" s="54" customFormat="1" ht="12.75" x14ac:dyDescent="0.2">
      <c r="A169" s="11" t="s">
        <v>687</v>
      </c>
      <c r="B169" s="49" t="s">
        <v>680</v>
      </c>
      <c r="C169" s="60">
        <v>6154</v>
      </c>
      <c r="D169" s="60">
        <v>6154</v>
      </c>
      <c r="E169" s="61">
        <v>8685</v>
      </c>
      <c r="F169" s="61"/>
      <c r="G169" s="61"/>
      <c r="H169" s="61"/>
      <c r="I169" s="61">
        <v>8685</v>
      </c>
      <c r="J169" s="75" t="s">
        <v>216</v>
      </c>
      <c r="K169" s="51">
        <v>133304</v>
      </c>
      <c r="L169" s="50">
        <v>767</v>
      </c>
      <c r="M169" s="49">
        <v>3379</v>
      </c>
      <c r="N169" s="11" t="s">
        <v>693</v>
      </c>
      <c r="O169" s="57" t="s">
        <v>443</v>
      </c>
    </row>
    <row r="170" spans="1:15" s="54" customFormat="1" ht="12.75" x14ac:dyDescent="0.2">
      <c r="A170" s="11" t="s">
        <v>711</v>
      </c>
      <c r="B170" s="49" t="s">
        <v>575</v>
      </c>
      <c r="C170" s="60">
        <v>6181</v>
      </c>
      <c r="D170" s="60">
        <v>6181</v>
      </c>
      <c r="E170" s="61">
        <v>41</v>
      </c>
      <c r="F170" s="61"/>
      <c r="G170" s="61">
        <f>+H170/31</f>
        <v>40.645161290322584</v>
      </c>
      <c r="H170" s="61">
        <v>1260</v>
      </c>
      <c r="I170" s="61">
        <v>41</v>
      </c>
      <c r="J170" s="75" t="s">
        <v>216</v>
      </c>
      <c r="K170" s="51">
        <v>133344</v>
      </c>
      <c r="L170" s="50">
        <v>441</v>
      </c>
      <c r="M170" s="49">
        <v>54</v>
      </c>
      <c r="N170" s="11" t="s">
        <v>619</v>
      </c>
      <c r="O170" s="57"/>
    </row>
    <row r="171" spans="1:15" s="67" customFormat="1" ht="12.75" x14ac:dyDescent="0.2">
      <c r="A171" s="11" t="s">
        <v>423</v>
      </c>
      <c r="B171" s="49" t="s">
        <v>550</v>
      </c>
      <c r="C171" s="60">
        <v>6188</v>
      </c>
      <c r="D171" s="60">
        <v>6188</v>
      </c>
      <c r="E171" s="61">
        <v>1</v>
      </c>
      <c r="F171" s="61"/>
      <c r="G171" s="61"/>
      <c r="H171" s="61"/>
      <c r="I171" s="61">
        <v>1</v>
      </c>
      <c r="J171" s="75" t="s">
        <v>216</v>
      </c>
      <c r="K171" s="70">
        <v>136185</v>
      </c>
      <c r="L171" s="50">
        <v>600</v>
      </c>
      <c r="M171" s="49">
        <v>13</v>
      </c>
      <c r="N171" s="11" t="s">
        <v>558</v>
      </c>
      <c r="O171" s="57"/>
    </row>
    <row r="172" spans="1:15" s="54" customFormat="1" ht="12.75" x14ac:dyDescent="0.2">
      <c r="A172" s="11" t="s">
        <v>646</v>
      </c>
      <c r="B172" s="49" t="s">
        <v>107</v>
      </c>
      <c r="C172" s="60">
        <v>6191</v>
      </c>
      <c r="D172" s="60">
        <v>6191</v>
      </c>
      <c r="E172" s="61">
        <v>186</v>
      </c>
      <c r="F172" s="61"/>
      <c r="G172" s="61">
        <f>+H172/31</f>
        <v>186.45161290322579</v>
      </c>
      <c r="H172" s="61">
        <v>5780</v>
      </c>
      <c r="I172" s="61">
        <v>186</v>
      </c>
      <c r="J172" s="75" t="s">
        <v>216</v>
      </c>
      <c r="K172" s="51">
        <v>139409</v>
      </c>
      <c r="L172" s="50">
        <v>485</v>
      </c>
      <c r="M172" s="49">
        <v>208</v>
      </c>
      <c r="N172" s="11" t="s">
        <v>161</v>
      </c>
      <c r="O172" s="57"/>
    </row>
    <row r="173" spans="1:15" s="54" customFormat="1" ht="12.75" x14ac:dyDescent="0.2">
      <c r="A173" s="11" t="s">
        <v>104</v>
      </c>
      <c r="B173" s="49" t="s">
        <v>107</v>
      </c>
      <c r="C173" s="60">
        <v>6206</v>
      </c>
      <c r="D173" s="60">
        <v>6206</v>
      </c>
      <c r="E173" s="61">
        <v>286</v>
      </c>
      <c r="F173" s="61"/>
      <c r="G173" s="61">
        <f>+H173/31</f>
        <v>286.29032258064518</v>
      </c>
      <c r="H173" s="61">
        <v>8875</v>
      </c>
      <c r="I173" s="61">
        <v>286</v>
      </c>
      <c r="J173" s="75" t="s">
        <v>216</v>
      </c>
      <c r="K173" s="51">
        <v>138115</v>
      </c>
      <c r="L173" s="50">
        <v>550</v>
      </c>
      <c r="M173" s="49">
        <v>1388</v>
      </c>
      <c r="N173" s="11" t="s">
        <v>162</v>
      </c>
      <c r="O173" s="57"/>
    </row>
    <row r="174" spans="1:15" s="54" customFormat="1" ht="12.75" x14ac:dyDescent="0.2">
      <c r="A174" s="48" t="s">
        <v>359</v>
      </c>
      <c r="B174" s="12" t="s">
        <v>324</v>
      </c>
      <c r="C174" s="51">
        <v>6210</v>
      </c>
      <c r="D174" s="51">
        <v>6210</v>
      </c>
      <c r="E174" s="66">
        <v>144</v>
      </c>
      <c r="F174" s="66"/>
      <c r="G174" s="66"/>
      <c r="H174" s="66">
        <v>0</v>
      </c>
      <c r="I174" s="61">
        <v>144</v>
      </c>
      <c r="J174" s="75" t="s">
        <v>216</v>
      </c>
      <c r="K174" s="51">
        <v>630611</v>
      </c>
      <c r="L174" s="12">
        <v>765</v>
      </c>
      <c r="M174" s="12"/>
      <c r="N174" s="41" t="s">
        <v>64</v>
      </c>
      <c r="O174" s="57"/>
    </row>
    <row r="175" spans="1:15" s="54" customFormat="1" ht="12.75" x14ac:dyDescent="0.2">
      <c r="A175" s="41" t="s">
        <v>63</v>
      </c>
      <c r="B175" s="12" t="s">
        <v>324</v>
      </c>
      <c r="C175" s="51">
        <v>6210</v>
      </c>
      <c r="D175" s="51">
        <v>6210</v>
      </c>
      <c r="E175" s="61">
        <v>6736</v>
      </c>
      <c r="F175" s="61"/>
      <c r="G175" s="61"/>
      <c r="H175" s="61">
        <v>213296</v>
      </c>
      <c r="I175" s="61">
        <v>6736</v>
      </c>
      <c r="J175" s="75" t="s">
        <v>216</v>
      </c>
      <c r="K175" s="51">
        <v>138785</v>
      </c>
      <c r="L175" s="49">
        <v>765</v>
      </c>
      <c r="M175" s="49">
        <v>7699</v>
      </c>
      <c r="N175" s="41" t="s">
        <v>64</v>
      </c>
      <c r="O175" s="57"/>
    </row>
    <row r="176" spans="1:15" s="54" customFormat="1" ht="12.75" x14ac:dyDescent="0.2">
      <c r="A176" s="63" t="s">
        <v>69</v>
      </c>
      <c r="B176" s="49" t="s">
        <v>680</v>
      </c>
      <c r="C176" s="60">
        <v>6226</v>
      </c>
      <c r="D176" s="60">
        <v>6226</v>
      </c>
      <c r="E176" s="61">
        <v>4674</v>
      </c>
      <c r="F176" s="61"/>
      <c r="G176" s="61">
        <f t="shared" ref="G176:G181" si="7">+H176/31</f>
        <v>4674.3870967741932</v>
      </c>
      <c r="H176" s="61">
        <v>144906</v>
      </c>
      <c r="I176" s="61">
        <v>4674</v>
      </c>
      <c r="J176" s="75" t="s">
        <v>216</v>
      </c>
      <c r="K176" s="51">
        <v>132978</v>
      </c>
      <c r="L176" s="50">
        <v>430</v>
      </c>
      <c r="M176" s="49">
        <v>9138</v>
      </c>
      <c r="N176" s="11" t="s">
        <v>694</v>
      </c>
      <c r="O176" s="57" t="s">
        <v>443</v>
      </c>
    </row>
    <row r="177" spans="1:15" s="54" customFormat="1" ht="12.75" x14ac:dyDescent="0.2">
      <c r="A177" s="63" t="s">
        <v>305</v>
      </c>
      <c r="B177" s="12" t="s">
        <v>299</v>
      </c>
      <c r="C177" s="65">
        <v>6235</v>
      </c>
      <c r="D177" s="65">
        <v>6235</v>
      </c>
      <c r="E177" s="66">
        <v>462</v>
      </c>
      <c r="F177" s="66"/>
      <c r="G177" s="61">
        <f t="shared" si="7"/>
        <v>462.41935483870969</v>
      </c>
      <c r="H177" s="66">
        <v>14335</v>
      </c>
      <c r="I177" s="61">
        <v>462</v>
      </c>
      <c r="J177" s="75" t="s">
        <v>216</v>
      </c>
      <c r="K177" s="55">
        <v>137937</v>
      </c>
      <c r="L177" s="64">
        <v>550</v>
      </c>
      <c r="M177" s="12">
        <v>172</v>
      </c>
      <c r="N177" s="63" t="s">
        <v>306</v>
      </c>
      <c r="O177" s="57"/>
    </row>
    <row r="178" spans="1:15" s="54" customFormat="1" ht="12.75" x14ac:dyDescent="0.2">
      <c r="A178" s="63" t="s">
        <v>620</v>
      </c>
      <c r="B178" s="12" t="s">
        <v>575</v>
      </c>
      <c r="C178" s="65">
        <v>6258</v>
      </c>
      <c r="D178" s="65">
        <v>6258</v>
      </c>
      <c r="E178" s="61">
        <v>411</v>
      </c>
      <c r="F178" s="61"/>
      <c r="G178" s="61">
        <f t="shared" si="7"/>
        <v>410.61290322580646</v>
      </c>
      <c r="H178" s="61">
        <v>12729</v>
      </c>
      <c r="I178" s="61">
        <v>411</v>
      </c>
      <c r="J178" s="75" t="s">
        <v>216</v>
      </c>
      <c r="K178" s="55">
        <v>126335</v>
      </c>
      <c r="L178" s="50">
        <v>441</v>
      </c>
      <c r="M178" s="49">
        <v>612</v>
      </c>
      <c r="N178" s="63" t="s">
        <v>621</v>
      </c>
      <c r="O178" s="57"/>
    </row>
    <row r="179" spans="1:15" s="54" customFormat="1" ht="12.75" x14ac:dyDescent="0.2">
      <c r="A179" s="11" t="s">
        <v>165</v>
      </c>
      <c r="B179" s="49" t="s">
        <v>107</v>
      </c>
      <c r="C179" s="60">
        <v>6259</v>
      </c>
      <c r="D179" s="60">
        <v>6259</v>
      </c>
      <c r="E179" s="61">
        <v>135</v>
      </c>
      <c r="F179" s="61"/>
      <c r="G179" s="61">
        <f t="shared" si="7"/>
        <v>135.16129032258064</v>
      </c>
      <c r="H179" s="61">
        <v>4190</v>
      </c>
      <c r="I179" s="61">
        <v>135</v>
      </c>
      <c r="J179" s="75" t="s">
        <v>216</v>
      </c>
      <c r="K179" s="51">
        <v>125890</v>
      </c>
      <c r="L179" s="50">
        <v>550</v>
      </c>
      <c r="M179" s="49">
        <v>151</v>
      </c>
      <c r="N179" s="11" t="s">
        <v>164</v>
      </c>
      <c r="O179" s="57"/>
    </row>
    <row r="180" spans="1:15" s="54" customFormat="1" ht="12.75" x14ac:dyDescent="0.2">
      <c r="A180" s="63" t="s">
        <v>166</v>
      </c>
      <c r="B180" s="12" t="s">
        <v>107</v>
      </c>
      <c r="C180" s="65">
        <v>6261</v>
      </c>
      <c r="D180" s="65">
        <v>6261</v>
      </c>
      <c r="E180" s="61">
        <v>104</v>
      </c>
      <c r="F180" s="61"/>
      <c r="G180" s="61">
        <f t="shared" si="7"/>
        <v>0</v>
      </c>
      <c r="H180" s="61">
        <v>0</v>
      </c>
      <c r="I180" s="61">
        <v>104</v>
      </c>
      <c r="J180" s="75" t="s">
        <v>216</v>
      </c>
      <c r="K180" s="55">
        <v>133182</v>
      </c>
      <c r="L180" s="50">
        <v>550</v>
      </c>
      <c r="M180" s="12">
        <v>320</v>
      </c>
      <c r="N180" s="63" t="s">
        <v>167</v>
      </c>
      <c r="O180" s="57" t="s">
        <v>442</v>
      </c>
    </row>
    <row r="181" spans="1:15" s="54" customFormat="1" ht="12.75" x14ac:dyDescent="0.2">
      <c r="A181" s="11" t="s">
        <v>410</v>
      </c>
      <c r="B181" s="49" t="s">
        <v>575</v>
      </c>
      <c r="C181" s="60">
        <v>6272</v>
      </c>
      <c r="D181" s="60">
        <v>6272</v>
      </c>
      <c r="E181" s="61">
        <v>39</v>
      </c>
      <c r="F181" s="61"/>
      <c r="G181" s="61">
        <f t="shared" si="7"/>
        <v>110.19354838709677</v>
      </c>
      <c r="H181" s="61">
        <v>3416</v>
      </c>
      <c r="I181" s="61">
        <v>39</v>
      </c>
      <c r="J181" s="75" t="s">
        <v>216</v>
      </c>
      <c r="K181" s="51">
        <v>362175</v>
      </c>
      <c r="L181" s="50">
        <v>441</v>
      </c>
      <c r="M181" s="49">
        <v>69</v>
      </c>
      <c r="N181" s="11" t="s">
        <v>622</v>
      </c>
      <c r="O181" s="57"/>
    </row>
    <row r="182" spans="1:15" s="54" customFormat="1" ht="12.75" x14ac:dyDescent="0.2">
      <c r="A182" s="41" t="s">
        <v>117</v>
      </c>
      <c r="B182" s="62" t="s">
        <v>107</v>
      </c>
      <c r="C182" s="51">
        <v>6284</v>
      </c>
      <c r="D182" s="51">
        <v>6284</v>
      </c>
      <c r="E182" s="61">
        <v>1922</v>
      </c>
      <c r="F182" s="61"/>
      <c r="G182" s="61"/>
      <c r="H182" s="61"/>
      <c r="I182" s="61">
        <v>1922</v>
      </c>
      <c r="J182" s="75" t="s">
        <v>216</v>
      </c>
      <c r="K182" s="51">
        <v>691156</v>
      </c>
      <c r="L182" s="49"/>
      <c r="M182" s="49">
        <v>506</v>
      </c>
      <c r="N182" s="59" t="s">
        <v>189</v>
      </c>
      <c r="O182" s="57"/>
    </row>
    <row r="183" spans="1:15" s="54" customFormat="1" ht="12.75" x14ac:dyDescent="0.2">
      <c r="A183" s="41" t="s">
        <v>78</v>
      </c>
      <c r="B183" s="62" t="s">
        <v>107</v>
      </c>
      <c r="C183" s="51">
        <v>6284</v>
      </c>
      <c r="D183" s="51">
        <v>6284</v>
      </c>
      <c r="E183" s="61">
        <v>2786</v>
      </c>
      <c r="F183" s="61"/>
      <c r="G183" s="61"/>
      <c r="H183" s="61">
        <v>101242</v>
      </c>
      <c r="I183" s="61">
        <v>2786</v>
      </c>
      <c r="J183" s="75" t="s">
        <v>216</v>
      </c>
      <c r="K183" s="51">
        <v>132967</v>
      </c>
      <c r="L183" s="49">
        <v>550</v>
      </c>
      <c r="M183" s="49">
        <v>2052</v>
      </c>
      <c r="N183" s="59" t="s">
        <v>189</v>
      </c>
      <c r="O183" s="57"/>
    </row>
    <row r="184" spans="1:15" s="54" customFormat="1" ht="12.75" x14ac:dyDescent="0.2">
      <c r="A184" s="41" t="s">
        <v>256</v>
      </c>
      <c r="B184" s="12" t="s">
        <v>13</v>
      </c>
      <c r="C184" s="65">
        <v>6296</v>
      </c>
      <c r="D184" s="65">
        <v>6296</v>
      </c>
      <c r="E184" s="66">
        <v>3000</v>
      </c>
      <c r="F184" s="66"/>
      <c r="G184" s="66"/>
      <c r="H184" s="66"/>
      <c r="I184" s="61">
        <v>3000</v>
      </c>
      <c r="J184" s="75" t="s">
        <v>216</v>
      </c>
      <c r="K184" s="55">
        <v>126281</v>
      </c>
      <c r="L184" s="64"/>
      <c r="M184" s="12">
        <v>5733</v>
      </c>
      <c r="N184" s="11" t="s">
        <v>25</v>
      </c>
      <c r="O184" s="57" t="s">
        <v>507</v>
      </c>
    </row>
    <row r="185" spans="1:15" s="54" customFormat="1" ht="12.75" x14ac:dyDescent="0.2">
      <c r="A185" s="41" t="s">
        <v>135</v>
      </c>
      <c r="B185" s="12" t="s">
        <v>13</v>
      </c>
      <c r="C185" s="71">
        <v>6296</v>
      </c>
      <c r="D185" s="71">
        <v>6296</v>
      </c>
      <c r="E185" s="61">
        <v>15000</v>
      </c>
      <c r="F185" s="61"/>
      <c r="G185" s="61"/>
      <c r="H185" s="61"/>
      <c r="I185" s="61">
        <v>15000</v>
      </c>
      <c r="J185" s="75" t="s">
        <v>216</v>
      </c>
      <c r="K185" s="55">
        <v>706207</v>
      </c>
      <c r="L185" s="49">
        <v>765</v>
      </c>
      <c r="M185" s="49">
        <v>15000</v>
      </c>
      <c r="N185" s="48" t="s">
        <v>25</v>
      </c>
      <c r="O185" s="57" t="s">
        <v>443</v>
      </c>
    </row>
    <row r="186" spans="1:15" s="54" customFormat="1" ht="12.75" x14ac:dyDescent="0.2">
      <c r="A186" s="11" t="s">
        <v>168</v>
      </c>
      <c r="B186" s="49" t="s">
        <v>107</v>
      </c>
      <c r="C186" s="60">
        <v>6297</v>
      </c>
      <c r="D186" s="60">
        <v>6297</v>
      </c>
      <c r="E186" s="61">
        <v>137</v>
      </c>
      <c r="F186" s="61"/>
      <c r="G186" s="61">
        <f>+H186/31</f>
        <v>22.451612903225808</v>
      </c>
      <c r="H186" s="61">
        <v>696</v>
      </c>
      <c r="I186" s="61">
        <v>137</v>
      </c>
      <c r="J186" s="75" t="s">
        <v>216</v>
      </c>
      <c r="K186" s="51">
        <v>137603</v>
      </c>
      <c r="L186" s="50">
        <v>550</v>
      </c>
      <c r="M186" s="49">
        <v>107</v>
      </c>
      <c r="N186" s="11" t="s">
        <v>169</v>
      </c>
      <c r="O186" s="57" t="s">
        <v>443</v>
      </c>
    </row>
    <row r="187" spans="1:15" s="54" customFormat="1" ht="12.75" x14ac:dyDescent="0.2">
      <c r="A187" s="63" t="s">
        <v>266</v>
      </c>
      <c r="B187" s="56" t="s">
        <v>107</v>
      </c>
      <c r="C187" s="55">
        <v>6323</v>
      </c>
      <c r="D187" s="55">
        <v>6323</v>
      </c>
      <c r="E187" s="61">
        <v>850</v>
      </c>
      <c r="F187" s="61"/>
      <c r="G187" s="61">
        <f>+H187/31</f>
        <v>850.35483870967744</v>
      </c>
      <c r="H187" s="61">
        <v>26361</v>
      </c>
      <c r="I187" s="61">
        <v>850</v>
      </c>
      <c r="J187" s="75" t="s">
        <v>216</v>
      </c>
      <c r="K187" s="55">
        <v>138375</v>
      </c>
      <c r="L187" s="49">
        <v>550</v>
      </c>
      <c r="M187" s="49">
        <v>817</v>
      </c>
      <c r="N187" s="48" t="s">
        <v>647</v>
      </c>
      <c r="O187" s="57" t="s">
        <v>444</v>
      </c>
    </row>
    <row r="188" spans="1:15" s="54" customFormat="1" ht="12.75" x14ac:dyDescent="0.2">
      <c r="A188" s="11" t="s">
        <v>706</v>
      </c>
      <c r="B188" s="49" t="s">
        <v>13</v>
      </c>
      <c r="C188" s="60">
        <v>6334</v>
      </c>
      <c r="D188" s="60">
        <v>6334</v>
      </c>
      <c r="E188" s="61">
        <v>50</v>
      </c>
      <c r="F188" s="61"/>
      <c r="G188" s="61">
        <f>+H188/31</f>
        <v>50.483870967741936</v>
      </c>
      <c r="H188" s="61">
        <v>1565</v>
      </c>
      <c r="I188" s="61">
        <v>50</v>
      </c>
      <c r="J188" s="75" t="s">
        <v>216</v>
      </c>
      <c r="K188" s="51">
        <v>137274</v>
      </c>
      <c r="L188" s="50">
        <v>427</v>
      </c>
      <c r="M188" s="49">
        <v>108</v>
      </c>
      <c r="N188" s="11" t="s">
        <v>26</v>
      </c>
      <c r="O188" s="57"/>
    </row>
    <row r="189" spans="1:15" s="54" customFormat="1" ht="12.75" x14ac:dyDescent="0.2">
      <c r="A189" s="11" t="s">
        <v>516</v>
      </c>
      <c r="B189" s="49" t="s">
        <v>517</v>
      </c>
      <c r="C189" s="60">
        <v>6350</v>
      </c>
      <c r="D189" s="60">
        <v>6350</v>
      </c>
      <c r="E189" s="61">
        <v>20</v>
      </c>
      <c r="F189" s="61"/>
      <c r="G189" s="61"/>
      <c r="H189" s="61"/>
      <c r="I189" s="61">
        <v>20</v>
      </c>
      <c r="J189" s="75" t="s">
        <v>216</v>
      </c>
      <c r="K189" s="51">
        <v>138439</v>
      </c>
      <c r="L189" s="50"/>
      <c r="M189" s="49"/>
      <c r="N189" s="11" t="s">
        <v>518</v>
      </c>
      <c r="O189" s="57"/>
    </row>
    <row r="190" spans="1:15" s="54" customFormat="1" ht="12.75" x14ac:dyDescent="0.2">
      <c r="A190" s="63" t="s">
        <v>508</v>
      </c>
      <c r="B190" s="56" t="s">
        <v>13</v>
      </c>
      <c r="C190" s="65">
        <v>6351</v>
      </c>
      <c r="D190" s="65">
        <v>6351</v>
      </c>
      <c r="E190" s="66">
        <v>464</v>
      </c>
      <c r="F190" s="66"/>
      <c r="G190" s="66"/>
      <c r="H190" s="66"/>
      <c r="I190" s="61">
        <v>464</v>
      </c>
      <c r="J190" s="75" t="s">
        <v>216</v>
      </c>
      <c r="K190" s="55">
        <v>503328</v>
      </c>
      <c r="L190" s="64"/>
      <c r="M190" s="12">
        <v>105</v>
      </c>
      <c r="N190" s="63" t="s">
        <v>505</v>
      </c>
      <c r="O190" s="57"/>
    </row>
    <row r="191" spans="1:15" s="54" customFormat="1" ht="12.75" x14ac:dyDescent="0.2">
      <c r="A191" s="48" t="s">
        <v>568</v>
      </c>
      <c r="B191" s="12" t="s">
        <v>567</v>
      </c>
      <c r="C191" s="55">
        <v>6353</v>
      </c>
      <c r="D191" s="55">
        <v>6353</v>
      </c>
      <c r="E191" s="61">
        <v>3940</v>
      </c>
      <c r="F191" s="61"/>
      <c r="G191" s="61"/>
      <c r="H191" s="61"/>
      <c r="I191" s="61">
        <v>3940</v>
      </c>
      <c r="J191" s="75" t="s">
        <v>216</v>
      </c>
      <c r="K191" s="55">
        <v>138841</v>
      </c>
      <c r="L191" s="49"/>
      <c r="M191" s="12">
        <v>3503</v>
      </c>
      <c r="N191" s="48" t="s">
        <v>569</v>
      </c>
      <c r="O191" s="57"/>
    </row>
    <row r="192" spans="1:15" s="54" customFormat="1" ht="12.75" x14ac:dyDescent="0.2">
      <c r="A192" s="11" t="s">
        <v>402</v>
      </c>
      <c r="B192" s="12" t="s">
        <v>433</v>
      </c>
      <c r="C192" s="65">
        <v>6364</v>
      </c>
      <c r="D192" s="65">
        <v>6364</v>
      </c>
      <c r="E192" s="61">
        <v>222</v>
      </c>
      <c r="F192" s="61"/>
      <c r="G192" s="61">
        <f t="shared" ref="G192:G200" si="8">+H192/31</f>
        <v>221.96774193548387</v>
      </c>
      <c r="H192" s="61">
        <v>6881</v>
      </c>
      <c r="I192" s="61">
        <v>222</v>
      </c>
      <c r="J192" s="75" t="s">
        <v>216</v>
      </c>
      <c r="K192" s="71">
        <v>139062</v>
      </c>
      <c r="L192" s="50">
        <v>600</v>
      </c>
      <c r="M192" s="12">
        <v>174</v>
      </c>
      <c r="N192" s="63" t="s">
        <v>437</v>
      </c>
      <c r="O192" s="57" t="s">
        <v>443</v>
      </c>
    </row>
    <row r="193" spans="1:15" s="54" customFormat="1" ht="12.75" x14ac:dyDescent="0.2">
      <c r="A193" s="63" t="s">
        <v>88</v>
      </c>
      <c r="B193" s="12" t="s">
        <v>54</v>
      </c>
      <c r="C193" s="65">
        <v>6369</v>
      </c>
      <c r="D193" s="65">
        <v>6369</v>
      </c>
      <c r="E193" s="66">
        <v>32</v>
      </c>
      <c r="F193" s="66"/>
      <c r="G193" s="61">
        <f t="shared" si="8"/>
        <v>31.903225806451612</v>
      </c>
      <c r="H193" s="66">
        <v>989</v>
      </c>
      <c r="I193" s="61">
        <v>32</v>
      </c>
      <c r="J193" s="75" t="s">
        <v>216</v>
      </c>
      <c r="K193" s="55">
        <v>130463</v>
      </c>
      <c r="L193" s="64">
        <v>447</v>
      </c>
      <c r="M193" s="12">
        <v>45</v>
      </c>
      <c r="N193" s="63" t="s">
        <v>89</v>
      </c>
      <c r="O193" s="57" t="s">
        <v>442</v>
      </c>
    </row>
    <row r="194" spans="1:15" s="54" customFormat="1" ht="12.75" x14ac:dyDescent="0.2">
      <c r="A194" s="11" t="s">
        <v>712</v>
      </c>
      <c r="B194" s="49" t="s">
        <v>299</v>
      </c>
      <c r="C194" s="60">
        <v>6387</v>
      </c>
      <c r="D194" s="60">
        <v>6387</v>
      </c>
      <c r="E194" s="61">
        <v>270</v>
      </c>
      <c r="F194" s="61"/>
      <c r="G194" s="61">
        <f t="shared" si="8"/>
        <v>246.83870967741936</v>
      </c>
      <c r="H194" s="61">
        <v>7652</v>
      </c>
      <c r="I194" s="61">
        <v>270</v>
      </c>
      <c r="J194" s="75" t="s">
        <v>216</v>
      </c>
      <c r="K194" s="51">
        <v>565701</v>
      </c>
      <c r="L194" s="50">
        <v>601</v>
      </c>
      <c r="M194" s="49"/>
      <c r="N194" s="11" t="s">
        <v>372</v>
      </c>
      <c r="O194" s="57" t="s">
        <v>443</v>
      </c>
    </row>
    <row r="195" spans="1:15" s="54" customFormat="1" ht="12.75" x14ac:dyDescent="0.2">
      <c r="A195" s="41" t="s">
        <v>281</v>
      </c>
      <c r="B195" s="49" t="s">
        <v>13</v>
      </c>
      <c r="C195" s="51">
        <v>6388</v>
      </c>
      <c r="D195" s="51">
        <v>6388</v>
      </c>
      <c r="E195" s="61">
        <v>206</v>
      </c>
      <c r="F195" s="61"/>
      <c r="G195" s="61">
        <f t="shared" si="8"/>
        <v>205.74193548387098</v>
      </c>
      <c r="H195" s="61">
        <v>6378</v>
      </c>
      <c r="I195" s="61">
        <v>206</v>
      </c>
      <c r="J195" s="75" t="s">
        <v>216</v>
      </c>
      <c r="K195" s="51">
        <v>362921</v>
      </c>
      <c r="L195" s="49">
        <v>427</v>
      </c>
      <c r="M195" s="49"/>
      <c r="N195" s="41" t="s">
        <v>282</v>
      </c>
      <c r="O195" s="57"/>
    </row>
    <row r="196" spans="1:15" s="54" customFormat="1" ht="12.75" x14ac:dyDescent="0.2">
      <c r="A196" s="11" t="s">
        <v>379</v>
      </c>
      <c r="B196" s="49" t="s">
        <v>550</v>
      </c>
      <c r="C196" s="60">
        <v>6390</v>
      </c>
      <c r="D196" s="60">
        <v>6390</v>
      </c>
      <c r="E196" s="61">
        <v>4</v>
      </c>
      <c r="F196" s="61"/>
      <c r="G196" s="61">
        <f t="shared" si="8"/>
        <v>0</v>
      </c>
      <c r="H196" s="61">
        <v>0</v>
      </c>
      <c r="I196" s="61">
        <v>4</v>
      </c>
      <c r="J196" s="75" t="s">
        <v>216</v>
      </c>
      <c r="K196" s="51">
        <v>135685</v>
      </c>
      <c r="L196" s="50">
        <v>602</v>
      </c>
      <c r="M196" s="49">
        <v>97</v>
      </c>
      <c r="N196" s="11" t="s">
        <v>559</v>
      </c>
      <c r="O196" s="57" t="s">
        <v>443</v>
      </c>
    </row>
    <row r="197" spans="1:15" s="54" customFormat="1" ht="12.75" x14ac:dyDescent="0.2">
      <c r="A197" s="11" t="s">
        <v>410</v>
      </c>
      <c r="B197" s="49" t="s">
        <v>550</v>
      </c>
      <c r="C197" s="51">
        <v>6390</v>
      </c>
      <c r="D197" s="51">
        <v>6390</v>
      </c>
      <c r="E197" s="61">
        <v>536</v>
      </c>
      <c r="F197" s="61"/>
      <c r="G197" s="61">
        <f t="shared" si="8"/>
        <v>36.967741935483872</v>
      </c>
      <c r="H197" s="61">
        <v>1146</v>
      </c>
      <c r="I197" s="61">
        <v>536</v>
      </c>
      <c r="J197" s="75" t="s">
        <v>216</v>
      </c>
      <c r="K197" s="51">
        <v>363486</v>
      </c>
      <c r="L197" s="49">
        <v>602</v>
      </c>
      <c r="M197" s="49">
        <v>843</v>
      </c>
      <c r="N197" s="41" t="s">
        <v>559</v>
      </c>
      <c r="O197" s="57"/>
    </row>
    <row r="198" spans="1:15" s="54" customFormat="1" ht="12.75" x14ac:dyDescent="0.2">
      <c r="A198" s="63" t="s">
        <v>391</v>
      </c>
      <c r="B198" s="12" t="s">
        <v>645</v>
      </c>
      <c r="C198" s="65">
        <v>6396</v>
      </c>
      <c r="D198" s="65">
        <v>6396</v>
      </c>
      <c r="E198" s="66">
        <v>3875</v>
      </c>
      <c r="F198" s="66"/>
      <c r="G198" s="61">
        <f t="shared" si="8"/>
        <v>3874.516129032258</v>
      </c>
      <c r="H198" s="66">
        <v>120110</v>
      </c>
      <c r="I198" s="61">
        <v>3875</v>
      </c>
      <c r="J198" s="75" t="s">
        <v>216</v>
      </c>
      <c r="K198" s="55">
        <v>139397</v>
      </c>
      <c r="L198" s="64">
        <v>440</v>
      </c>
      <c r="M198" s="12">
        <v>6956</v>
      </c>
      <c r="N198" s="63" t="s">
        <v>644</v>
      </c>
      <c r="O198" s="57" t="s">
        <v>443</v>
      </c>
    </row>
    <row r="199" spans="1:15" s="54" customFormat="1" ht="12.75" x14ac:dyDescent="0.2">
      <c r="A199" s="11" t="s">
        <v>404</v>
      </c>
      <c r="B199" s="49" t="s">
        <v>450</v>
      </c>
      <c r="C199" s="60">
        <v>6403</v>
      </c>
      <c r="D199" s="60">
        <v>6403</v>
      </c>
      <c r="E199" s="61">
        <v>890</v>
      </c>
      <c r="F199" s="61"/>
      <c r="G199" s="61">
        <f t="shared" si="8"/>
        <v>890.09677419354841</v>
      </c>
      <c r="H199" s="61">
        <v>27593</v>
      </c>
      <c r="I199" s="61">
        <v>890</v>
      </c>
      <c r="J199" s="75" t="s">
        <v>216</v>
      </c>
      <c r="K199" s="51">
        <v>156152</v>
      </c>
      <c r="L199" s="50">
        <v>460</v>
      </c>
      <c r="M199" s="49">
        <v>815</v>
      </c>
      <c r="N199" s="11" t="s">
        <v>451</v>
      </c>
      <c r="O199" s="57" t="s">
        <v>443</v>
      </c>
    </row>
    <row r="200" spans="1:15" s="54" customFormat="1" ht="12.75" x14ac:dyDescent="0.2">
      <c r="A200" s="63" t="s">
        <v>69</v>
      </c>
      <c r="B200" s="12" t="s">
        <v>680</v>
      </c>
      <c r="C200" s="65">
        <v>6406</v>
      </c>
      <c r="D200" s="65">
        <v>6406</v>
      </c>
      <c r="E200" s="66">
        <v>1266</v>
      </c>
      <c r="F200" s="66"/>
      <c r="G200" s="61">
        <f t="shared" si="8"/>
        <v>1265.5806451612902</v>
      </c>
      <c r="H200" s="66">
        <v>39233</v>
      </c>
      <c r="I200" s="61">
        <v>1266</v>
      </c>
      <c r="J200" s="75" t="s">
        <v>216</v>
      </c>
      <c r="K200" s="55">
        <v>132978</v>
      </c>
      <c r="L200" s="64">
        <v>430</v>
      </c>
      <c r="M200" s="12">
        <v>1453</v>
      </c>
      <c r="N200" s="63" t="s">
        <v>695</v>
      </c>
      <c r="O200" s="57" t="s">
        <v>443</v>
      </c>
    </row>
    <row r="201" spans="1:15" s="54" customFormat="1" ht="12.75" x14ac:dyDescent="0.2">
      <c r="A201" s="48" t="s">
        <v>611</v>
      </c>
      <c r="B201" s="56" t="s">
        <v>650</v>
      </c>
      <c r="C201" s="55">
        <v>6411</v>
      </c>
      <c r="D201" s="55">
        <v>6411</v>
      </c>
      <c r="E201" s="61">
        <v>61</v>
      </c>
      <c r="F201" s="61"/>
      <c r="G201" s="61"/>
      <c r="H201" s="61">
        <v>1879</v>
      </c>
      <c r="I201" s="61">
        <v>61</v>
      </c>
      <c r="J201" s="75" t="s">
        <v>216</v>
      </c>
      <c r="K201" s="55">
        <v>138665</v>
      </c>
      <c r="L201" s="49">
        <v>660</v>
      </c>
      <c r="M201" s="12">
        <v>103</v>
      </c>
      <c r="N201" s="48" t="s">
        <v>737</v>
      </c>
      <c r="O201" s="57"/>
    </row>
    <row r="202" spans="1:15" s="54" customFormat="1" ht="12.75" x14ac:dyDescent="0.2">
      <c r="A202" s="11" t="s">
        <v>378</v>
      </c>
      <c r="B202" s="49" t="s">
        <v>107</v>
      </c>
      <c r="C202" s="60">
        <v>6414</v>
      </c>
      <c r="D202" s="60">
        <v>6414</v>
      </c>
      <c r="E202" s="61">
        <v>22</v>
      </c>
      <c r="F202" s="61"/>
      <c r="G202" s="61">
        <f>+H202/31</f>
        <v>87.741935483870961</v>
      </c>
      <c r="H202" s="61">
        <v>2720</v>
      </c>
      <c r="I202" s="61">
        <v>22</v>
      </c>
      <c r="J202" s="75" t="s">
        <v>216</v>
      </c>
      <c r="K202" s="51">
        <v>138098</v>
      </c>
      <c r="L202" s="50">
        <v>550</v>
      </c>
      <c r="M202" s="49">
        <v>306</v>
      </c>
      <c r="N202" s="11" t="s">
        <v>190</v>
      </c>
      <c r="O202" s="57"/>
    </row>
    <row r="203" spans="1:15" s="54" customFormat="1" ht="12.75" x14ac:dyDescent="0.2">
      <c r="A203" s="11" t="s">
        <v>268</v>
      </c>
      <c r="B203" s="62" t="s">
        <v>107</v>
      </c>
      <c r="C203" s="51">
        <v>6414</v>
      </c>
      <c r="D203" s="51">
        <v>6414</v>
      </c>
      <c r="E203" s="61">
        <v>66</v>
      </c>
      <c r="F203" s="61"/>
      <c r="G203" s="61"/>
      <c r="H203" s="61"/>
      <c r="I203" s="61">
        <v>66</v>
      </c>
      <c r="J203" s="75" t="s">
        <v>216</v>
      </c>
      <c r="K203" s="51">
        <v>138822</v>
      </c>
      <c r="L203" s="49"/>
      <c r="M203" s="49">
        <v>388</v>
      </c>
      <c r="N203" s="11" t="s">
        <v>190</v>
      </c>
      <c r="O203" s="57"/>
    </row>
    <row r="204" spans="1:15" s="54" customFormat="1" ht="12.75" x14ac:dyDescent="0.2">
      <c r="A204" s="11" t="s">
        <v>411</v>
      </c>
      <c r="B204" s="49" t="s">
        <v>317</v>
      </c>
      <c r="C204" s="60">
        <v>6427</v>
      </c>
      <c r="D204" s="60">
        <v>6427</v>
      </c>
      <c r="E204" s="61">
        <v>630</v>
      </c>
      <c r="F204" s="61"/>
      <c r="G204" s="61"/>
      <c r="H204" s="61"/>
      <c r="I204" s="61">
        <v>630</v>
      </c>
      <c r="J204" s="75" t="s">
        <v>216</v>
      </c>
      <c r="K204" s="51">
        <v>138540</v>
      </c>
      <c r="L204" s="50">
        <v>766</v>
      </c>
      <c r="M204" s="49">
        <v>620</v>
      </c>
      <c r="N204" s="11" t="s">
        <v>320</v>
      </c>
      <c r="O204" s="57"/>
    </row>
    <row r="205" spans="1:15" s="54" customFormat="1" ht="12.75" x14ac:dyDescent="0.2">
      <c r="A205" s="11" t="s">
        <v>327</v>
      </c>
      <c r="B205" s="49" t="s">
        <v>324</v>
      </c>
      <c r="C205" s="60">
        <v>6461</v>
      </c>
      <c r="D205" s="60">
        <v>6461</v>
      </c>
      <c r="E205" s="61">
        <v>405</v>
      </c>
      <c r="F205" s="61"/>
      <c r="G205" s="61"/>
      <c r="H205" s="61">
        <v>12565</v>
      </c>
      <c r="I205" s="61">
        <v>405</v>
      </c>
      <c r="J205" s="75" t="s">
        <v>216</v>
      </c>
      <c r="K205" s="51">
        <v>133217</v>
      </c>
      <c r="L205" s="50">
        <v>765</v>
      </c>
      <c r="M205" s="49">
        <v>504</v>
      </c>
      <c r="N205" s="11" t="s">
        <v>328</v>
      </c>
      <c r="O205" s="57"/>
    </row>
    <row r="206" spans="1:15" s="54" customFormat="1" ht="12.75" x14ac:dyDescent="0.2">
      <c r="A206" s="11" t="s">
        <v>665</v>
      </c>
      <c r="B206" s="49" t="s">
        <v>299</v>
      </c>
      <c r="C206" s="60">
        <v>6464</v>
      </c>
      <c r="D206" s="60">
        <v>6464</v>
      </c>
      <c r="E206" s="61">
        <v>3</v>
      </c>
      <c r="F206" s="61"/>
      <c r="G206" s="61">
        <f>+H206/31</f>
        <v>0</v>
      </c>
      <c r="H206" s="61">
        <v>0</v>
      </c>
      <c r="I206" s="61">
        <v>3</v>
      </c>
      <c r="J206" s="75" t="s">
        <v>216</v>
      </c>
      <c r="K206" s="51">
        <v>290545</v>
      </c>
      <c r="L206" s="50">
        <v>601</v>
      </c>
      <c r="M206" s="49">
        <v>0</v>
      </c>
      <c r="N206" s="11" t="s">
        <v>307</v>
      </c>
      <c r="O206" s="57" t="s">
        <v>588</v>
      </c>
    </row>
    <row r="207" spans="1:15" s="54" customFormat="1" ht="12.75" x14ac:dyDescent="0.2">
      <c r="A207" s="63" t="s">
        <v>259</v>
      </c>
      <c r="B207" s="49" t="s">
        <v>299</v>
      </c>
      <c r="C207" s="60">
        <v>6464</v>
      </c>
      <c r="D207" s="60">
        <v>6464</v>
      </c>
      <c r="E207" s="61">
        <v>2</v>
      </c>
      <c r="F207" s="61"/>
      <c r="G207" s="61">
        <f>+H207/31</f>
        <v>5.064516129032258</v>
      </c>
      <c r="H207" s="61">
        <v>157</v>
      </c>
      <c r="I207" s="61">
        <v>2</v>
      </c>
      <c r="J207" s="75" t="s">
        <v>216</v>
      </c>
      <c r="K207" s="51">
        <v>126282</v>
      </c>
      <c r="L207" s="50">
        <v>601</v>
      </c>
      <c r="M207" s="49">
        <v>72</v>
      </c>
      <c r="N207" s="11" t="s">
        <v>307</v>
      </c>
      <c r="O207" s="57"/>
    </row>
    <row r="208" spans="1:15" s="54" customFormat="1" ht="12.75" x14ac:dyDescent="0.2">
      <c r="A208" s="63" t="s">
        <v>218</v>
      </c>
      <c r="B208" s="62" t="s">
        <v>650</v>
      </c>
      <c r="C208" s="51">
        <v>6480</v>
      </c>
      <c r="D208" s="51">
        <v>6480</v>
      </c>
      <c r="E208" s="61">
        <v>12</v>
      </c>
      <c r="F208" s="61"/>
      <c r="G208" s="61"/>
      <c r="H208" s="61"/>
      <c r="I208" s="61">
        <v>12</v>
      </c>
      <c r="J208" s="75" t="s">
        <v>216</v>
      </c>
      <c r="K208" s="51">
        <v>114514</v>
      </c>
      <c r="L208" s="49"/>
      <c r="M208" s="49">
        <v>35</v>
      </c>
      <c r="N208" s="41" t="s">
        <v>609</v>
      </c>
      <c r="O208" s="58"/>
    </row>
    <row r="209" spans="1:15" s="54" customFormat="1" ht="12.75" x14ac:dyDescent="0.2">
      <c r="A209" s="11" t="s">
        <v>27</v>
      </c>
      <c r="B209" s="49" t="s">
        <v>13</v>
      </c>
      <c r="C209" s="60">
        <v>6487</v>
      </c>
      <c r="D209" s="60">
        <v>6487</v>
      </c>
      <c r="E209" s="61">
        <v>237</v>
      </c>
      <c r="F209" s="61"/>
      <c r="G209" s="61">
        <f>+H209/31</f>
        <v>236.96774193548387</v>
      </c>
      <c r="H209" s="61">
        <v>7346</v>
      </c>
      <c r="I209" s="61">
        <v>237</v>
      </c>
      <c r="J209" s="75" t="s">
        <v>216</v>
      </c>
      <c r="K209" s="51">
        <v>125820</v>
      </c>
      <c r="L209" s="50">
        <v>427</v>
      </c>
      <c r="M209" s="49">
        <v>125</v>
      </c>
      <c r="N209" s="11" t="s">
        <v>28</v>
      </c>
      <c r="O209" s="57"/>
    </row>
    <row r="210" spans="1:15" s="54" customFormat="1" ht="12.75" x14ac:dyDescent="0.2">
      <c r="A210" s="63" t="s">
        <v>642</v>
      </c>
      <c r="B210" s="12" t="s">
        <v>575</v>
      </c>
      <c r="C210" s="65">
        <v>6500</v>
      </c>
      <c r="D210" s="65">
        <v>6500</v>
      </c>
      <c r="E210" s="66">
        <v>1724</v>
      </c>
      <c r="F210" s="66"/>
      <c r="G210" s="61">
        <f>+H210/31</f>
        <v>1894.1290322580646</v>
      </c>
      <c r="H210" s="66">
        <v>58718</v>
      </c>
      <c r="I210" s="61">
        <v>1724</v>
      </c>
      <c r="J210" s="75" t="s">
        <v>216</v>
      </c>
      <c r="K210" s="55">
        <v>509343</v>
      </c>
      <c r="L210" s="64">
        <v>429</v>
      </c>
      <c r="M210" s="12">
        <v>1756</v>
      </c>
      <c r="N210" s="63" t="s">
        <v>623</v>
      </c>
      <c r="O210" s="57"/>
    </row>
    <row r="211" spans="1:15" s="54" customFormat="1" ht="12.75" x14ac:dyDescent="0.2">
      <c r="A211" s="41" t="s">
        <v>286</v>
      </c>
      <c r="B211" s="12" t="s">
        <v>575</v>
      </c>
      <c r="C211" s="65">
        <v>6500</v>
      </c>
      <c r="D211" s="65">
        <v>6500</v>
      </c>
      <c r="E211" s="61">
        <v>170</v>
      </c>
      <c r="F211" s="61"/>
      <c r="G211" s="61"/>
      <c r="H211" s="61"/>
      <c r="I211" s="61">
        <v>170</v>
      </c>
      <c r="J211" s="75" t="s">
        <v>216</v>
      </c>
      <c r="K211" s="70">
        <v>138578</v>
      </c>
      <c r="L211" s="49"/>
      <c r="M211" s="49">
        <v>585</v>
      </c>
      <c r="N211" s="63" t="s">
        <v>623</v>
      </c>
      <c r="O211" s="57"/>
    </row>
    <row r="212" spans="1:15" s="54" customFormat="1" ht="12.75" x14ac:dyDescent="0.2">
      <c r="A212" s="63" t="s">
        <v>78</v>
      </c>
      <c r="B212" s="12" t="s">
        <v>107</v>
      </c>
      <c r="C212" s="65">
        <v>6501</v>
      </c>
      <c r="D212" s="65">
        <v>6501</v>
      </c>
      <c r="E212" s="66">
        <v>25</v>
      </c>
      <c r="F212" s="66"/>
      <c r="G212" s="61">
        <f>+H212/31</f>
        <v>25.161290322580644</v>
      </c>
      <c r="H212" s="66">
        <v>780</v>
      </c>
      <c r="I212" s="61">
        <v>25</v>
      </c>
      <c r="J212" s="75" t="s">
        <v>216</v>
      </c>
      <c r="K212" s="55">
        <v>136245</v>
      </c>
      <c r="L212" s="64">
        <v>550</v>
      </c>
      <c r="M212" s="12">
        <v>40</v>
      </c>
      <c r="N212" s="63" t="s">
        <v>170</v>
      </c>
      <c r="O212" s="57"/>
    </row>
    <row r="213" spans="1:15" s="54" customFormat="1" ht="12.75" x14ac:dyDescent="0.2">
      <c r="A213" s="11" t="s">
        <v>646</v>
      </c>
      <c r="B213" s="62" t="s">
        <v>107</v>
      </c>
      <c r="C213" s="51">
        <v>6510</v>
      </c>
      <c r="D213" s="51">
        <v>6510</v>
      </c>
      <c r="E213" s="61">
        <v>1</v>
      </c>
      <c r="F213" s="61"/>
      <c r="G213" s="61"/>
      <c r="H213" s="61"/>
      <c r="I213" s="61">
        <v>1</v>
      </c>
      <c r="J213" s="75" t="s">
        <v>216</v>
      </c>
      <c r="K213" s="51">
        <v>133004</v>
      </c>
      <c r="L213" s="49"/>
      <c r="M213" s="49">
        <v>1</v>
      </c>
      <c r="N213" s="41" t="s">
        <v>171</v>
      </c>
      <c r="O213" s="57"/>
    </row>
    <row r="214" spans="1:15" s="54" customFormat="1" ht="12.75" x14ac:dyDescent="0.2">
      <c r="A214" s="11" t="s">
        <v>401</v>
      </c>
      <c r="B214" s="62" t="s">
        <v>100</v>
      </c>
      <c r="C214" s="60">
        <v>6511</v>
      </c>
      <c r="D214" s="60">
        <v>6511</v>
      </c>
      <c r="E214" s="66">
        <v>1079</v>
      </c>
      <c r="F214" s="66"/>
      <c r="G214" s="61">
        <f>+H214/31</f>
        <v>1079.0967741935483</v>
      </c>
      <c r="H214" s="66">
        <v>33452</v>
      </c>
      <c r="I214" s="61">
        <v>1079</v>
      </c>
      <c r="J214" s="75" t="s">
        <v>216</v>
      </c>
      <c r="K214" s="51">
        <v>125816</v>
      </c>
      <c r="L214" s="64">
        <v>462</v>
      </c>
      <c r="M214" s="50">
        <v>1634</v>
      </c>
      <c r="N214" s="11" t="s">
        <v>174</v>
      </c>
      <c r="O214" s="57"/>
    </row>
    <row r="215" spans="1:15" s="54" customFormat="1" ht="12.75" x14ac:dyDescent="0.2">
      <c r="A215" s="48" t="s">
        <v>363</v>
      </c>
      <c r="B215" s="12" t="s">
        <v>356</v>
      </c>
      <c r="C215" s="55">
        <v>6517</v>
      </c>
      <c r="D215" s="55">
        <v>6517</v>
      </c>
      <c r="E215" s="61">
        <v>38</v>
      </c>
      <c r="F215" s="61"/>
      <c r="G215" s="61"/>
      <c r="H215" s="61"/>
      <c r="I215" s="61">
        <v>38</v>
      </c>
      <c r="J215" s="75" t="s">
        <v>216</v>
      </c>
      <c r="K215" s="55">
        <v>139220</v>
      </c>
      <c r="L215" s="49">
        <v>601</v>
      </c>
      <c r="M215" s="12">
        <v>51</v>
      </c>
      <c r="N215" s="48" t="s">
        <v>364</v>
      </c>
      <c r="O215" s="57"/>
    </row>
    <row r="216" spans="1:15" s="54" customFormat="1" ht="12.75" x14ac:dyDescent="0.2">
      <c r="A216" s="41" t="s">
        <v>104</v>
      </c>
      <c r="B216" s="12" t="s">
        <v>470</v>
      </c>
      <c r="C216" s="51">
        <v>6523</v>
      </c>
      <c r="D216" s="51">
        <v>6523</v>
      </c>
      <c r="E216" s="61">
        <v>146</v>
      </c>
      <c r="F216" s="61"/>
      <c r="G216" s="61">
        <f>+H216/31</f>
        <v>291.58064516129031</v>
      </c>
      <c r="H216" s="61">
        <v>9039</v>
      </c>
      <c r="I216" s="61">
        <v>146</v>
      </c>
      <c r="J216" s="75" t="s">
        <v>216</v>
      </c>
      <c r="K216" s="51">
        <v>138011</v>
      </c>
      <c r="L216" s="49">
        <v>556</v>
      </c>
      <c r="M216" s="49">
        <v>179</v>
      </c>
      <c r="N216" s="41" t="s">
        <v>73</v>
      </c>
      <c r="O216" s="57"/>
    </row>
    <row r="217" spans="1:15" s="54" customFormat="1" ht="12.75" x14ac:dyDescent="0.2">
      <c r="A217" s="41" t="s">
        <v>18</v>
      </c>
      <c r="B217" s="62" t="s">
        <v>107</v>
      </c>
      <c r="C217" s="51">
        <v>6524</v>
      </c>
      <c r="D217" s="51">
        <v>6524</v>
      </c>
      <c r="E217" s="61">
        <v>18</v>
      </c>
      <c r="F217" s="61"/>
      <c r="G217" s="61">
        <f>+H217/31</f>
        <v>18.06451612903226</v>
      </c>
      <c r="H217" s="61">
        <v>560</v>
      </c>
      <c r="I217" s="61">
        <v>18</v>
      </c>
      <c r="J217" s="75" t="s">
        <v>216</v>
      </c>
      <c r="K217" s="51">
        <v>135861</v>
      </c>
      <c r="L217" s="49">
        <v>487</v>
      </c>
      <c r="M217" s="49">
        <v>37</v>
      </c>
      <c r="N217" s="41" t="s">
        <v>175</v>
      </c>
      <c r="O217" s="57" t="s">
        <v>442</v>
      </c>
    </row>
    <row r="218" spans="1:15" s="54" customFormat="1" ht="12.75" x14ac:dyDescent="0.2">
      <c r="A218" s="11" t="s">
        <v>423</v>
      </c>
      <c r="B218" s="49" t="s">
        <v>450</v>
      </c>
      <c r="C218" s="60">
        <v>6528</v>
      </c>
      <c r="D218" s="60">
        <v>6528</v>
      </c>
      <c r="E218" s="61">
        <v>196</v>
      </c>
      <c r="F218" s="61"/>
      <c r="G218" s="61">
        <f>+H218/31</f>
        <v>196.45161290322579</v>
      </c>
      <c r="H218" s="61">
        <v>6090</v>
      </c>
      <c r="I218" s="61">
        <v>196</v>
      </c>
      <c r="J218" s="75" t="s">
        <v>216</v>
      </c>
      <c r="K218" s="51">
        <v>130476</v>
      </c>
      <c r="L218" s="50">
        <v>460</v>
      </c>
      <c r="M218" s="49">
        <v>174</v>
      </c>
      <c r="N218" s="11" t="s">
        <v>452</v>
      </c>
      <c r="O218" s="57"/>
    </row>
    <row r="219" spans="1:15" s="54" customFormat="1" ht="12.75" x14ac:dyDescent="0.2">
      <c r="A219" s="41" t="s">
        <v>646</v>
      </c>
      <c r="B219" s="12" t="s">
        <v>107</v>
      </c>
      <c r="C219" s="51">
        <v>6534</v>
      </c>
      <c r="D219" s="51">
        <v>6534</v>
      </c>
      <c r="E219" s="61">
        <v>1535</v>
      </c>
      <c r="F219" s="61"/>
      <c r="G219" s="61"/>
      <c r="H219" s="61">
        <v>47596</v>
      </c>
      <c r="I219" s="61">
        <v>1535</v>
      </c>
      <c r="J219" s="75" t="s">
        <v>216</v>
      </c>
      <c r="K219" s="51">
        <v>205893</v>
      </c>
      <c r="L219" s="49"/>
      <c r="M219" s="49">
        <v>1753</v>
      </c>
      <c r="N219" s="41" t="s">
        <v>140</v>
      </c>
      <c r="O219" s="57"/>
    </row>
    <row r="220" spans="1:15" s="54" customFormat="1" ht="12.75" x14ac:dyDescent="0.2">
      <c r="A220" s="11" t="s">
        <v>461</v>
      </c>
      <c r="B220" s="49" t="s">
        <v>54</v>
      </c>
      <c r="C220" s="60">
        <v>6536</v>
      </c>
      <c r="D220" s="60">
        <v>6536</v>
      </c>
      <c r="E220" s="61">
        <v>128</v>
      </c>
      <c r="F220" s="61"/>
      <c r="G220" s="61">
        <f>+H220/31</f>
        <v>128.09677419354838</v>
      </c>
      <c r="H220" s="61">
        <v>3971</v>
      </c>
      <c r="I220" s="61">
        <v>128</v>
      </c>
      <c r="J220" s="75" t="s">
        <v>216</v>
      </c>
      <c r="K220" s="55">
        <v>138666</v>
      </c>
      <c r="L220" s="50">
        <v>447</v>
      </c>
      <c r="M220" s="49">
        <v>91</v>
      </c>
      <c r="N220" s="11" t="s">
        <v>91</v>
      </c>
      <c r="O220" s="50"/>
    </row>
    <row r="221" spans="1:15" s="54" customFormat="1" ht="12.75" x14ac:dyDescent="0.2">
      <c r="A221" s="41" t="s">
        <v>286</v>
      </c>
      <c r="B221" s="56" t="s">
        <v>493</v>
      </c>
      <c r="C221" s="51">
        <v>6542</v>
      </c>
      <c r="D221" s="51">
        <v>6542</v>
      </c>
      <c r="E221" s="61">
        <v>524</v>
      </c>
      <c r="F221" s="61"/>
      <c r="G221" s="61"/>
      <c r="H221" s="61">
        <v>16244</v>
      </c>
      <c r="I221" s="61">
        <v>524</v>
      </c>
      <c r="J221" s="75" t="s">
        <v>216</v>
      </c>
      <c r="K221" s="51">
        <v>138578</v>
      </c>
      <c r="L221" s="49">
        <v>764</v>
      </c>
      <c r="M221" s="49">
        <v>425</v>
      </c>
      <c r="N221" s="41" t="s">
        <v>534</v>
      </c>
      <c r="O221" s="57"/>
    </row>
    <row r="222" spans="1:15" s="54" customFormat="1" ht="12.75" x14ac:dyDescent="0.2">
      <c r="A222" s="41" t="s">
        <v>266</v>
      </c>
      <c r="B222" s="12" t="s">
        <v>107</v>
      </c>
      <c r="C222" s="51">
        <v>6545</v>
      </c>
      <c r="D222" s="51">
        <v>6545</v>
      </c>
      <c r="E222" s="61">
        <v>96</v>
      </c>
      <c r="F222" s="61"/>
      <c r="G222" s="61"/>
      <c r="H222" s="61">
        <v>2983</v>
      </c>
      <c r="I222" s="61">
        <v>96</v>
      </c>
      <c r="J222" s="75" t="s">
        <v>216</v>
      </c>
      <c r="K222" s="51">
        <v>138381</v>
      </c>
      <c r="L222" s="49"/>
      <c r="M222" s="49">
        <v>107</v>
      </c>
      <c r="N222" s="41" t="s">
        <v>66</v>
      </c>
      <c r="O222" s="57" t="s">
        <v>444</v>
      </c>
    </row>
    <row r="223" spans="1:15" s="54" customFormat="1" ht="12.75" x14ac:dyDescent="0.2">
      <c r="A223" s="63" t="s">
        <v>642</v>
      </c>
      <c r="B223" s="49" t="s">
        <v>680</v>
      </c>
      <c r="C223" s="65">
        <v>6546</v>
      </c>
      <c r="D223" s="65">
        <v>6546</v>
      </c>
      <c r="E223" s="61">
        <v>135</v>
      </c>
      <c r="F223" s="61"/>
      <c r="G223" s="61"/>
      <c r="H223" s="61"/>
      <c r="I223" s="61">
        <v>135</v>
      </c>
      <c r="J223" s="75" t="s">
        <v>216</v>
      </c>
      <c r="K223" s="55">
        <v>380625</v>
      </c>
      <c r="L223" s="50"/>
      <c r="M223" s="49"/>
      <c r="N223" s="63" t="s">
        <v>643</v>
      </c>
      <c r="O223" s="57"/>
    </row>
    <row r="224" spans="1:15" s="54" customFormat="1" ht="12.75" x14ac:dyDescent="0.2">
      <c r="A224" s="41" t="s">
        <v>256</v>
      </c>
      <c r="B224" s="12" t="s">
        <v>680</v>
      </c>
      <c r="C224" s="65">
        <v>6546</v>
      </c>
      <c r="D224" s="65">
        <v>6546</v>
      </c>
      <c r="E224" s="66">
        <v>378</v>
      </c>
      <c r="F224" s="66"/>
      <c r="G224" s="61">
        <f>+H224/31</f>
        <v>512.9677419354839</v>
      </c>
      <c r="H224" s="66">
        <v>15902</v>
      </c>
      <c r="I224" s="61">
        <v>378</v>
      </c>
      <c r="J224" s="75" t="s">
        <v>216</v>
      </c>
      <c r="K224" s="55">
        <v>126364</v>
      </c>
      <c r="L224" s="64">
        <v>429</v>
      </c>
      <c r="M224" s="12">
        <v>479</v>
      </c>
      <c r="N224" s="63" t="s">
        <v>696</v>
      </c>
      <c r="O224" s="57" t="s">
        <v>507</v>
      </c>
    </row>
    <row r="225" spans="1:15" s="54" customFormat="1" ht="12.75" x14ac:dyDescent="0.2">
      <c r="A225" s="63" t="s">
        <v>218</v>
      </c>
      <c r="B225" s="12" t="s">
        <v>567</v>
      </c>
      <c r="C225" s="51">
        <v>6551</v>
      </c>
      <c r="D225" s="51">
        <v>6551</v>
      </c>
      <c r="E225" s="61">
        <v>100</v>
      </c>
      <c r="F225" s="61"/>
      <c r="G225" s="61"/>
      <c r="H225" s="61"/>
      <c r="I225" s="61">
        <v>100</v>
      </c>
      <c r="J225" s="75" t="s">
        <v>216</v>
      </c>
      <c r="K225" s="51">
        <v>138574</v>
      </c>
      <c r="L225" s="49"/>
      <c r="M225" s="49">
        <v>104</v>
      </c>
      <c r="N225" s="41" t="s">
        <v>7</v>
      </c>
      <c r="O225" s="57"/>
    </row>
    <row r="226" spans="1:15" s="54" customFormat="1" ht="12.75" x14ac:dyDescent="0.2">
      <c r="A226" s="11" t="s">
        <v>80</v>
      </c>
      <c r="B226" s="49" t="s">
        <v>575</v>
      </c>
      <c r="C226" s="60">
        <v>6563</v>
      </c>
      <c r="D226" s="60">
        <v>6563</v>
      </c>
      <c r="E226" s="61">
        <v>70</v>
      </c>
      <c r="F226" s="61"/>
      <c r="G226" s="61">
        <f>+H226/31</f>
        <v>70.129032258064512</v>
      </c>
      <c r="H226" s="61">
        <v>2174</v>
      </c>
      <c r="I226" s="61">
        <v>70</v>
      </c>
      <c r="J226" s="75" t="s">
        <v>216</v>
      </c>
      <c r="K226" s="51">
        <v>258345</v>
      </c>
      <c r="L226" s="50">
        <v>441</v>
      </c>
      <c r="M226" s="49">
        <v>10</v>
      </c>
      <c r="N226" s="11" t="s">
        <v>624</v>
      </c>
      <c r="O226" s="57"/>
    </row>
    <row r="227" spans="1:15" s="54" customFormat="1" ht="12.75" x14ac:dyDescent="0.2">
      <c r="A227" s="11" t="s">
        <v>514</v>
      </c>
      <c r="B227" s="49" t="s">
        <v>493</v>
      </c>
      <c r="C227" s="60">
        <v>6569</v>
      </c>
      <c r="D227" s="60">
        <v>6569</v>
      </c>
      <c r="E227" s="61">
        <v>1288</v>
      </c>
      <c r="F227" s="61"/>
      <c r="G227" s="61">
        <f>+H227/31</f>
        <v>1288.2903225806451</v>
      </c>
      <c r="H227" s="61">
        <v>39937</v>
      </c>
      <c r="I227" s="61">
        <v>1288</v>
      </c>
      <c r="J227" s="75" t="s">
        <v>216</v>
      </c>
      <c r="K227" s="51">
        <v>138528</v>
      </c>
      <c r="L227" s="50">
        <v>429</v>
      </c>
      <c r="M227" s="49">
        <v>3427</v>
      </c>
      <c r="N227" s="11" t="s">
        <v>238</v>
      </c>
      <c r="O227" s="57"/>
    </row>
    <row r="228" spans="1:15" s="54" customFormat="1" ht="12.75" x14ac:dyDescent="0.2">
      <c r="A228" s="41" t="s">
        <v>44</v>
      </c>
      <c r="B228" s="49" t="s">
        <v>575</v>
      </c>
      <c r="C228" s="51">
        <v>6575</v>
      </c>
      <c r="D228" s="51">
        <v>6575</v>
      </c>
      <c r="E228" s="61">
        <v>853</v>
      </c>
      <c r="F228" s="61"/>
      <c r="G228" s="61"/>
      <c r="H228" s="61"/>
      <c r="I228" s="61">
        <v>853</v>
      </c>
      <c r="J228" s="75" t="s">
        <v>216</v>
      </c>
      <c r="K228" s="51">
        <v>544516</v>
      </c>
      <c r="L228" s="49"/>
      <c r="M228" s="49">
        <v>624</v>
      </c>
      <c r="N228" s="41" t="s">
        <v>43</v>
      </c>
      <c r="O228" s="57"/>
    </row>
    <row r="229" spans="1:15" s="54" customFormat="1" ht="12.75" x14ac:dyDescent="0.2">
      <c r="A229" s="11" t="s">
        <v>625</v>
      </c>
      <c r="B229" s="49" t="s">
        <v>575</v>
      </c>
      <c r="C229" s="60">
        <v>6581</v>
      </c>
      <c r="D229" s="60">
        <v>6581</v>
      </c>
      <c r="E229" s="61">
        <v>145</v>
      </c>
      <c r="F229" s="61"/>
      <c r="G229" s="61">
        <f>+H229/31</f>
        <v>144.51612903225808</v>
      </c>
      <c r="H229" s="61">
        <v>4480</v>
      </c>
      <c r="I229" s="61">
        <v>145</v>
      </c>
      <c r="J229" s="75" t="s">
        <v>216</v>
      </c>
      <c r="K229" s="51">
        <v>130865</v>
      </c>
      <c r="L229" s="50">
        <v>441</v>
      </c>
      <c r="M229" s="49">
        <v>246</v>
      </c>
      <c r="N229" s="11" t="s">
        <v>626</v>
      </c>
      <c r="O229" s="57" t="s">
        <v>442</v>
      </c>
    </row>
    <row r="230" spans="1:15" s="54" customFormat="1" ht="12.75" x14ac:dyDescent="0.2">
      <c r="A230" s="41" t="s">
        <v>286</v>
      </c>
      <c r="B230" s="12" t="s">
        <v>493</v>
      </c>
      <c r="C230" s="51">
        <v>6588</v>
      </c>
      <c r="D230" s="51">
        <v>6588</v>
      </c>
      <c r="E230" s="61">
        <v>232</v>
      </c>
      <c r="F230" s="61"/>
      <c r="G230" s="61"/>
      <c r="H230" s="61">
        <v>7185</v>
      </c>
      <c r="I230" s="61">
        <v>232</v>
      </c>
      <c r="J230" s="75" t="s">
        <v>216</v>
      </c>
      <c r="K230" s="51">
        <v>138578</v>
      </c>
      <c r="L230" s="49">
        <v>764</v>
      </c>
      <c r="M230" s="49">
        <v>245</v>
      </c>
      <c r="N230" s="41" t="s">
        <v>287</v>
      </c>
      <c r="O230" s="57"/>
    </row>
    <row r="231" spans="1:15" s="54" customFormat="1" ht="12.75" x14ac:dyDescent="0.2">
      <c r="A231" s="63" t="s">
        <v>382</v>
      </c>
      <c r="B231" s="12" t="s">
        <v>299</v>
      </c>
      <c r="C231" s="65">
        <v>6595</v>
      </c>
      <c r="D231" s="65">
        <v>6595</v>
      </c>
      <c r="E231" s="61">
        <v>120</v>
      </c>
      <c r="F231" s="61"/>
      <c r="G231" s="61">
        <f>+H231/31</f>
        <v>119.90322580645162</v>
      </c>
      <c r="H231" s="61">
        <v>3717</v>
      </c>
      <c r="I231" s="61">
        <v>120</v>
      </c>
      <c r="J231" s="75" t="s">
        <v>216</v>
      </c>
      <c r="K231" s="55">
        <v>138472</v>
      </c>
      <c r="L231" s="50">
        <v>601</v>
      </c>
      <c r="M231" s="12">
        <v>57</v>
      </c>
      <c r="N231" s="63" t="s">
        <v>308</v>
      </c>
      <c r="O231" s="57" t="s">
        <v>588</v>
      </c>
    </row>
    <row r="232" spans="1:15" s="54" customFormat="1" ht="12.75" x14ac:dyDescent="0.2">
      <c r="A232" s="63" t="s">
        <v>309</v>
      </c>
      <c r="B232" s="12" t="s">
        <v>299</v>
      </c>
      <c r="C232" s="65">
        <v>6597</v>
      </c>
      <c r="D232" s="65">
        <v>6597</v>
      </c>
      <c r="E232" s="61">
        <v>375</v>
      </c>
      <c r="F232" s="61"/>
      <c r="G232" s="61">
        <f>+H232/31</f>
        <v>374.80645161290323</v>
      </c>
      <c r="H232" s="61">
        <v>11619</v>
      </c>
      <c r="I232" s="61">
        <v>375</v>
      </c>
      <c r="J232" s="75" t="s">
        <v>216</v>
      </c>
      <c r="K232" s="55">
        <v>133264</v>
      </c>
      <c r="L232" s="50">
        <v>601</v>
      </c>
      <c r="M232" s="49">
        <v>268</v>
      </c>
      <c r="N232" s="63" t="s">
        <v>313</v>
      </c>
      <c r="O232" s="57"/>
    </row>
    <row r="233" spans="1:15" s="54" customFormat="1" ht="12.75" x14ac:dyDescent="0.2">
      <c r="A233" s="41" t="s">
        <v>137</v>
      </c>
      <c r="B233" s="12" t="s">
        <v>324</v>
      </c>
      <c r="C233" s="51">
        <v>6599</v>
      </c>
      <c r="D233" s="51">
        <v>6599</v>
      </c>
      <c r="E233" s="61"/>
      <c r="F233" s="61"/>
      <c r="G233" s="61"/>
      <c r="H233" s="61"/>
      <c r="I233" s="61"/>
      <c r="J233" s="74"/>
      <c r="K233" s="51">
        <v>138049</v>
      </c>
      <c r="L233" s="49">
        <v>765</v>
      </c>
      <c r="M233" s="49">
        <v>1510</v>
      </c>
      <c r="N233" s="41" t="s">
        <v>139</v>
      </c>
      <c r="O233" s="57"/>
    </row>
    <row r="234" spans="1:15" s="54" customFormat="1" ht="12.75" x14ac:dyDescent="0.2">
      <c r="A234" s="11" t="s">
        <v>646</v>
      </c>
      <c r="B234" s="62" t="s">
        <v>107</v>
      </c>
      <c r="C234" s="70">
        <v>6614</v>
      </c>
      <c r="D234" s="70">
        <v>6614</v>
      </c>
      <c r="E234" s="61">
        <v>4467</v>
      </c>
      <c r="F234" s="61"/>
      <c r="G234" s="61"/>
      <c r="H234" s="61">
        <v>138490</v>
      </c>
      <c r="I234" s="61">
        <v>4467</v>
      </c>
      <c r="J234" s="75" t="s">
        <v>216</v>
      </c>
      <c r="K234" s="51">
        <v>130917</v>
      </c>
      <c r="L234" s="49">
        <v>550</v>
      </c>
      <c r="M234" s="49">
        <v>2481</v>
      </c>
      <c r="N234" s="41" t="s">
        <v>180</v>
      </c>
      <c r="O234" s="57"/>
    </row>
    <row r="235" spans="1:15" s="54" customFormat="1" ht="12.75" x14ac:dyDescent="0.2">
      <c r="A235" s="63" t="s">
        <v>266</v>
      </c>
      <c r="B235" s="56" t="s">
        <v>493</v>
      </c>
      <c r="C235" s="55">
        <v>6630</v>
      </c>
      <c r="D235" s="55">
        <v>6630</v>
      </c>
      <c r="E235" s="66">
        <v>51</v>
      </c>
      <c r="F235" s="66"/>
      <c r="G235" s="66"/>
      <c r="H235" s="66">
        <v>1593</v>
      </c>
      <c r="I235" s="61">
        <v>51</v>
      </c>
      <c r="J235" s="75" t="s">
        <v>216</v>
      </c>
      <c r="K235" s="55">
        <v>138394</v>
      </c>
      <c r="L235" s="12">
        <v>764</v>
      </c>
      <c r="M235" s="12">
        <v>63</v>
      </c>
      <c r="N235" s="48" t="s">
        <v>59</v>
      </c>
      <c r="O235" s="57" t="s">
        <v>444</v>
      </c>
    </row>
    <row r="236" spans="1:15" s="54" customFormat="1" ht="12.75" x14ac:dyDescent="0.2">
      <c r="A236" s="41" t="s">
        <v>135</v>
      </c>
      <c r="B236" s="62" t="s">
        <v>13</v>
      </c>
      <c r="C236" s="51">
        <v>6633</v>
      </c>
      <c r="D236" s="51">
        <v>6633</v>
      </c>
      <c r="E236" s="61">
        <v>20487</v>
      </c>
      <c r="F236" s="61"/>
      <c r="G236" s="61">
        <f>+H236/31</f>
        <v>20486.870967741936</v>
      </c>
      <c r="H236" s="61">
        <v>635093</v>
      </c>
      <c r="I236" s="61">
        <v>20487</v>
      </c>
      <c r="J236" s="75" t="s">
        <v>216</v>
      </c>
      <c r="K236" s="51">
        <v>128839</v>
      </c>
      <c r="L236" s="49">
        <v>427</v>
      </c>
      <c r="M236" s="49">
        <v>22695</v>
      </c>
      <c r="N236" s="41" t="s">
        <v>227</v>
      </c>
      <c r="O236" s="57" t="s">
        <v>443</v>
      </c>
    </row>
    <row r="237" spans="1:15" s="54" customFormat="1" ht="12.75" x14ac:dyDescent="0.2">
      <c r="A237" s="11" t="s">
        <v>29</v>
      </c>
      <c r="B237" s="49" t="s">
        <v>13</v>
      </c>
      <c r="C237" s="60">
        <v>6648</v>
      </c>
      <c r="D237" s="60">
        <v>6648</v>
      </c>
      <c r="E237" s="61">
        <v>180</v>
      </c>
      <c r="F237" s="61"/>
      <c r="G237" s="61">
        <f>+H237/31</f>
        <v>180.12903225806451</v>
      </c>
      <c r="H237" s="61">
        <v>5584</v>
      </c>
      <c r="I237" s="61">
        <v>180</v>
      </c>
      <c r="J237" s="75" t="s">
        <v>216</v>
      </c>
      <c r="K237" s="51">
        <v>133206</v>
      </c>
      <c r="L237" s="50">
        <v>429</v>
      </c>
      <c r="M237" s="49">
        <v>241</v>
      </c>
      <c r="N237" s="11" t="s">
        <v>30</v>
      </c>
      <c r="O237" s="57"/>
    </row>
    <row r="238" spans="1:15" s="54" customFormat="1" ht="12.75" x14ac:dyDescent="0.2">
      <c r="A238" s="63" t="s">
        <v>409</v>
      </c>
      <c r="B238" s="12" t="s">
        <v>493</v>
      </c>
      <c r="C238" s="65">
        <v>6668</v>
      </c>
      <c r="D238" s="65">
        <v>6668</v>
      </c>
      <c r="E238" s="66">
        <v>200</v>
      </c>
      <c r="F238" s="66"/>
      <c r="G238" s="61">
        <f>+H238/31</f>
        <v>200.19354838709677</v>
      </c>
      <c r="H238" s="66">
        <v>6206</v>
      </c>
      <c r="I238" s="61">
        <v>200</v>
      </c>
      <c r="J238" s="75" t="s">
        <v>216</v>
      </c>
      <c r="K238" s="55">
        <v>137949</v>
      </c>
      <c r="L238" s="64">
        <v>479</v>
      </c>
      <c r="M238" s="12">
        <v>190</v>
      </c>
      <c r="N238" s="63" t="s">
        <v>541</v>
      </c>
      <c r="O238" s="57"/>
    </row>
    <row r="239" spans="1:15" s="54" customFormat="1" ht="12.75" x14ac:dyDescent="0.2">
      <c r="A239" s="11" t="s">
        <v>240</v>
      </c>
      <c r="B239" s="49" t="s">
        <v>54</v>
      </c>
      <c r="C239" s="60">
        <v>6669</v>
      </c>
      <c r="D239" s="60">
        <v>6669</v>
      </c>
      <c r="E239" s="61">
        <v>97</v>
      </c>
      <c r="F239" s="61"/>
      <c r="G239" s="61">
        <f>+H239/31</f>
        <v>97.258064516129039</v>
      </c>
      <c r="H239" s="61">
        <v>3015</v>
      </c>
      <c r="I239" s="61">
        <v>97</v>
      </c>
      <c r="J239" s="75" t="s">
        <v>216</v>
      </c>
      <c r="K239" s="51">
        <v>136100</v>
      </c>
      <c r="L239" s="50">
        <v>447</v>
      </c>
      <c r="M239" s="49"/>
      <c r="N239" s="11" t="s">
        <v>92</v>
      </c>
      <c r="O239" s="57"/>
    </row>
    <row r="240" spans="1:15" s="54" customFormat="1" ht="12.75" x14ac:dyDescent="0.2">
      <c r="A240" s="41" t="s">
        <v>676</v>
      </c>
      <c r="B240" s="12" t="s">
        <v>575</v>
      </c>
      <c r="C240" s="51">
        <v>6673</v>
      </c>
      <c r="D240" s="51">
        <v>6673</v>
      </c>
      <c r="E240" s="61">
        <v>146</v>
      </c>
      <c r="F240" s="61"/>
      <c r="G240" s="61"/>
      <c r="H240" s="61"/>
      <c r="I240" s="61">
        <v>146</v>
      </c>
      <c r="J240" s="75" t="s">
        <v>216</v>
      </c>
      <c r="K240" s="51">
        <v>138608</v>
      </c>
      <c r="L240" s="49">
        <v>429</v>
      </c>
      <c r="M240" s="49">
        <v>67</v>
      </c>
      <c r="N240" s="41" t="s">
        <v>435</v>
      </c>
      <c r="O240" s="57" t="s">
        <v>443</v>
      </c>
    </row>
    <row r="241" spans="1:15" s="54" customFormat="1" ht="12.75" x14ac:dyDescent="0.2">
      <c r="A241" s="41" t="s">
        <v>436</v>
      </c>
      <c r="B241" s="62" t="s">
        <v>575</v>
      </c>
      <c r="C241" s="51">
        <v>6673</v>
      </c>
      <c r="D241" s="51">
        <v>6673</v>
      </c>
      <c r="E241" s="61">
        <v>893</v>
      </c>
      <c r="F241" s="61"/>
      <c r="G241" s="61">
        <f>+H241/31</f>
        <v>525.19354838709683</v>
      </c>
      <c r="H241" s="61">
        <v>16281</v>
      </c>
      <c r="I241" s="61">
        <v>893</v>
      </c>
      <c r="J241" s="75" t="s">
        <v>216</v>
      </c>
      <c r="K241" s="51">
        <v>670192</v>
      </c>
      <c r="L241" s="49">
        <v>429</v>
      </c>
      <c r="M241" s="49">
        <v>893</v>
      </c>
      <c r="N241" s="41" t="s">
        <v>435</v>
      </c>
      <c r="O241" s="57" t="s">
        <v>443</v>
      </c>
    </row>
    <row r="242" spans="1:15" s="54" customFormat="1" ht="12.75" x14ac:dyDescent="0.2">
      <c r="A242" s="41" t="s">
        <v>677</v>
      </c>
      <c r="B242" s="62" t="s">
        <v>493</v>
      </c>
      <c r="C242" s="51">
        <v>6674</v>
      </c>
      <c r="D242" s="51">
        <v>6674</v>
      </c>
      <c r="E242" s="61">
        <v>6740</v>
      </c>
      <c r="F242" s="61"/>
      <c r="G242" s="61">
        <f>+H242/31</f>
        <v>7043.8387096774195</v>
      </c>
      <c r="H242" s="61">
        <v>218359</v>
      </c>
      <c r="I242" s="61">
        <v>6740</v>
      </c>
      <c r="J242" s="75" t="s">
        <v>216</v>
      </c>
      <c r="K242" s="51">
        <v>140991</v>
      </c>
      <c r="L242" s="49">
        <v>429</v>
      </c>
      <c r="M242" s="49">
        <v>5716</v>
      </c>
      <c r="N242" s="41" t="s">
        <v>678</v>
      </c>
      <c r="O242" s="57" t="s">
        <v>443</v>
      </c>
    </row>
    <row r="243" spans="1:15" s="67" customFormat="1" ht="12.75" x14ac:dyDescent="0.2">
      <c r="A243" s="48" t="s">
        <v>258</v>
      </c>
      <c r="B243" s="12" t="s">
        <v>493</v>
      </c>
      <c r="C243" s="51">
        <v>6674</v>
      </c>
      <c r="D243" s="51">
        <v>6674</v>
      </c>
      <c r="E243" s="66">
        <v>304</v>
      </c>
      <c r="F243" s="66"/>
      <c r="G243" s="66"/>
      <c r="H243" s="66"/>
      <c r="I243" s="61">
        <v>304</v>
      </c>
      <c r="J243" s="75" t="s">
        <v>216</v>
      </c>
      <c r="K243" s="55">
        <v>138026</v>
      </c>
      <c r="L243" s="12">
        <v>429</v>
      </c>
      <c r="M243" s="12">
        <v>273</v>
      </c>
      <c r="N243" s="41" t="s">
        <v>678</v>
      </c>
      <c r="O243" s="57" t="s">
        <v>443</v>
      </c>
    </row>
    <row r="244" spans="1:15" s="54" customFormat="1" ht="12.75" x14ac:dyDescent="0.2">
      <c r="A244" s="41" t="s">
        <v>646</v>
      </c>
      <c r="B244" s="49" t="s">
        <v>317</v>
      </c>
      <c r="C244" s="51">
        <v>6675</v>
      </c>
      <c r="D244" s="51">
        <v>6675</v>
      </c>
      <c r="E244" s="61">
        <v>79</v>
      </c>
      <c r="F244" s="61"/>
      <c r="G244" s="61"/>
      <c r="H244" s="61"/>
      <c r="I244" s="61">
        <v>79</v>
      </c>
      <c r="J244" s="75" t="s">
        <v>216</v>
      </c>
      <c r="K244" s="51">
        <v>202354</v>
      </c>
      <c r="L244" s="49">
        <v>429</v>
      </c>
      <c r="M244" s="49">
        <v>147</v>
      </c>
      <c r="N244" s="41" t="s">
        <v>141</v>
      </c>
      <c r="O244" s="57"/>
    </row>
    <row r="245" spans="1:15" s="54" customFormat="1" ht="12.75" x14ac:dyDescent="0.2">
      <c r="A245" s="11" t="s">
        <v>39</v>
      </c>
      <c r="B245" s="49" t="s">
        <v>771</v>
      </c>
      <c r="C245" s="60">
        <v>6677</v>
      </c>
      <c r="D245" s="60">
        <v>6677</v>
      </c>
      <c r="E245" s="61">
        <v>283</v>
      </c>
      <c r="F245" s="61"/>
      <c r="G245" s="61">
        <f>+H245/31</f>
        <v>131.54838709677421</v>
      </c>
      <c r="H245" s="61">
        <v>4078</v>
      </c>
      <c r="I245" s="61">
        <v>283</v>
      </c>
      <c r="J245" s="75" t="s">
        <v>216</v>
      </c>
      <c r="K245" s="51">
        <v>166026</v>
      </c>
      <c r="L245" s="50">
        <v>600</v>
      </c>
      <c r="M245" s="49">
        <v>510</v>
      </c>
      <c r="N245" s="11" t="s">
        <v>689</v>
      </c>
      <c r="O245" s="57"/>
    </row>
    <row r="246" spans="1:15" s="54" customFormat="1" ht="12.75" x14ac:dyDescent="0.2">
      <c r="A246" s="11" t="s">
        <v>416</v>
      </c>
      <c r="B246" s="12" t="s">
        <v>650</v>
      </c>
      <c r="C246" s="65">
        <v>6678</v>
      </c>
      <c r="D246" s="65">
        <v>6678</v>
      </c>
      <c r="E246" s="61">
        <v>1</v>
      </c>
      <c r="F246" s="61"/>
      <c r="G246" s="61"/>
      <c r="H246" s="61"/>
      <c r="I246" s="61">
        <v>1</v>
      </c>
      <c r="J246" s="75" t="s">
        <v>216</v>
      </c>
      <c r="K246" s="55">
        <v>132899</v>
      </c>
      <c r="L246" s="50">
        <v>649</v>
      </c>
      <c r="M246" s="12">
        <v>43</v>
      </c>
      <c r="N246" s="63" t="s">
        <v>659</v>
      </c>
      <c r="O246" s="57" t="s">
        <v>442</v>
      </c>
    </row>
    <row r="247" spans="1:15" s="54" customFormat="1" ht="12.75" x14ac:dyDescent="0.2">
      <c r="A247" s="63" t="s">
        <v>256</v>
      </c>
      <c r="B247" s="56" t="s">
        <v>575</v>
      </c>
      <c r="C247" s="65">
        <v>6679</v>
      </c>
      <c r="D247" s="65">
        <v>6679</v>
      </c>
      <c r="E247" s="66">
        <v>475</v>
      </c>
      <c r="F247" s="66"/>
      <c r="G247" s="61">
        <f>+H247/31</f>
        <v>475.29032258064518</v>
      </c>
      <c r="H247" s="66">
        <v>14734</v>
      </c>
      <c r="I247" s="61">
        <v>475</v>
      </c>
      <c r="J247" s="75" t="s">
        <v>216</v>
      </c>
      <c r="K247" s="55">
        <v>557881</v>
      </c>
      <c r="L247" s="64">
        <v>429</v>
      </c>
      <c r="M247" s="12"/>
      <c r="N247" s="63" t="s">
        <v>342</v>
      </c>
      <c r="O247" s="57" t="s">
        <v>507</v>
      </c>
    </row>
    <row r="248" spans="1:15" s="54" customFormat="1" ht="12.75" x14ac:dyDescent="0.2">
      <c r="A248" s="11" t="s">
        <v>495</v>
      </c>
      <c r="B248" s="49" t="s">
        <v>575</v>
      </c>
      <c r="C248" s="60">
        <v>6682</v>
      </c>
      <c r="D248" s="60">
        <v>6682</v>
      </c>
      <c r="E248" s="61">
        <v>9</v>
      </c>
      <c r="F248" s="61"/>
      <c r="G248" s="61">
        <f>+H248/31</f>
        <v>8.5806451612903221</v>
      </c>
      <c r="H248" s="61">
        <v>266</v>
      </c>
      <c r="I248" s="61">
        <v>9</v>
      </c>
      <c r="J248" s="75" t="s">
        <v>216</v>
      </c>
      <c r="K248" s="51">
        <v>137936</v>
      </c>
      <c r="L248" s="50">
        <v>441</v>
      </c>
      <c r="M248" s="49">
        <v>18</v>
      </c>
      <c r="N248" s="11" t="s">
        <v>627</v>
      </c>
      <c r="O248" s="57"/>
    </row>
    <row r="249" spans="1:15" s="54" customFormat="1" ht="12.75" x14ac:dyDescent="0.2">
      <c r="A249" s="11" t="s">
        <v>412</v>
      </c>
      <c r="B249" s="49" t="s">
        <v>324</v>
      </c>
      <c r="C249" s="60">
        <v>6685</v>
      </c>
      <c r="D249" s="60">
        <v>6685</v>
      </c>
      <c r="E249" s="61">
        <v>135</v>
      </c>
      <c r="F249" s="61"/>
      <c r="G249" s="61"/>
      <c r="H249" s="61">
        <v>4185</v>
      </c>
      <c r="I249" s="61">
        <v>135</v>
      </c>
      <c r="J249" s="75" t="s">
        <v>216</v>
      </c>
      <c r="K249" s="51">
        <v>138615</v>
      </c>
      <c r="L249" s="50">
        <v>765</v>
      </c>
      <c r="M249" s="49">
        <v>192</v>
      </c>
      <c r="N249" s="11" t="s">
        <v>329</v>
      </c>
      <c r="O249" s="57"/>
    </row>
    <row r="250" spans="1:15" s="54" customFormat="1" ht="12.75" x14ac:dyDescent="0.2">
      <c r="A250" s="11" t="s">
        <v>412</v>
      </c>
      <c r="B250" s="49" t="s">
        <v>324</v>
      </c>
      <c r="C250" s="60">
        <v>6686</v>
      </c>
      <c r="D250" s="60">
        <v>6686</v>
      </c>
      <c r="E250" s="61">
        <v>117</v>
      </c>
      <c r="F250" s="61"/>
      <c r="G250" s="61"/>
      <c r="H250" s="61">
        <v>3624</v>
      </c>
      <c r="I250" s="61">
        <v>117</v>
      </c>
      <c r="J250" s="75" t="s">
        <v>216</v>
      </c>
      <c r="K250" s="51">
        <v>133308</v>
      </c>
      <c r="L250" s="50">
        <v>765</v>
      </c>
      <c r="M250" s="49">
        <v>124</v>
      </c>
      <c r="N250" s="11" t="s">
        <v>330</v>
      </c>
      <c r="O250" s="57"/>
    </row>
    <row r="251" spans="1:15" s="54" customFormat="1" ht="12.75" x14ac:dyDescent="0.2">
      <c r="A251" s="11" t="s">
        <v>687</v>
      </c>
      <c r="B251" s="49" t="s">
        <v>680</v>
      </c>
      <c r="C251" s="60">
        <v>6706</v>
      </c>
      <c r="D251" s="60">
        <v>6706</v>
      </c>
      <c r="E251" s="61">
        <v>1265</v>
      </c>
      <c r="F251" s="61"/>
      <c r="G251" s="61"/>
      <c r="H251" s="61"/>
      <c r="I251" s="61">
        <v>1265</v>
      </c>
      <c r="J251" s="75" t="s">
        <v>216</v>
      </c>
      <c r="K251" s="51">
        <v>133304</v>
      </c>
      <c r="L251" s="50">
        <v>767</v>
      </c>
      <c r="M251" s="49">
        <v>1744</v>
      </c>
      <c r="N251" s="11" t="s">
        <v>697</v>
      </c>
      <c r="O251" s="57" t="s">
        <v>443</v>
      </c>
    </row>
    <row r="252" spans="1:15" s="54" customFormat="1" ht="12.75" x14ac:dyDescent="0.2">
      <c r="A252" s="11" t="s">
        <v>27</v>
      </c>
      <c r="B252" s="49" t="s">
        <v>13</v>
      </c>
      <c r="C252" s="60">
        <v>6707</v>
      </c>
      <c r="D252" s="60">
        <v>6707</v>
      </c>
      <c r="E252" s="61">
        <v>403</v>
      </c>
      <c r="F252" s="61"/>
      <c r="G252" s="61">
        <f>+H252/31</f>
        <v>402.74193548387098</v>
      </c>
      <c r="H252" s="61">
        <v>12485</v>
      </c>
      <c r="I252" s="61">
        <v>403</v>
      </c>
      <c r="J252" s="75" t="s">
        <v>216</v>
      </c>
      <c r="K252" s="51">
        <v>125821</v>
      </c>
      <c r="L252" s="50">
        <v>429</v>
      </c>
      <c r="M252" s="49">
        <v>431</v>
      </c>
      <c r="N252" s="11" t="s">
        <v>31</v>
      </c>
      <c r="O252" s="57"/>
    </row>
    <row r="253" spans="1:15" s="54" customFormat="1" ht="12.75" x14ac:dyDescent="0.2">
      <c r="A253" s="41" t="s">
        <v>86</v>
      </c>
      <c r="B253" s="49" t="s">
        <v>493</v>
      </c>
      <c r="C253" s="51">
        <v>6722</v>
      </c>
      <c r="D253" s="51">
        <v>6722</v>
      </c>
      <c r="E253" s="61">
        <v>4942</v>
      </c>
      <c r="F253" s="61"/>
      <c r="G253" s="61"/>
      <c r="H253" s="61"/>
      <c r="I253" s="61">
        <v>4942</v>
      </c>
      <c r="J253" s="75" t="s">
        <v>216</v>
      </c>
      <c r="K253" s="51">
        <v>135865</v>
      </c>
      <c r="L253" s="49"/>
      <c r="M253" s="49">
        <v>7513</v>
      </c>
      <c r="N253" s="11" t="s">
        <v>542</v>
      </c>
      <c r="O253" s="57" t="s">
        <v>507</v>
      </c>
    </row>
    <row r="254" spans="1:15" s="54" customFormat="1" ht="12.75" x14ac:dyDescent="0.2">
      <c r="A254" s="63" t="s">
        <v>259</v>
      </c>
      <c r="B254" s="12" t="s">
        <v>493</v>
      </c>
      <c r="C254" s="65">
        <v>6722</v>
      </c>
      <c r="D254" s="65">
        <v>6722</v>
      </c>
      <c r="E254" s="61">
        <v>817</v>
      </c>
      <c r="F254" s="61"/>
      <c r="G254" s="61"/>
      <c r="H254" s="61"/>
      <c r="I254" s="61">
        <v>817</v>
      </c>
      <c r="J254" s="75" t="s">
        <v>216</v>
      </c>
      <c r="K254" s="55">
        <v>126270</v>
      </c>
      <c r="L254" s="50">
        <v>479</v>
      </c>
      <c r="M254" s="12">
        <v>806</v>
      </c>
      <c r="N254" s="63" t="s">
        <v>542</v>
      </c>
      <c r="O254" s="57"/>
    </row>
    <row r="255" spans="1:15" s="54" customFormat="1" ht="12.75" x14ac:dyDescent="0.2">
      <c r="A255" s="11" t="s">
        <v>438</v>
      </c>
      <c r="B255" s="49" t="s">
        <v>433</v>
      </c>
      <c r="C255" s="60">
        <v>6723</v>
      </c>
      <c r="D255" s="60">
        <v>6723</v>
      </c>
      <c r="E255" s="61">
        <v>6</v>
      </c>
      <c r="F255" s="61"/>
      <c r="G255" s="61"/>
      <c r="H255" s="61"/>
      <c r="I255" s="61">
        <v>6</v>
      </c>
      <c r="J255" s="75" t="s">
        <v>216</v>
      </c>
      <c r="K255" s="51">
        <v>136119</v>
      </c>
      <c r="L255" s="50">
        <v>649</v>
      </c>
      <c r="M255" s="49">
        <v>85</v>
      </c>
      <c r="N255" s="11" t="s">
        <v>439</v>
      </c>
      <c r="O255" s="57" t="s">
        <v>442</v>
      </c>
    </row>
    <row r="256" spans="1:15" s="54" customFormat="1" ht="12.75" x14ac:dyDescent="0.2">
      <c r="A256" s="41" t="s">
        <v>256</v>
      </c>
      <c r="B256" s="62" t="s">
        <v>680</v>
      </c>
      <c r="C256" s="51">
        <v>6728</v>
      </c>
      <c r="D256" s="51">
        <v>6728</v>
      </c>
      <c r="E256" s="61">
        <v>512</v>
      </c>
      <c r="F256" s="61"/>
      <c r="G256" s="61">
        <f>+H256/31</f>
        <v>512.38709677419354</v>
      </c>
      <c r="H256" s="61">
        <v>15884</v>
      </c>
      <c r="I256" s="61">
        <v>512</v>
      </c>
      <c r="J256" s="75" t="s">
        <v>216</v>
      </c>
      <c r="K256" s="70">
        <v>126274</v>
      </c>
      <c r="L256" s="49">
        <v>429</v>
      </c>
      <c r="M256" s="49">
        <v>1</v>
      </c>
      <c r="N256" s="41" t="s">
        <v>698</v>
      </c>
      <c r="O256" s="57" t="s">
        <v>507</v>
      </c>
    </row>
    <row r="257" spans="1:15" s="54" customFormat="1" ht="12.75" x14ac:dyDescent="0.2">
      <c r="A257" s="48" t="s">
        <v>467</v>
      </c>
      <c r="B257" s="56" t="s">
        <v>450</v>
      </c>
      <c r="C257" s="55">
        <v>6729</v>
      </c>
      <c r="D257" s="55">
        <v>6729</v>
      </c>
      <c r="E257" s="61">
        <v>52</v>
      </c>
      <c r="F257" s="61"/>
      <c r="G257" s="61"/>
      <c r="H257" s="61"/>
      <c r="I257" s="61">
        <v>52</v>
      </c>
      <c r="J257" s="75" t="s">
        <v>216</v>
      </c>
      <c r="K257" s="71">
        <v>130469</v>
      </c>
      <c r="L257" s="49"/>
      <c r="M257" s="49">
        <v>1</v>
      </c>
      <c r="N257" s="48" t="s">
        <v>453</v>
      </c>
      <c r="O257" s="57"/>
    </row>
    <row r="258" spans="1:15" s="54" customFormat="1" ht="12.75" x14ac:dyDescent="0.2">
      <c r="A258" s="41" t="s">
        <v>94</v>
      </c>
      <c r="B258" s="62" t="s">
        <v>433</v>
      </c>
      <c r="C258" s="51">
        <v>6731</v>
      </c>
      <c r="D258" s="51">
        <v>6731</v>
      </c>
      <c r="E258" s="61">
        <v>96</v>
      </c>
      <c r="F258" s="61"/>
      <c r="G258" s="61"/>
      <c r="H258" s="61"/>
      <c r="I258" s="61">
        <v>96</v>
      </c>
      <c r="J258" s="75" t="s">
        <v>216</v>
      </c>
      <c r="K258" s="51">
        <v>137156</v>
      </c>
      <c r="L258" s="49"/>
      <c r="M258" s="49">
        <v>71</v>
      </c>
      <c r="N258" s="41" t="s">
        <v>95</v>
      </c>
      <c r="O258" s="57"/>
    </row>
    <row r="259" spans="1:15" s="54" customFormat="1" ht="12.75" x14ac:dyDescent="0.2">
      <c r="A259" s="41" t="s">
        <v>256</v>
      </c>
      <c r="B259" s="49" t="s">
        <v>13</v>
      </c>
      <c r="C259" s="60">
        <v>6742</v>
      </c>
      <c r="D259" s="60">
        <v>6742</v>
      </c>
      <c r="E259" s="61">
        <v>6455</v>
      </c>
      <c r="F259" s="61"/>
      <c r="G259" s="61">
        <f>+H259/31</f>
        <v>6623.7741935483873</v>
      </c>
      <c r="H259" s="61">
        <v>205337</v>
      </c>
      <c r="I259" s="61">
        <v>6455</v>
      </c>
      <c r="J259" s="75" t="s">
        <v>216</v>
      </c>
      <c r="K259" s="51">
        <v>126365</v>
      </c>
      <c r="L259" s="50">
        <v>429</v>
      </c>
      <c r="M259" s="49">
        <v>4743</v>
      </c>
      <c r="N259" s="11" t="s">
        <v>32</v>
      </c>
      <c r="O259" s="57" t="s">
        <v>507</v>
      </c>
    </row>
    <row r="260" spans="1:15" s="54" customFormat="1" ht="12.75" x14ac:dyDescent="0.2">
      <c r="A260" s="63" t="s">
        <v>384</v>
      </c>
      <c r="B260" s="12" t="s">
        <v>470</v>
      </c>
      <c r="C260" s="65">
        <v>6744</v>
      </c>
      <c r="D260" s="65">
        <v>6744</v>
      </c>
      <c r="E260" s="66">
        <v>1</v>
      </c>
      <c r="F260" s="66"/>
      <c r="G260" s="66"/>
      <c r="H260" s="66"/>
      <c r="I260" s="61">
        <v>1</v>
      </c>
      <c r="J260" s="75" t="s">
        <v>216</v>
      </c>
      <c r="K260" s="55">
        <v>137983</v>
      </c>
      <c r="L260" s="64">
        <v>556</v>
      </c>
      <c r="M260" s="12">
        <v>143</v>
      </c>
      <c r="N260" s="63" t="s">
        <v>479</v>
      </c>
      <c r="O260" s="57"/>
    </row>
    <row r="261" spans="1:15" s="54" customFormat="1" ht="12.75" x14ac:dyDescent="0.2">
      <c r="A261" s="63" t="s">
        <v>440</v>
      </c>
      <c r="B261" s="12" t="s">
        <v>433</v>
      </c>
      <c r="C261" s="65">
        <v>6746</v>
      </c>
      <c r="D261" s="65">
        <v>6746</v>
      </c>
      <c r="E261" s="66">
        <v>1</v>
      </c>
      <c r="F261" s="66"/>
      <c r="G261" s="66"/>
      <c r="H261" s="66"/>
      <c r="I261" s="61">
        <v>1</v>
      </c>
      <c r="J261" s="75" t="s">
        <v>216</v>
      </c>
      <c r="K261" s="55">
        <v>586516</v>
      </c>
      <c r="L261" s="64">
        <v>600</v>
      </c>
      <c r="M261" s="12">
        <v>542</v>
      </c>
      <c r="N261" s="63" t="s">
        <v>441</v>
      </c>
      <c r="O261" s="57"/>
    </row>
    <row r="262" spans="1:15" s="54" customFormat="1" ht="12.75" x14ac:dyDescent="0.2">
      <c r="A262" s="41" t="s">
        <v>256</v>
      </c>
      <c r="B262" s="49" t="s">
        <v>13</v>
      </c>
      <c r="C262" s="60">
        <v>6748</v>
      </c>
      <c r="D262" s="60">
        <v>6748</v>
      </c>
      <c r="E262" s="61">
        <v>2667</v>
      </c>
      <c r="F262" s="61"/>
      <c r="G262" s="61">
        <f>+H262/31</f>
        <v>2666.8387096774195</v>
      </c>
      <c r="H262" s="61">
        <v>82672</v>
      </c>
      <c r="I262" s="61">
        <v>2667</v>
      </c>
      <c r="J262" s="75" t="s">
        <v>216</v>
      </c>
      <c r="K262" s="51">
        <v>126360</v>
      </c>
      <c r="L262" s="50">
        <v>427</v>
      </c>
      <c r="M262" s="49">
        <v>2005</v>
      </c>
      <c r="N262" s="11" t="s">
        <v>34</v>
      </c>
      <c r="O262" s="50" t="s">
        <v>507</v>
      </c>
    </row>
    <row r="263" spans="1:15" s="54" customFormat="1" ht="12.75" x14ac:dyDescent="0.2">
      <c r="A263" s="63" t="s">
        <v>343</v>
      </c>
      <c r="B263" s="12" t="s">
        <v>650</v>
      </c>
      <c r="C263" s="65">
        <v>6753</v>
      </c>
      <c r="D263" s="65">
        <v>6753</v>
      </c>
      <c r="E263" s="66">
        <v>614</v>
      </c>
      <c r="F263" s="66"/>
      <c r="G263" s="66"/>
      <c r="H263" s="66"/>
      <c r="I263" s="61">
        <v>614</v>
      </c>
      <c r="J263" s="75" t="s">
        <v>216</v>
      </c>
      <c r="K263" s="55">
        <v>490408</v>
      </c>
      <c r="L263" s="64"/>
      <c r="M263" s="12"/>
      <c r="N263" s="63" t="s">
        <v>344</v>
      </c>
      <c r="O263" s="57"/>
    </row>
    <row r="264" spans="1:15" s="54" customFormat="1" ht="12.75" x14ac:dyDescent="0.2">
      <c r="A264" s="11" t="s">
        <v>407</v>
      </c>
      <c r="B264" s="49" t="s">
        <v>107</v>
      </c>
      <c r="C264" s="60">
        <v>6754</v>
      </c>
      <c r="D264" s="60">
        <v>6754</v>
      </c>
      <c r="E264" s="61">
        <v>528</v>
      </c>
      <c r="F264" s="61"/>
      <c r="G264" s="61">
        <f>+H264/31</f>
        <v>528.45161290322585</v>
      </c>
      <c r="H264" s="61">
        <v>16382</v>
      </c>
      <c r="I264" s="61">
        <v>528</v>
      </c>
      <c r="J264" s="75" t="s">
        <v>216</v>
      </c>
      <c r="K264" s="51">
        <v>456763</v>
      </c>
      <c r="L264" s="50">
        <v>552</v>
      </c>
      <c r="M264" s="49">
        <v>748</v>
      </c>
      <c r="N264" s="11" t="s">
        <v>181</v>
      </c>
      <c r="O264" s="57"/>
    </row>
    <row r="265" spans="1:15" s="54" customFormat="1" ht="12.75" x14ac:dyDescent="0.2">
      <c r="A265" s="63" t="s">
        <v>419</v>
      </c>
      <c r="B265" s="12" t="s">
        <v>13</v>
      </c>
      <c r="C265" s="65">
        <v>6763</v>
      </c>
      <c r="D265" s="65">
        <v>6763</v>
      </c>
      <c r="E265" s="61">
        <v>456</v>
      </c>
      <c r="F265" s="61"/>
      <c r="G265" s="61">
        <f>+H265/31</f>
        <v>456</v>
      </c>
      <c r="H265" s="61">
        <v>14136</v>
      </c>
      <c r="I265" s="61">
        <v>456</v>
      </c>
      <c r="J265" s="75" t="s">
        <v>216</v>
      </c>
      <c r="K265" s="55">
        <v>138628</v>
      </c>
      <c r="L265" s="50">
        <v>427</v>
      </c>
      <c r="M265" s="49">
        <v>0</v>
      </c>
      <c r="N265" s="63" t="s">
        <v>35</v>
      </c>
      <c r="O265" s="57"/>
    </row>
    <row r="266" spans="1:15" s="54" customFormat="1" ht="12.75" x14ac:dyDescent="0.2">
      <c r="A266" s="63" t="s">
        <v>440</v>
      </c>
      <c r="B266" s="49" t="s">
        <v>433</v>
      </c>
      <c r="C266" s="65">
        <v>6764</v>
      </c>
      <c r="D266" s="65">
        <v>6764</v>
      </c>
      <c r="E266" s="66">
        <v>257</v>
      </c>
      <c r="F266" s="66"/>
      <c r="G266" s="61">
        <f>+H266/31</f>
        <v>322.58064516129031</v>
      </c>
      <c r="H266" s="66">
        <v>10000</v>
      </c>
      <c r="I266" s="61">
        <v>257</v>
      </c>
      <c r="J266" s="75" t="s">
        <v>216</v>
      </c>
      <c r="K266" s="55">
        <v>586516</v>
      </c>
      <c r="L266" s="64">
        <v>600</v>
      </c>
      <c r="M266" s="12">
        <v>441</v>
      </c>
      <c r="N266" s="63" t="s">
        <v>563</v>
      </c>
      <c r="O266" s="57"/>
    </row>
    <row r="267" spans="1:15" s="54" customFormat="1" ht="12.75" x14ac:dyDescent="0.2">
      <c r="A267" s="41" t="s">
        <v>256</v>
      </c>
      <c r="B267" s="49" t="s">
        <v>13</v>
      </c>
      <c r="C267" s="60">
        <v>6776</v>
      </c>
      <c r="D267" s="60">
        <v>6776</v>
      </c>
      <c r="E267" s="61">
        <v>163</v>
      </c>
      <c r="F267" s="61"/>
      <c r="G267" s="61">
        <f>+H267/31</f>
        <v>163.19354838709677</v>
      </c>
      <c r="H267" s="61">
        <v>5059</v>
      </c>
      <c r="I267" s="61">
        <v>163</v>
      </c>
      <c r="J267" s="75" t="s">
        <v>216</v>
      </c>
      <c r="K267" s="51">
        <v>126363</v>
      </c>
      <c r="L267" s="50">
        <v>427</v>
      </c>
      <c r="M267" s="49">
        <v>127</v>
      </c>
      <c r="N267" s="11" t="s">
        <v>36</v>
      </c>
      <c r="O267" s="57" t="s">
        <v>507</v>
      </c>
    </row>
    <row r="268" spans="1:15" s="54" customFormat="1" ht="12.75" x14ac:dyDescent="0.2">
      <c r="A268" s="11" t="s">
        <v>514</v>
      </c>
      <c r="B268" s="56" t="s">
        <v>575</v>
      </c>
      <c r="C268" s="55">
        <v>6778</v>
      </c>
      <c r="D268" s="55">
        <v>6778</v>
      </c>
      <c r="E268" s="61">
        <v>114</v>
      </c>
      <c r="F268" s="61"/>
      <c r="G268" s="61">
        <f>+H268/31</f>
        <v>104.03225806451613</v>
      </c>
      <c r="H268" s="61">
        <v>3225</v>
      </c>
      <c r="I268" s="61">
        <v>114</v>
      </c>
      <c r="J268" s="75" t="s">
        <v>216</v>
      </c>
      <c r="K268" s="55">
        <v>703511</v>
      </c>
      <c r="L268" s="49">
        <v>429</v>
      </c>
      <c r="M268" s="12">
        <v>198</v>
      </c>
      <c r="N268" s="48" t="s">
        <v>628</v>
      </c>
      <c r="O268" s="57"/>
    </row>
    <row r="269" spans="1:15" s="54" customFormat="1" ht="12.75" x14ac:dyDescent="0.2">
      <c r="A269" s="48" t="s">
        <v>418</v>
      </c>
      <c r="B269" s="56" t="s">
        <v>299</v>
      </c>
      <c r="C269" s="55">
        <v>8693</v>
      </c>
      <c r="D269" s="55">
        <v>6782</v>
      </c>
      <c r="E269" s="61">
        <v>7885</v>
      </c>
      <c r="F269" s="61"/>
      <c r="G269" s="61"/>
      <c r="H269" s="61"/>
      <c r="I269" s="61">
        <v>7885</v>
      </c>
      <c r="J269" s="75" t="s">
        <v>216</v>
      </c>
      <c r="K269" s="55">
        <v>140953</v>
      </c>
      <c r="L269" s="49"/>
      <c r="M269" s="49">
        <v>0</v>
      </c>
      <c r="N269" s="48" t="s">
        <v>326</v>
      </c>
      <c r="O269" s="57"/>
    </row>
    <row r="270" spans="1:15" s="54" customFormat="1" ht="12.75" x14ac:dyDescent="0.2">
      <c r="A270" s="41" t="s">
        <v>672</v>
      </c>
      <c r="B270" s="49" t="s">
        <v>324</v>
      </c>
      <c r="C270" s="51">
        <v>6788</v>
      </c>
      <c r="D270" s="51">
        <v>6788</v>
      </c>
      <c r="E270" s="61">
        <v>116</v>
      </c>
      <c r="F270" s="61"/>
      <c r="G270" s="61"/>
      <c r="H270" s="61"/>
      <c r="I270" s="61">
        <v>116</v>
      </c>
      <c r="J270" s="75" t="s">
        <v>216</v>
      </c>
      <c r="K270" s="51">
        <v>138848</v>
      </c>
      <c r="L270" s="49"/>
      <c r="M270" s="49">
        <v>178</v>
      </c>
      <c r="N270" s="41" t="s">
        <v>673</v>
      </c>
      <c r="O270" s="57"/>
    </row>
    <row r="271" spans="1:15" s="54" customFormat="1" ht="12.75" x14ac:dyDescent="0.2">
      <c r="A271" s="41" t="s">
        <v>506</v>
      </c>
      <c r="B271" s="62" t="s">
        <v>324</v>
      </c>
      <c r="C271" s="51">
        <v>6789</v>
      </c>
      <c r="D271" s="51">
        <v>6789</v>
      </c>
      <c r="E271" s="61">
        <v>11436</v>
      </c>
      <c r="F271" s="61"/>
      <c r="G271" s="61"/>
      <c r="H271" s="61"/>
      <c r="I271" s="61">
        <v>11436</v>
      </c>
      <c r="J271" s="75" t="s">
        <v>216</v>
      </c>
      <c r="K271" s="51">
        <v>108151</v>
      </c>
      <c r="L271" s="49"/>
      <c r="M271" s="49">
        <v>11579</v>
      </c>
      <c r="N271" s="41" t="s">
        <v>512</v>
      </c>
      <c r="O271" s="57" t="s">
        <v>443</v>
      </c>
    </row>
    <row r="272" spans="1:15" s="54" customFormat="1" ht="12.75" x14ac:dyDescent="0.2">
      <c r="A272" s="63" t="s">
        <v>101</v>
      </c>
      <c r="B272" s="12" t="s">
        <v>100</v>
      </c>
      <c r="C272" s="65">
        <v>6790</v>
      </c>
      <c r="D272" s="65">
        <v>6790</v>
      </c>
      <c r="E272" s="66">
        <v>126</v>
      </c>
      <c r="F272" s="66"/>
      <c r="G272" s="66"/>
      <c r="H272" s="66"/>
      <c r="I272" s="61">
        <v>126</v>
      </c>
      <c r="J272" s="75" t="s">
        <v>216</v>
      </c>
      <c r="K272" s="55">
        <v>125838</v>
      </c>
      <c r="L272" s="64">
        <v>766</v>
      </c>
      <c r="M272" s="12">
        <v>161</v>
      </c>
      <c r="N272" s="63" t="s">
        <v>102</v>
      </c>
      <c r="O272" s="57"/>
    </row>
    <row r="273" spans="1:15" s="54" customFormat="1" ht="12.75" x14ac:dyDescent="0.2">
      <c r="A273" s="11" t="s">
        <v>407</v>
      </c>
      <c r="B273" s="12" t="s">
        <v>107</v>
      </c>
      <c r="C273" s="65">
        <v>6796</v>
      </c>
      <c r="D273" s="65">
        <v>6796</v>
      </c>
      <c r="E273" s="61">
        <v>81</v>
      </c>
      <c r="F273" s="61"/>
      <c r="G273" s="61">
        <f>+H273/31</f>
        <v>81.322580645161295</v>
      </c>
      <c r="H273" s="61">
        <v>2521</v>
      </c>
      <c r="I273" s="61">
        <v>81</v>
      </c>
      <c r="J273" s="75" t="s">
        <v>216</v>
      </c>
      <c r="K273" s="55">
        <v>456763</v>
      </c>
      <c r="L273" s="50">
        <v>487</v>
      </c>
      <c r="M273" s="49">
        <v>95</v>
      </c>
      <c r="N273" s="63" t="s">
        <v>182</v>
      </c>
      <c r="O273" s="57"/>
    </row>
    <row r="274" spans="1:15" s="54" customFormat="1" ht="12.75" x14ac:dyDescent="0.2">
      <c r="A274" s="11" t="s">
        <v>405</v>
      </c>
      <c r="B274" s="49" t="s">
        <v>107</v>
      </c>
      <c r="C274" s="60">
        <v>6798</v>
      </c>
      <c r="D274" s="60">
        <v>6798</v>
      </c>
      <c r="E274" s="66">
        <v>56</v>
      </c>
      <c r="F274" s="66"/>
      <c r="G274" s="61">
        <f>+H274/31</f>
        <v>56.387096774193552</v>
      </c>
      <c r="H274" s="66">
        <v>1748</v>
      </c>
      <c r="I274" s="61">
        <v>56</v>
      </c>
      <c r="J274" s="75" t="s">
        <v>216</v>
      </c>
      <c r="K274" s="51">
        <v>136192</v>
      </c>
      <c r="L274" s="64">
        <v>550</v>
      </c>
      <c r="M274" s="49">
        <v>53</v>
      </c>
      <c r="N274" s="11" t="s">
        <v>183</v>
      </c>
      <c r="O274" s="57"/>
    </row>
    <row r="275" spans="1:15" s="54" customFormat="1" ht="12.75" x14ac:dyDescent="0.2">
      <c r="A275" s="41" t="s">
        <v>510</v>
      </c>
      <c r="B275" s="62" t="s">
        <v>107</v>
      </c>
      <c r="C275" s="51">
        <v>6799</v>
      </c>
      <c r="D275" s="51">
        <v>6799</v>
      </c>
      <c r="E275" s="61">
        <v>574</v>
      </c>
      <c r="F275" s="61"/>
      <c r="G275" s="61">
        <f>+H275/31</f>
        <v>573.54838709677415</v>
      </c>
      <c r="H275" s="61">
        <v>17780</v>
      </c>
      <c r="I275" s="61">
        <v>574</v>
      </c>
      <c r="J275" s="75" t="s">
        <v>216</v>
      </c>
      <c r="K275" s="51">
        <v>545391</v>
      </c>
      <c r="L275" s="49">
        <v>487</v>
      </c>
      <c r="M275" s="49">
        <v>526</v>
      </c>
      <c r="N275" s="41" t="s">
        <v>184</v>
      </c>
      <c r="O275" s="57"/>
    </row>
    <row r="276" spans="1:15" s="54" customFormat="1" ht="12.75" x14ac:dyDescent="0.2">
      <c r="A276" s="11" t="s">
        <v>331</v>
      </c>
      <c r="B276" s="49" t="s">
        <v>324</v>
      </c>
      <c r="C276" s="60">
        <v>6829</v>
      </c>
      <c r="D276" s="60">
        <v>6829</v>
      </c>
      <c r="E276" s="61">
        <v>57</v>
      </c>
      <c r="F276" s="61"/>
      <c r="G276" s="61"/>
      <c r="H276" s="61"/>
      <c r="I276" s="61">
        <v>57</v>
      </c>
      <c r="J276" s="75" t="s">
        <v>216</v>
      </c>
      <c r="K276" s="51">
        <v>138523</v>
      </c>
      <c r="L276" s="50">
        <v>765</v>
      </c>
      <c r="M276" s="49">
        <v>67</v>
      </c>
      <c r="N276" s="11" t="s">
        <v>332</v>
      </c>
      <c r="O276" s="57"/>
    </row>
    <row r="277" spans="1:15" s="48" customFormat="1" ht="12.75" x14ac:dyDescent="0.2">
      <c r="A277" s="11" t="s">
        <v>711</v>
      </c>
      <c r="B277" s="49" t="s">
        <v>107</v>
      </c>
      <c r="C277" s="60">
        <v>6832</v>
      </c>
      <c r="D277" s="60">
        <v>6832</v>
      </c>
      <c r="E277" s="61">
        <v>1</v>
      </c>
      <c r="F277" s="61"/>
      <c r="G277" s="61"/>
      <c r="H277" s="61"/>
      <c r="I277" s="61">
        <v>1</v>
      </c>
      <c r="J277" s="75" t="s">
        <v>216</v>
      </c>
      <c r="K277" s="51">
        <v>159565</v>
      </c>
      <c r="L277" s="50">
        <v>550</v>
      </c>
      <c r="M277" s="49">
        <v>302</v>
      </c>
      <c r="N277" s="11" t="s">
        <v>185</v>
      </c>
      <c r="O277" s="57"/>
    </row>
    <row r="278" spans="1:15" s="54" customFormat="1" ht="12.75" x14ac:dyDescent="0.2">
      <c r="A278" s="11" t="s">
        <v>121</v>
      </c>
      <c r="B278" s="49" t="s">
        <v>493</v>
      </c>
      <c r="C278" s="60">
        <v>6833</v>
      </c>
      <c r="D278" s="60">
        <v>6833</v>
      </c>
      <c r="E278" s="61">
        <v>71</v>
      </c>
      <c r="F278" s="61"/>
      <c r="G278" s="61">
        <f>+H278/31</f>
        <v>70.903225806451616</v>
      </c>
      <c r="H278" s="61">
        <v>2198</v>
      </c>
      <c r="I278" s="61">
        <v>71</v>
      </c>
      <c r="J278" s="75" t="s">
        <v>216</v>
      </c>
      <c r="K278" s="51">
        <v>138119</v>
      </c>
      <c r="L278" s="50">
        <v>479</v>
      </c>
      <c r="M278" s="49">
        <v>58</v>
      </c>
      <c r="N278" s="11" t="s">
        <v>543</v>
      </c>
      <c r="O278" s="57" t="s">
        <v>442</v>
      </c>
    </row>
    <row r="279" spans="1:15" s="54" customFormat="1" ht="12.75" x14ac:dyDescent="0.2">
      <c r="A279" s="48" t="s">
        <v>193</v>
      </c>
      <c r="B279" s="62" t="s">
        <v>107</v>
      </c>
      <c r="C279" s="51">
        <v>6834</v>
      </c>
      <c r="D279" s="51">
        <v>6834</v>
      </c>
      <c r="E279" s="66">
        <v>78</v>
      </c>
      <c r="F279" s="66"/>
      <c r="G279" s="66"/>
      <c r="H279" s="66">
        <v>2406</v>
      </c>
      <c r="I279" s="61">
        <v>78</v>
      </c>
      <c r="J279" s="75" t="s">
        <v>216</v>
      </c>
      <c r="K279" s="51">
        <v>225144</v>
      </c>
      <c r="L279" s="12">
        <v>550</v>
      </c>
      <c r="M279" s="49">
        <v>100</v>
      </c>
      <c r="N279" s="41" t="s">
        <v>192</v>
      </c>
      <c r="O279" s="57"/>
    </row>
    <row r="280" spans="1:15" s="54" customFormat="1" ht="12.75" x14ac:dyDescent="0.2">
      <c r="A280" s="41" t="s">
        <v>186</v>
      </c>
      <c r="B280" s="56" t="s">
        <v>575</v>
      </c>
      <c r="C280" s="51">
        <v>6835</v>
      </c>
      <c r="D280" s="51">
        <v>6835</v>
      </c>
      <c r="E280" s="61">
        <v>153</v>
      </c>
      <c r="F280" s="61"/>
      <c r="G280" s="61"/>
      <c r="H280" s="61"/>
      <c r="I280" s="61">
        <v>153</v>
      </c>
      <c r="J280" s="75" t="s">
        <v>216</v>
      </c>
      <c r="K280" s="51">
        <v>133259</v>
      </c>
      <c r="L280" s="49"/>
      <c r="M280" s="49"/>
      <c r="N280" s="41" t="s">
        <v>65</v>
      </c>
      <c r="O280" s="57"/>
    </row>
    <row r="281" spans="1:15" s="54" customFormat="1" ht="12.75" x14ac:dyDescent="0.2">
      <c r="A281" s="63" t="s">
        <v>218</v>
      </c>
      <c r="B281" s="56" t="s">
        <v>575</v>
      </c>
      <c r="C281" s="51">
        <v>6835</v>
      </c>
      <c r="D281" s="51">
        <v>6835</v>
      </c>
      <c r="E281" s="61">
        <v>9</v>
      </c>
      <c r="F281" s="61"/>
      <c r="G281" s="61"/>
      <c r="H281" s="61"/>
      <c r="I281" s="61">
        <v>9</v>
      </c>
      <c r="J281" s="75" t="s">
        <v>216</v>
      </c>
      <c r="K281" s="51">
        <v>138097</v>
      </c>
      <c r="L281" s="49"/>
      <c r="M281" s="49">
        <v>22</v>
      </c>
      <c r="N281" s="41" t="s">
        <v>65</v>
      </c>
      <c r="O281" s="57"/>
    </row>
    <row r="282" spans="1:15" s="54" customFormat="1" ht="12.75" x14ac:dyDescent="0.2">
      <c r="A282" s="63" t="s">
        <v>194</v>
      </c>
      <c r="B282" s="12" t="s">
        <v>107</v>
      </c>
      <c r="C282" s="65">
        <v>6838</v>
      </c>
      <c r="D282" s="65">
        <v>6838</v>
      </c>
      <c r="E282" s="61">
        <v>17</v>
      </c>
      <c r="F282" s="61"/>
      <c r="G282" s="61">
        <f>+H282/31</f>
        <v>0</v>
      </c>
      <c r="H282" s="61">
        <v>0</v>
      </c>
      <c r="I282" s="61">
        <v>17</v>
      </c>
      <c r="J282" s="75" t="s">
        <v>216</v>
      </c>
      <c r="K282" s="55">
        <v>138554</v>
      </c>
      <c r="L282" s="50">
        <v>487</v>
      </c>
      <c r="M282" s="12">
        <v>37</v>
      </c>
      <c r="N282" s="63" t="s">
        <v>195</v>
      </c>
      <c r="O282" s="57" t="s">
        <v>442</v>
      </c>
    </row>
    <row r="283" spans="1:15" s="54" customFormat="1" ht="12.75" x14ac:dyDescent="0.2">
      <c r="A283" s="41" t="s">
        <v>581</v>
      </c>
      <c r="B283" s="56" t="s">
        <v>107</v>
      </c>
      <c r="C283" s="51">
        <v>6840</v>
      </c>
      <c r="D283" s="51">
        <v>6840</v>
      </c>
      <c r="E283" s="61">
        <v>768</v>
      </c>
      <c r="F283" s="61"/>
      <c r="G283" s="61"/>
      <c r="H283" s="61">
        <v>23812</v>
      </c>
      <c r="I283" s="61">
        <v>768</v>
      </c>
      <c r="J283" s="75" t="s">
        <v>216</v>
      </c>
      <c r="K283" s="51">
        <v>133125</v>
      </c>
      <c r="L283" s="49">
        <v>550</v>
      </c>
      <c r="M283" s="49">
        <v>1304</v>
      </c>
      <c r="N283" s="41" t="s">
        <v>582</v>
      </c>
      <c r="O283" s="57"/>
    </row>
    <row r="284" spans="1:15" s="54" customFormat="1" ht="12.75" x14ac:dyDescent="0.2">
      <c r="A284" s="63" t="s">
        <v>78</v>
      </c>
      <c r="B284" s="12" t="s">
        <v>575</v>
      </c>
      <c r="C284" s="65">
        <v>6842</v>
      </c>
      <c r="D284" s="65">
        <v>6842</v>
      </c>
      <c r="E284" s="66">
        <v>90</v>
      </c>
      <c r="F284" s="66"/>
      <c r="G284" s="61">
        <f>+H284/31</f>
        <v>90.064516129032256</v>
      </c>
      <c r="H284" s="66">
        <v>2792</v>
      </c>
      <c r="I284" s="61">
        <v>90</v>
      </c>
      <c r="J284" s="75" t="s">
        <v>216</v>
      </c>
      <c r="K284" s="55">
        <v>204859</v>
      </c>
      <c r="L284" s="64">
        <v>429</v>
      </c>
      <c r="M284" s="12">
        <v>166</v>
      </c>
      <c r="N284" s="63" t="s">
        <v>629</v>
      </c>
      <c r="O284" s="57"/>
    </row>
    <row r="285" spans="1:15" s="54" customFormat="1" ht="12.75" x14ac:dyDescent="0.2">
      <c r="A285" s="11" t="s">
        <v>78</v>
      </c>
      <c r="B285" s="49" t="s">
        <v>575</v>
      </c>
      <c r="C285" s="60">
        <v>6845</v>
      </c>
      <c r="D285" s="60">
        <v>6845</v>
      </c>
      <c r="E285" s="61">
        <v>1396</v>
      </c>
      <c r="F285" s="61"/>
      <c r="G285" s="61">
        <f>+H285/31</f>
        <v>1395.516129032258</v>
      </c>
      <c r="H285" s="61">
        <v>43261</v>
      </c>
      <c r="I285" s="61">
        <v>1396</v>
      </c>
      <c r="J285" s="75" t="s">
        <v>216</v>
      </c>
      <c r="K285" s="51">
        <v>204859</v>
      </c>
      <c r="L285" s="50">
        <v>441</v>
      </c>
      <c r="M285" s="49">
        <v>1808</v>
      </c>
      <c r="N285" s="11" t="s">
        <v>630</v>
      </c>
      <c r="O285" s="57"/>
    </row>
    <row r="286" spans="1:15" s="54" customFormat="1" ht="12.75" x14ac:dyDescent="0.2">
      <c r="A286" s="11" t="s">
        <v>423</v>
      </c>
      <c r="B286" s="49" t="s">
        <v>299</v>
      </c>
      <c r="C286" s="60">
        <v>6846</v>
      </c>
      <c r="D286" s="60">
        <v>6846</v>
      </c>
      <c r="E286" s="61">
        <v>220</v>
      </c>
      <c r="F286" s="61"/>
      <c r="G286" s="61">
        <f>+H286/31</f>
        <v>219.90322580645162</v>
      </c>
      <c r="H286" s="61">
        <v>6817</v>
      </c>
      <c r="I286" s="61">
        <v>220</v>
      </c>
      <c r="J286" s="75" t="s">
        <v>216</v>
      </c>
      <c r="K286" s="51">
        <v>136171</v>
      </c>
      <c r="L286" s="50">
        <v>601</v>
      </c>
      <c r="M286" s="49">
        <v>112</v>
      </c>
      <c r="N286" s="11" t="s">
        <v>314</v>
      </c>
      <c r="O286" s="57"/>
    </row>
    <row r="287" spans="1:15" s="54" customFormat="1" ht="12.75" x14ac:dyDescent="0.2">
      <c r="A287" s="11" t="s">
        <v>631</v>
      </c>
      <c r="B287" s="49" t="s">
        <v>575</v>
      </c>
      <c r="C287" s="60">
        <v>6847</v>
      </c>
      <c r="D287" s="60">
        <v>6847</v>
      </c>
      <c r="E287" s="61">
        <v>1</v>
      </c>
      <c r="F287" s="61"/>
      <c r="G287" s="61">
        <f>+H287/31</f>
        <v>1.064516129032258</v>
      </c>
      <c r="H287" s="61">
        <v>33</v>
      </c>
      <c r="I287" s="61">
        <v>1</v>
      </c>
      <c r="J287" s="75" t="s">
        <v>216</v>
      </c>
      <c r="K287" s="51">
        <v>137939</v>
      </c>
      <c r="L287" s="50">
        <v>441</v>
      </c>
      <c r="M287" s="49">
        <v>12</v>
      </c>
      <c r="N287" s="11" t="s">
        <v>632</v>
      </c>
      <c r="O287" s="57" t="s">
        <v>587</v>
      </c>
    </row>
    <row r="288" spans="1:15" s="54" customFormat="1" ht="12.75" x14ac:dyDescent="0.2">
      <c r="A288" s="48" t="s">
        <v>273</v>
      </c>
      <c r="B288" s="49" t="s">
        <v>650</v>
      </c>
      <c r="C288" s="55">
        <v>6850</v>
      </c>
      <c r="D288" s="55">
        <v>6850</v>
      </c>
      <c r="E288" s="66">
        <v>166</v>
      </c>
      <c r="F288" s="66"/>
      <c r="G288" s="66"/>
      <c r="H288" s="66">
        <v>5149</v>
      </c>
      <c r="I288" s="61">
        <v>166</v>
      </c>
      <c r="J288" s="75" t="s">
        <v>216</v>
      </c>
      <c r="K288" s="55">
        <v>500658</v>
      </c>
      <c r="L288" s="12">
        <v>660</v>
      </c>
      <c r="M288" s="12">
        <v>260</v>
      </c>
      <c r="N288" s="48" t="s">
        <v>427</v>
      </c>
      <c r="O288" s="57"/>
    </row>
    <row r="289" spans="1:15" s="54" customFormat="1" ht="12.75" x14ac:dyDescent="0.2">
      <c r="A289" s="41" t="s">
        <v>690</v>
      </c>
      <c r="B289" s="12" t="s">
        <v>575</v>
      </c>
      <c r="C289" s="51">
        <v>6855</v>
      </c>
      <c r="D289" s="51">
        <v>6855</v>
      </c>
      <c r="E289" s="61">
        <v>498</v>
      </c>
      <c r="F289" s="61"/>
      <c r="G289" s="61">
        <f>+H289/31</f>
        <v>497.87096774193549</v>
      </c>
      <c r="H289" s="61">
        <v>15434</v>
      </c>
      <c r="I289" s="61">
        <v>498</v>
      </c>
      <c r="J289" s="75" t="s">
        <v>216</v>
      </c>
      <c r="K289" s="51">
        <v>94120</v>
      </c>
      <c r="L289" s="49">
        <v>429</v>
      </c>
      <c r="M289" s="49">
        <v>292</v>
      </c>
      <c r="N289" s="41" t="s">
        <v>608</v>
      </c>
      <c r="O289" s="57"/>
    </row>
    <row r="290" spans="1:15" s="54" customFormat="1" ht="12.75" x14ac:dyDescent="0.2">
      <c r="A290" s="11" t="s">
        <v>408</v>
      </c>
      <c r="B290" s="49" t="s">
        <v>107</v>
      </c>
      <c r="C290" s="60">
        <v>6856</v>
      </c>
      <c r="D290" s="60">
        <v>6856</v>
      </c>
      <c r="E290" s="61">
        <v>6</v>
      </c>
      <c r="F290" s="61"/>
      <c r="G290" s="61"/>
      <c r="H290" s="61"/>
      <c r="I290" s="61">
        <v>6</v>
      </c>
      <c r="J290" s="75" t="s">
        <v>216</v>
      </c>
      <c r="K290" s="70">
        <v>138534</v>
      </c>
      <c r="L290" s="50">
        <v>550</v>
      </c>
      <c r="M290" s="49">
        <v>8</v>
      </c>
      <c r="N290" s="11" t="s">
        <v>196</v>
      </c>
      <c r="O290" s="57"/>
    </row>
    <row r="291" spans="1:15" s="54" customFormat="1" ht="12.75" x14ac:dyDescent="0.2">
      <c r="A291" s="11" t="s">
        <v>398</v>
      </c>
      <c r="B291" s="49" t="s">
        <v>450</v>
      </c>
      <c r="C291" s="60">
        <v>6871</v>
      </c>
      <c r="D291" s="60">
        <v>6871</v>
      </c>
      <c r="E291" s="61">
        <v>25</v>
      </c>
      <c r="F291" s="61"/>
      <c r="G291" s="61">
        <f>+H291/31</f>
        <v>25.35483870967742</v>
      </c>
      <c r="H291" s="61">
        <v>786</v>
      </c>
      <c r="I291" s="61">
        <v>25</v>
      </c>
      <c r="J291" s="75" t="s">
        <v>216</v>
      </c>
      <c r="K291" s="51">
        <v>125834</v>
      </c>
      <c r="L291" s="50">
        <v>460</v>
      </c>
      <c r="M291" s="49">
        <v>37</v>
      </c>
      <c r="N291" s="11" t="s">
        <v>468</v>
      </c>
      <c r="O291" s="57"/>
    </row>
    <row r="292" spans="1:15" s="54" customFormat="1" ht="12.75" x14ac:dyDescent="0.2">
      <c r="A292" s="63" t="s">
        <v>259</v>
      </c>
      <c r="B292" s="12" t="s">
        <v>13</v>
      </c>
      <c r="C292" s="65">
        <v>6875</v>
      </c>
      <c r="D292" s="65">
        <v>6875</v>
      </c>
      <c r="E292" s="66">
        <v>53</v>
      </c>
      <c r="F292" s="66"/>
      <c r="G292" s="61">
        <f>+H292/31</f>
        <v>52.58064516129032</v>
      </c>
      <c r="H292" s="66">
        <v>1630</v>
      </c>
      <c r="I292" s="61">
        <v>53</v>
      </c>
      <c r="J292" s="75" t="s">
        <v>216</v>
      </c>
      <c r="K292" s="55">
        <v>133248</v>
      </c>
      <c r="L292" s="64">
        <v>427</v>
      </c>
      <c r="M292" s="12">
        <v>191</v>
      </c>
      <c r="N292" s="63" t="s">
        <v>38</v>
      </c>
      <c r="O292" s="57"/>
    </row>
    <row r="293" spans="1:15" s="54" customFormat="1" ht="12.75" x14ac:dyDescent="0.2">
      <c r="A293" s="11" t="s">
        <v>639</v>
      </c>
      <c r="B293" s="49" t="s">
        <v>650</v>
      </c>
      <c r="C293" s="60">
        <v>6881</v>
      </c>
      <c r="D293" s="60">
        <v>6881</v>
      </c>
      <c r="E293" s="61">
        <v>36</v>
      </c>
      <c r="F293" s="61"/>
      <c r="G293" s="61"/>
      <c r="H293" s="61"/>
      <c r="I293" s="61">
        <v>36</v>
      </c>
      <c r="J293" s="75" t="s">
        <v>216</v>
      </c>
      <c r="K293" s="51">
        <v>299367</v>
      </c>
      <c r="L293" s="50">
        <v>649</v>
      </c>
      <c r="M293" s="49">
        <v>55</v>
      </c>
      <c r="N293" s="11" t="s">
        <v>660</v>
      </c>
      <c r="O293" s="57"/>
    </row>
    <row r="294" spans="1:15" s="54" customFormat="1" ht="12.75" x14ac:dyDescent="0.2">
      <c r="A294" s="41" t="s">
        <v>256</v>
      </c>
      <c r="B294" s="62" t="s">
        <v>54</v>
      </c>
      <c r="C294" s="51">
        <v>6882</v>
      </c>
      <c r="D294" s="51">
        <v>6882</v>
      </c>
      <c r="E294" s="61">
        <v>1221</v>
      </c>
      <c r="F294" s="61"/>
      <c r="G294" s="61">
        <f>+H294/31</f>
        <v>1515.4516129032259</v>
      </c>
      <c r="H294" s="61">
        <v>46979</v>
      </c>
      <c r="I294" s="61">
        <v>1221</v>
      </c>
      <c r="J294" s="75" t="s">
        <v>216</v>
      </c>
      <c r="K294" s="51">
        <v>126349</v>
      </c>
      <c r="L294" s="49">
        <v>439</v>
      </c>
      <c r="M294" s="49">
        <v>1242</v>
      </c>
      <c r="N294" s="41" t="s">
        <v>93</v>
      </c>
      <c r="O294" s="57" t="s">
        <v>507</v>
      </c>
    </row>
    <row r="295" spans="1:15" s="54" customFormat="1" ht="12.75" x14ac:dyDescent="0.2">
      <c r="A295" s="63" t="s">
        <v>334</v>
      </c>
      <c r="B295" s="12" t="s">
        <v>324</v>
      </c>
      <c r="C295" s="65">
        <v>6884</v>
      </c>
      <c r="D295" s="65">
        <v>6884</v>
      </c>
      <c r="E295" s="66">
        <v>1722</v>
      </c>
      <c r="F295" s="66"/>
      <c r="G295" s="66"/>
      <c r="H295" s="66">
        <v>0</v>
      </c>
      <c r="I295" s="61">
        <v>1722</v>
      </c>
      <c r="J295" s="75" t="s">
        <v>216</v>
      </c>
      <c r="K295" s="55">
        <v>133434</v>
      </c>
      <c r="L295" s="64">
        <v>650</v>
      </c>
      <c r="M295" s="12">
        <v>3633</v>
      </c>
      <c r="N295" s="63" t="s">
        <v>333</v>
      </c>
      <c r="O295" s="57"/>
    </row>
    <row r="296" spans="1:15" s="54" customFormat="1" ht="12.75" x14ac:dyDescent="0.2">
      <c r="A296" s="63" t="s">
        <v>383</v>
      </c>
      <c r="B296" s="12" t="s">
        <v>324</v>
      </c>
      <c r="C296" s="65">
        <v>6884</v>
      </c>
      <c r="D296" s="65">
        <v>6884</v>
      </c>
      <c r="E296" s="66">
        <v>8682</v>
      </c>
      <c r="F296" s="66"/>
      <c r="G296" s="66"/>
      <c r="H296" s="66">
        <v>2415581</v>
      </c>
      <c r="I296" s="61">
        <v>43681</v>
      </c>
      <c r="J296" s="75" t="s">
        <v>146</v>
      </c>
      <c r="K296" s="55">
        <v>125899</v>
      </c>
      <c r="L296" s="64">
        <v>650</v>
      </c>
      <c r="M296" s="12">
        <v>48238</v>
      </c>
      <c r="N296" s="63" t="s">
        <v>333</v>
      </c>
      <c r="O296" s="57" t="s">
        <v>507</v>
      </c>
    </row>
    <row r="297" spans="1:15" s="54" customFormat="1" ht="12.75" x14ac:dyDescent="0.2">
      <c r="A297" s="11" t="s">
        <v>640</v>
      </c>
      <c r="B297" s="49" t="s">
        <v>324</v>
      </c>
      <c r="C297" s="60">
        <v>6884</v>
      </c>
      <c r="D297" s="60">
        <v>6884</v>
      </c>
      <c r="E297" s="61">
        <v>25176</v>
      </c>
      <c r="F297" s="61"/>
      <c r="G297" s="61"/>
      <c r="H297" s="61">
        <v>0</v>
      </c>
      <c r="I297" s="61">
        <v>29037</v>
      </c>
      <c r="J297" s="75" t="s">
        <v>146</v>
      </c>
      <c r="K297" s="51">
        <v>132975</v>
      </c>
      <c r="L297" s="50">
        <v>650</v>
      </c>
      <c r="M297" s="49">
        <v>34671</v>
      </c>
      <c r="N297" s="11" t="s">
        <v>333</v>
      </c>
      <c r="O297" s="57" t="s">
        <v>443</v>
      </c>
    </row>
    <row r="298" spans="1:15" s="54" customFormat="1" ht="12.75" x14ac:dyDescent="0.2">
      <c r="A298" s="48" t="s">
        <v>336</v>
      </c>
      <c r="B298" s="56" t="s">
        <v>324</v>
      </c>
      <c r="C298" s="55">
        <v>6884</v>
      </c>
      <c r="D298" s="55">
        <v>6884</v>
      </c>
      <c r="E298" s="66">
        <v>93</v>
      </c>
      <c r="F298" s="66"/>
      <c r="G298" s="66"/>
      <c r="H298" s="66"/>
      <c r="I298" s="61">
        <v>93</v>
      </c>
      <c r="J298" s="75" t="s">
        <v>216</v>
      </c>
      <c r="K298" s="55">
        <v>125831</v>
      </c>
      <c r="L298" s="12"/>
      <c r="M298" s="12">
        <v>44</v>
      </c>
      <c r="N298" s="48" t="s">
        <v>335</v>
      </c>
      <c r="O298" s="57"/>
    </row>
    <row r="299" spans="1:15" s="54" customFormat="1" ht="12.75" x14ac:dyDescent="0.2">
      <c r="A299" s="48" t="s">
        <v>78</v>
      </c>
      <c r="B299" s="56" t="s">
        <v>107</v>
      </c>
      <c r="C299" s="55">
        <v>6886</v>
      </c>
      <c r="D299" s="55">
        <v>6886</v>
      </c>
      <c r="E299" s="66">
        <v>55</v>
      </c>
      <c r="F299" s="66"/>
      <c r="G299" s="66"/>
      <c r="H299" s="66">
        <v>1711</v>
      </c>
      <c r="I299" s="61">
        <v>55</v>
      </c>
      <c r="J299" s="75" t="s">
        <v>216</v>
      </c>
      <c r="K299" s="55">
        <v>133431</v>
      </c>
      <c r="L299" s="12">
        <v>550</v>
      </c>
      <c r="M299" s="12">
        <v>162</v>
      </c>
      <c r="N299" s="48" t="s">
        <v>197</v>
      </c>
      <c r="O299" s="57"/>
    </row>
    <row r="300" spans="1:15" s="54" customFormat="1" ht="12.75" x14ac:dyDescent="0.2">
      <c r="A300" s="11" t="s">
        <v>173</v>
      </c>
      <c r="B300" s="49" t="s">
        <v>107</v>
      </c>
      <c r="C300" s="60">
        <v>6896</v>
      </c>
      <c r="D300" s="60">
        <v>6896</v>
      </c>
      <c r="E300" s="61">
        <v>460</v>
      </c>
      <c r="F300" s="61"/>
      <c r="G300" s="61"/>
      <c r="H300" s="61"/>
      <c r="I300" s="61">
        <v>460</v>
      </c>
      <c r="J300" s="75" t="s">
        <v>216</v>
      </c>
      <c r="K300" s="51">
        <v>427121</v>
      </c>
      <c r="L300" s="50">
        <v>550</v>
      </c>
      <c r="M300" s="49">
        <v>628</v>
      </c>
      <c r="N300" s="11" t="s">
        <v>198</v>
      </c>
      <c r="O300" s="57"/>
    </row>
    <row r="301" spans="1:15" s="54" customFormat="1" ht="12.75" x14ac:dyDescent="0.2">
      <c r="A301" s="63" t="s">
        <v>426</v>
      </c>
      <c r="B301" s="49" t="s">
        <v>375</v>
      </c>
      <c r="C301" s="51">
        <v>7491</v>
      </c>
      <c r="D301" s="51">
        <v>7491</v>
      </c>
      <c r="E301" s="61">
        <v>200</v>
      </c>
      <c r="F301" s="61"/>
      <c r="G301" s="61"/>
      <c r="H301" s="61"/>
      <c r="I301" s="61">
        <v>200</v>
      </c>
      <c r="J301" s="75" t="s">
        <v>216</v>
      </c>
      <c r="K301" s="51">
        <v>138020</v>
      </c>
      <c r="L301" s="49"/>
      <c r="M301" s="49">
        <v>200</v>
      </c>
      <c r="N301" s="41" t="s">
        <v>535</v>
      </c>
      <c r="O301" s="57" t="s">
        <v>443</v>
      </c>
    </row>
    <row r="302" spans="1:15" s="54" customFormat="1" ht="12.75" x14ac:dyDescent="0.2">
      <c r="A302" s="63" t="s">
        <v>259</v>
      </c>
      <c r="B302" s="62" t="s">
        <v>324</v>
      </c>
      <c r="C302" s="51">
        <v>9603</v>
      </c>
      <c r="D302" s="51">
        <v>9603</v>
      </c>
      <c r="E302" s="61">
        <v>334</v>
      </c>
      <c r="F302" s="61"/>
      <c r="G302" s="61"/>
      <c r="H302" s="61"/>
      <c r="I302" s="61">
        <v>334</v>
      </c>
      <c r="J302" s="75" t="s">
        <v>216</v>
      </c>
      <c r="K302" s="51">
        <v>224332</v>
      </c>
      <c r="L302" s="49"/>
      <c r="M302" s="49">
        <v>351</v>
      </c>
      <c r="N302" s="41" t="s">
        <v>482</v>
      </c>
      <c r="O302" s="57"/>
    </row>
    <row r="303" spans="1:15" s="54" customFormat="1" ht="12.75" x14ac:dyDescent="0.2">
      <c r="A303" s="11" t="s">
        <v>646</v>
      </c>
      <c r="B303" s="49" t="s">
        <v>575</v>
      </c>
      <c r="C303" s="70">
        <v>9604</v>
      </c>
      <c r="D303" s="70">
        <v>9604</v>
      </c>
      <c r="E303" s="49">
        <v>1</v>
      </c>
      <c r="F303" s="49"/>
      <c r="G303" s="61">
        <f t="shared" ref="G303:G311" si="9">+H303/31</f>
        <v>1.4838709677419355</v>
      </c>
      <c r="H303" s="49">
        <v>46</v>
      </c>
      <c r="I303" s="61">
        <v>1</v>
      </c>
      <c r="J303" s="75" t="s">
        <v>216</v>
      </c>
      <c r="K303" s="51">
        <v>202362</v>
      </c>
      <c r="L303" s="49">
        <v>441</v>
      </c>
      <c r="M303" s="49">
        <v>54</v>
      </c>
      <c r="N303" s="41" t="s">
        <v>721</v>
      </c>
      <c r="O303" s="57"/>
    </row>
    <row r="304" spans="1:15" s="54" customFormat="1" ht="12.75" x14ac:dyDescent="0.2">
      <c r="A304" s="11" t="s">
        <v>173</v>
      </c>
      <c r="B304" s="49" t="s">
        <v>107</v>
      </c>
      <c r="C304" s="60">
        <v>9611</v>
      </c>
      <c r="D304" s="60">
        <v>9611</v>
      </c>
      <c r="E304" s="61">
        <v>246</v>
      </c>
      <c r="F304" s="61"/>
      <c r="G304" s="61">
        <f t="shared" si="9"/>
        <v>246.16129032258064</v>
      </c>
      <c r="H304" s="61">
        <v>7631</v>
      </c>
      <c r="I304" s="61">
        <v>246</v>
      </c>
      <c r="J304" s="75" t="s">
        <v>216</v>
      </c>
      <c r="K304" s="51">
        <v>427145</v>
      </c>
      <c r="L304" s="50">
        <v>487</v>
      </c>
      <c r="M304" s="49">
        <v>539</v>
      </c>
      <c r="N304" s="11" t="s">
        <v>199</v>
      </c>
      <c r="O304" s="57"/>
    </row>
    <row r="305" spans="1:15" s="54" customFormat="1" ht="12.75" x14ac:dyDescent="0.2">
      <c r="A305" s="11" t="s">
        <v>711</v>
      </c>
      <c r="B305" s="56" t="s">
        <v>100</v>
      </c>
      <c r="C305" s="65">
        <v>9613</v>
      </c>
      <c r="D305" s="65">
        <v>9613</v>
      </c>
      <c r="E305" s="66">
        <v>36</v>
      </c>
      <c r="F305" s="66"/>
      <c r="G305" s="61">
        <f t="shared" si="9"/>
        <v>35.645161290322584</v>
      </c>
      <c r="H305" s="66">
        <v>1105</v>
      </c>
      <c r="I305" s="61">
        <v>36</v>
      </c>
      <c r="J305" s="75" t="s">
        <v>216</v>
      </c>
      <c r="K305" s="55">
        <v>133330</v>
      </c>
      <c r="L305" s="64">
        <v>462</v>
      </c>
      <c r="M305" s="64">
        <v>38</v>
      </c>
      <c r="N305" s="63" t="s">
        <v>200</v>
      </c>
      <c r="O305" s="57"/>
    </row>
    <row r="306" spans="1:15" s="54" customFormat="1" ht="12.75" x14ac:dyDescent="0.2">
      <c r="A306" s="11" t="s">
        <v>446</v>
      </c>
      <c r="B306" s="49" t="s">
        <v>433</v>
      </c>
      <c r="C306" s="60">
        <v>9614</v>
      </c>
      <c r="D306" s="60">
        <v>9614</v>
      </c>
      <c r="E306" s="61">
        <v>987</v>
      </c>
      <c r="F306" s="61"/>
      <c r="G306" s="61">
        <f t="shared" si="9"/>
        <v>987.45161290322585</v>
      </c>
      <c r="H306" s="61">
        <v>30611</v>
      </c>
      <c r="I306" s="61">
        <v>987</v>
      </c>
      <c r="J306" s="75" t="s">
        <v>216</v>
      </c>
      <c r="K306" s="51">
        <v>153013</v>
      </c>
      <c r="L306" s="50">
        <v>600</v>
      </c>
      <c r="M306" s="49">
        <v>2843</v>
      </c>
      <c r="N306" s="11" t="s">
        <v>564</v>
      </c>
      <c r="O306" s="52"/>
    </row>
    <row r="307" spans="1:15" s="54" customFormat="1" ht="12.75" x14ac:dyDescent="0.2">
      <c r="A307" s="63" t="s">
        <v>571</v>
      </c>
      <c r="B307" s="12" t="s">
        <v>771</v>
      </c>
      <c r="C307" s="65">
        <v>9617</v>
      </c>
      <c r="D307" s="65">
        <v>9617</v>
      </c>
      <c r="E307" s="66">
        <v>90</v>
      </c>
      <c r="F307" s="66"/>
      <c r="G307" s="61">
        <f t="shared" si="9"/>
        <v>154.12903225806451</v>
      </c>
      <c r="H307" s="66">
        <v>4778</v>
      </c>
      <c r="I307" s="61">
        <v>90</v>
      </c>
      <c r="J307" s="75" t="s">
        <v>216</v>
      </c>
      <c r="K307" s="55">
        <v>130852</v>
      </c>
      <c r="L307" s="64">
        <v>600</v>
      </c>
      <c r="M307" s="12">
        <v>90</v>
      </c>
      <c r="N307" s="63" t="s">
        <v>466</v>
      </c>
      <c r="O307" s="57"/>
    </row>
    <row r="308" spans="1:15" s="54" customFormat="1" ht="12.75" x14ac:dyDescent="0.2">
      <c r="A308" s="11" t="s">
        <v>445</v>
      </c>
      <c r="B308" s="12" t="s">
        <v>771</v>
      </c>
      <c r="C308" s="65">
        <v>9618</v>
      </c>
      <c r="D308" s="65">
        <v>9618</v>
      </c>
      <c r="E308" s="61">
        <v>73</v>
      </c>
      <c r="F308" s="61"/>
      <c r="G308" s="61">
        <f t="shared" si="9"/>
        <v>31.70967741935484</v>
      </c>
      <c r="H308" s="61">
        <v>983</v>
      </c>
      <c r="I308" s="61">
        <v>73</v>
      </c>
      <c r="J308" s="75" t="s">
        <v>216</v>
      </c>
      <c r="K308" s="55">
        <v>138233</v>
      </c>
      <c r="L308" s="50">
        <v>600</v>
      </c>
      <c r="M308" s="12">
        <v>60</v>
      </c>
      <c r="N308" s="63" t="s">
        <v>491</v>
      </c>
      <c r="O308" s="57"/>
    </row>
    <row r="309" spans="1:15" s="54" customFormat="1" ht="12.75" x14ac:dyDescent="0.2">
      <c r="A309" s="63" t="s">
        <v>390</v>
      </c>
      <c r="B309" s="12" t="s">
        <v>493</v>
      </c>
      <c r="C309" s="65">
        <v>9620</v>
      </c>
      <c r="D309" s="65">
        <v>9620</v>
      </c>
      <c r="E309" s="66">
        <v>344</v>
      </c>
      <c r="F309" s="66"/>
      <c r="G309" s="61">
        <f t="shared" si="9"/>
        <v>344.12903225806451</v>
      </c>
      <c r="H309" s="66">
        <v>10668</v>
      </c>
      <c r="I309" s="61">
        <v>344</v>
      </c>
      <c r="J309" s="75" t="s">
        <v>216</v>
      </c>
      <c r="K309" s="55">
        <v>132819</v>
      </c>
      <c r="L309" s="64">
        <v>479</v>
      </c>
      <c r="M309" s="12">
        <v>569</v>
      </c>
      <c r="N309" s="63" t="s">
        <v>544</v>
      </c>
      <c r="O309" s="57"/>
    </row>
    <row r="310" spans="1:15" s="54" customFormat="1" ht="12.75" x14ac:dyDescent="0.2">
      <c r="A310" s="11" t="s">
        <v>260</v>
      </c>
      <c r="B310" s="49" t="s">
        <v>107</v>
      </c>
      <c r="C310" s="60">
        <v>9623</v>
      </c>
      <c r="D310" s="60">
        <v>9623</v>
      </c>
      <c r="E310" s="61">
        <v>413</v>
      </c>
      <c r="F310" s="61"/>
      <c r="G310" s="61">
        <f t="shared" si="9"/>
        <v>413.48387096774195</v>
      </c>
      <c r="H310" s="61">
        <v>12818</v>
      </c>
      <c r="I310" s="61">
        <v>413</v>
      </c>
      <c r="J310" s="75" t="s">
        <v>216</v>
      </c>
      <c r="K310" s="51">
        <v>138558</v>
      </c>
      <c r="L310" s="50">
        <v>487</v>
      </c>
      <c r="M310" s="49">
        <v>280</v>
      </c>
      <c r="N310" s="11" t="s">
        <v>201</v>
      </c>
      <c r="O310" s="57"/>
    </row>
    <row r="311" spans="1:15" s="67" customFormat="1" ht="12.75" x14ac:dyDescent="0.2">
      <c r="A311" s="11" t="s">
        <v>711</v>
      </c>
      <c r="B311" s="49" t="s">
        <v>493</v>
      </c>
      <c r="C311" s="51">
        <v>9624</v>
      </c>
      <c r="D311" s="51">
        <v>9624</v>
      </c>
      <c r="E311" s="61">
        <v>32</v>
      </c>
      <c r="F311" s="61"/>
      <c r="G311" s="61">
        <f t="shared" si="9"/>
        <v>0</v>
      </c>
      <c r="H311" s="61">
        <v>0</v>
      </c>
      <c r="I311" s="61">
        <v>32</v>
      </c>
      <c r="J311" s="75" t="s">
        <v>216</v>
      </c>
      <c r="K311" s="51">
        <v>138024</v>
      </c>
      <c r="L311" s="49">
        <v>479</v>
      </c>
      <c r="M311" s="49"/>
      <c r="N311" s="41" t="s">
        <v>351</v>
      </c>
      <c r="O311" s="57"/>
    </row>
    <row r="312" spans="1:15" s="54" customFormat="1" ht="12.75" x14ac:dyDescent="0.2">
      <c r="A312" s="63" t="s">
        <v>256</v>
      </c>
      <c r="B312" s="12" t="s">
        <v>324</v>
      </c>
      <c r="C312" s="65">
        <v>9626</v>
      </c>
      <c r="D312" s="65">
        <v>9626</v>
      </c>
      <c r="E312" s="66">
        <v>807</v>
      </c>
      <c r="F312" s="66"/>
      <c r="G312" s="66"/>
      <c r="H312" s="66"/>
      <c r="I312" s="61">
        <v>807</v>
      </c>
      <c r="J312" s="75" t="s">
        <v>216</v>
      </c>
      <c r="K312" s="55">
        <v>431951</v>
      </c>
      <c r="L312" s="64">
        <v>765</v>
      </c>
      <c r="M312" s="12">
        <v>936</v>
      </c>
      <c r="N312" s="63" t="s">
        <v>337</v>
      </c>
      <c r="O312" s="57" t="s">
        <v>507</v>
      </c>
    </row>
    <row r="313" spans="1:15" s="54" customFormat="1" ht="12.75" x14ac:dyDescent="0.2">
      <c r="A313" s="11" t="s">
        <v>748</v>
      </c>
      <c r="B313" s="49" t="s">
        <v>107</v>
      </c>
      <c r="C313" s="60">
        <v>9627</v>
      </c>
      <c r="D313" s="60">
        <v>9627</v>
      </c>
      <c r="E313" s="61">
        <v>489</v>
      </c>
      <c r="F313" s="61"/>
      <c r="G313" s="61">
        <f>+H313/31</f>
        <v>488.96774193548384</v>
      </c>
      <c r="H313" s="61">
        <v>15158</v>
      </c>
      <c r="I313" s="61">
        <v>489</v>
      </c>
      <c r="J313" s="75" t="s">
        <v>216</v>
      </c>
      <c r="K313" s="51">
        <v>138427</v>
      </c>
      <c r="L313" s="50">
        <v>550</v>
      </c>
      <c r="M313" s="49">
        <v>589</v>
      </c>
      <c r="N313" s="11" t="s">
        <v>202</v>
      </c>
      <c r="O313" s="57"/>
    </row>
    <row r="314" spans="1:15" s="54" customFormat="1" ht="12.75" x14ac:dyDescent="0.2">
      <c r="A314" s="63" t="s">
        <v>406</v>
      </c>
      <c r="B314" s="12" t="s">
        <v>575</v>
      </c>
      <c r="C314" s="65">
        <v>9629</v>
      </c>
      <c r="D314" s="65">
        <v>9629</v>
      </c>
      <c r="E314" s="66">
        <v>751</v>
      </c>
      <c r="F314" s="66"/>
      <c r="G314" s="61">
        <f>+H314/31</f>
        <v>750.64516129032256</v>
      </c>
      <c r="H314" s="66">
        <v>23270</v>
      </c>
      <c r="I314" s="61">
        <v>751</v>
      </c>
      <c r="J314" s="75" t="s">
        <v>216</v>
      </c>
      <c r="K314" s="55">
        <v>130903</v>
      </c>
      <c r="L314" s="64">
        <v>479</v>
      </c>
      <c r="M314" s="12">
        <v>1463</v>
      </c>
      <c r="N314" s="63" t="s">
        <v>633</v>
      </c>
      <c r="O314" s="57"/>
    </row>
    <row r="315" spans="1:15" s="54" customFormat="1" ht="12.75" x14ac:dyDescent="0.2">
      <c r="A315" s="41" t="s">
        <v>256</v>
      </c>
      <c r="B315" s="56" t="s">
        <v>705</v>
      </c>
      <c r="C315" s="55">
        <v>9631</v>
      </c>
      <c r="D315" s="55">
        <v>9631</v>
      </c>
      <c r="E315" s="66">
        <v>806</v>
      </c>
      <c r="F315" s="66"/>
      <c r="G315" s="66"/>
      <c r="H315" s="66"/>
      <c r="I315" s="61">
        <v>806</v>
      </c>
      <c r="J315" s="75" t="s">
        <v>216</v>
      </c>
      <c r="K315" s="71">
        <v>126348</v>
      </c>
      <c r="L315" s="12"/>
      <c r="M315" s="12">
        <v>993</v>
      </c>
      <c r="N315" s="48" t="s">
        <v>708</v>
      </c>
      <c r="O315" s="57" t="s">
        <v>507</v>
      </c>
    </row>
    <row r="316" spans="1:15" s="54" customFormat="1" ht="12.75" x14ac:dyDescent="0.2">
      <c r="A316" s="41" t="s">
        <v>41</v>
      </c>
      <c r="B316" s="62" t="s">
        <v>433</v>
      </c>
      <c r="C316" s="51">
        <v>9633</v>
      </c>
      <c r="D316" s="51">
        <v>9633</v>
      </c>
      <c r="E316" s="61">
        <v>39</v>
      </c>
      <c r="F316" s="61"/>
      <c r="G316" s="61"/>
      <c r="H316" s="61"/>
      <c r="I316" s="61">
        <v>39</v>
      </c>
      <c r="J316" s="75" t="s">
        <v>216</v>
      </c>
      <c r="K316" s="51">
        <v>224973</v>
      </c>
      <c r="L316" s="49"/>
      <c r="M316" s="49">
        <v>163</v>
      </c>
      <c r="N316" s="41" t="s">
        <v>42</v>
      </c>
      <c r="O316" s="52"/>
    </row>
    <row r="317" spans="1:15" s="54" customFormat="1" ht="12.75" x14ac:dyDescent="0.2">
      <c r="A317" s="11" t="s">
        <v>440</v>
      </c>
      <c r="B317" s="49" t="s">
        <v>433</v>
      </c>
      <c r="C317" s="60">
        <v>9634</v>
      </c>
      <c r="D317" s="60">
        <v>9634</v>
      </c>
      <c r="E317" s="61">
        <v>733</v>
      </c>
      <c r="F317" s="61"/>
      <c r="G317" s="61">
        <f>+H317/31</f>
        <v>797.38709677419354</v>
      </c>
      <c r="H317" s="61">
        <v>24719</v>
      </c>
      <c r="I317" s="61">
        <v>733</v>
      </c>
      <c r="J317" s="75" t="s">
        <v>216</v>
      </c>
      <c r="K317" s="70">
        <v>586516</v>
      </c>
      <c r="L317" s="50">
        <v>600</v>
      </c>
      <c r="M317" s="49">
        <v>1404</v>
      </c>
      <c r="N317" s="11" t="s">
        <v>572</v>
      </c>
      <c r="O317" s="52"/>
    </row>
    <row r="318" spans="1:15" s="54" customFormat="1" ht="12.75" x14ac:dyDescent="0.2">
      <c r="A318" s="63" t="s">
        <v>224</v>
      </c>
      <c r="B318" s="12" t="s">
        <v>107</v>
      </c>
      <c r="C318" s="65">
        <v>9636</v>
      </c>
      <c r="D318" s="65">
        <v>9636</v>
      </c>
      <c r="E318" s="66">
        <v>468</v>
      </c>
      <c r="F318" s="66"/>
      <c r="G318" s="61">
        <f>+H318/31</f>
        <v>467.93548387096774</v>
      </c>
      <c r="H318" s="66">
        <v>14506</v>
      </c>
      <c r="I318" s="61">
        <v>468</v>
      </c>
      <c r="J318" s="75" t="s">
        <v>216</v>
      </c>
      <c r="K318" s="55">
        <v>136236</v>
      </c>
      <c r="L318" s="64">
        <v>550</v>
      </c>
      <c r="M318" s="12">
        <v>18</v>
      </c>
      <c r="N318" s="63" t="s">
        <v>225</v>
      </c>
      <c r="O318" s="52" t="s">
        <v>507</v>
      </c>
    </row>
    <row r="319" spans="1:15" s="54" customFormat="1" ht="17.25" x14ac:dyDescent="0.2">
      <c r="A319" s="41" t="s">
        <v>9</v>
      </c>
      <c r="B319" s="49" t="s">
        <v>54</v>
      </c>
      <c r="C319" s="51">
        <v>9638</v>
      </c>
      <c r="D319" s="51">
        <v>9638</v>
      </c>
      <c r="E319" s="61">
        <v>3038</v>
      </c>
      <c r="F319" s="61"/>
      <c r="G319" s="61">
        <f>+H319/31</f>
        <v>3038.483870967742</v>
      </c>
      <c r="H319" s="61">
        <v>94193</v>
      </c>
      <c r="I319" s="61">
        <v>3038</v>
      </c>
      <c r="J319" s="75" t="s">
        <v>221</v>
      </c>
      <c r="K319" s="51">
        <v>266970</v>
      </c>
      <c r="L319" s="49">
        <v>439</v>
      </c>
      <c r="M319" s="49">
        <v>2812</v>
      </c>
      <c r="N319" s="41" t="s">
        <v>8</v>
      </c>
      <c r="O319" s="57" t="s">
        <v>443</v>
      </c>
    </row>
    <row r="320" spans="1:15" s="54" customFormat="1" ht="12.75" x14ac:dyDescent="0.2">
      <c r="A320" s="11" t="s">
        <v>413</v>
      </c>
      <c r="B320" s="49" t="s">
        <v>107</v>
      </c>
      <c r="C320" s="60">
        <v>9639</v>
      </c>
      <c r="D320" s="60">
        <v>9639</v>
      </c>
      <c r="E320" s="61">
        <v>121</v>
      </c>
      <c r="F320" s="61"/>
      <c r="G320" s="61">
        <f>+H320/31</f>
        <v>121.19354838709677</v>
      </c>
      <c r="H320" s="61">
        <v>3757</v>
      </c>
      <c r="I320" s="61">
        <v>121</v>
      </c>
      <c r="J320" s="75" t="s">
        <v>216</v>
      </c>
      <c r="K320" s="51">
        <v>138448</v>
      </c>
      <c r="L320" s="50">
        <v>485</v>
      </c>
      <c r="M320" s="49">
        <v>59</v>
      </c>
      <c r="N320" s="11" t="s">
        <v>226</v>
      </c>
      <c r="O320" s="57" t="s">
        <v>442</v>
      </c>
    </row>
    <row r="321" spans="1:15" s="54" customFormat="1" ht="12.75" x14ac:dyDescent="0.2">
      <c r="A321" s="11" t="s">
        <v>399</v>
      </c>
      <c r="B321" s="49" t="s">
        <v>324</v>
      </c>
      <c r="C321" s="60">
        <v>9644</v>
      </c>
      <c r="D321" s="60">
        <v>9644</v>
      </c>
      <c r="E321" s="61">
        <v>707</v>
      </c>
      <c r="F321" s="61"/>
      <c r="G321" s="61"/>
      <c r="H321" s="61"/>
      <c r="I321" s="61">
        <v>707</v>
      </c>
      <c r="J321" s="75" t="s">
        <v>216</v>
      </c>
      <c r="K321" s="51">
        <v>138651</v>
      </c>
      <c r="L321" s="50">
        <v>765</v>
      </c>
      <c r="M321" s="49">
        <v>768</v>
      </c>
      <c r="N321" s="11" t="s">
        <v>338</v>
      </c>
      <c r="O321" s="57"/>
    </row>
    <row r="322" spans="1:15" s="54" customFormat="1" ht="12.75" x14ac:dyDescent="0.2">
      <c r="A322" s="41" t="s">
        <v>711</v>
      </c>
      <c r="B322" s="56"/>
      <c r="C322" s="71">
        <v>9649</v>
      </c>
      <c r="D322" s="71">
        <v>9649</v>
      </c>
      <c r="E322" s="66"/>
      <c r="F322" s="66"/>
      <c r="G322" s="61"/>
      <c r="H322" s="66"/>
      <c r="I322" s="66">
        <v>300</v>
      </c>
      <c r="J322" s="74" t="s">
        <v>151</v>
      </c>
      <c r="K322" s="55"/>
      <c r="L322" s="12"/>
      <c r="M322" s="12"/>
      <c r="N322" s="48" t="s">
        <v>153</v>
      </c>
      <c r="O322" s="57"/>
    </row>
    <row r="323" spans="1:15" s="54" customFormat="1" ht="12.75" x14ac:dyDescent="0.2">
      <c r="A323" s="11" t="s">
        <v>662</v>
      </c>
      <c r="B323" s="49" t="s">
        <v>650</v>
      </c>
      <c r="C323" s="60">
        <v>9650</v>
      </c>
      <c r="D323" s="60">
        <v>9650</v>
      </c>
      <c r="E323" s="61">
        <v>253</v>
      </c>
      <c r="F323" s="61"/>
      <c r="G323" s="61"/>
      <c r="H323" s="61">
        <v>7836</v>
      </c>
      <c r="I323" s="61">
        <v>253</v>
      </c>
      <c r="J323" s="75" t="s">
        <v>216</v>
      </c>
      <c r="K323" s="51">
        <v>132909</v>
      </c>
      <c r="L323" s="50">
        <v>660</v>
      </c>
      <c r="M323" s="49">
        <v>295</v>
      </c>
      <c r="N323" s="11" t="s">
        <v>663</v>
      </c>
      <c r="O323" s="57"/>
    </row>
    <row r="324" spans="1:15" s="54" customFormat="1" ht="12.75" x14ac:dyDescent="0.2">
      <c r="A324" s="11" t="s">
        <v>446</v>
      </c>
      <c r="B324" s="49" t="s">
        <v>433</v>
      </c>
      <c r="C324" s="60">
        <v>9651</v>
      </c>
      <c r="D324" s="60">
        <v>9651</v>
      </c>
      <c r="E324" s="61">
        <v>3045</v>
      </c>
      <c r="F324" s="61"/>
      <c r="G324" s="61">
        <f>+H324/31</f>
        <v>3096.9354838709678</v>
      </c>
      <c r="H324" s="61">
        <v>96005</v>
      </c>
      <c r="I324" s="61">
        <v>3045</v>
      </c>
      <c r="J324" s="75" t="s">
        <v>216</v>
      </c>
      <c r="K324" s="51">
        <v>152992</v>
      </c>
      <c r="L324" s="50">
        <v>600</v>
      </c>
      <c r="M324" s="49">
        <v>5337</v>
      </c>
      <c r="N324" s="11" t="s">
        <v>447</v>
      </c>
      <c r="O324" s="52"/>
    </row>
    <row r="325" spans="1:15" s="54" customFormat="1" ht="12.75" x14ac:dyDescent="0.2">
      <c r="A325" s="63" t="s">
        <v>218</v>
      </c>
      <c r="B325" s="49" t="s">
        <v>107</v>
      </c>
      <c r="C325" s="60">
        <v>9656</v>
      </c>
      <c r="D325" s="60">
        <v>9656</v>
      </c>
      <c r="E325" s="61">
        <v>1079</v>
      </c>
      <c r="F325" s="61"/>
      <c r="G325" s="61">
        <f>+H325/31</f>
        <v>1079.1612903225807</v>
      </c>
      <c r="H325" s="61">
        <v>33454</v>
      </c>
      <c r="I325" s="61">
        <v>1079</v>
      </c>
      <c r="J325" s="75" t="s">
        <v>216</v>
      </c>
      <c r="K325" s="51">
        <v>125892</v>
      </c>
      <c r="L325" s="50">
        <v>550</v>
      </c>
      <c r="M325" s="49">
        <v>975</v>
      </c>
      <c r="N325" s="11" t="s">
        <v>231</v>
      </c>
      <c r="O325" s="57"/>
    </row>
    <row r="326" spans="1:15" s="54" customFormat="1" ht="12.75" x14ac:dyDescent="0.2">
      <c r="A326" s="63" t="s">
        <v>565</v>
      </c>
      <c r="B326" s="12" t="s">
        <v>562</v>
      </c>
      <c r="C326" s="65">
        <v>9658</v>
      </c>
      <c r="D326" s="65">
        <v>9658</v>
      </c>
      <c r="E326" s="66">
        <v>5822</v>
      </c>
      <c r="F326" s="66"/>
      <c r="G326" s="61">
        <f>+H326/31</f>
        <v>7125.4838709677415</v>
      </c>
      <c r="H326" s="66">
        <v>220890</v>
      </c>
      <c r="I326" s="61">
        <v>5822</v>
      </c>
      <c r="J326" s="75" t="s">
        <v>216</v>
      </c>
      <c r="K326" s="55">
        <v>125822</v>
      </c>
      <c r="L326" s="64">
        <v>602</v>
      </c>
      <c r="M326" s="12">
        <v>9778</v>
      </c>
      <c r="N326" s="63" t="s">
        <v>566</v>
      </c>
      <c r="O326" s="3"/>
    </row>
    <row r="327" spans="1:15" s="54" customFormat="1" ht="12.75" x14ac:dyDescent="0.2">
      <c r="A327" s="11" t="s">
        <v>104</v>
      </c>
      <c r="B327" s="62" t="s">
        <v>317</v>
      </c>
      <c r="C327" s="60">
        <v>9659</v>
      </c>
      <c r="D327" s="60">
        <v>9659</v>
      </c>
      <c r="E327" s="61">
        <v>1058</v>
      </c>
      <c r="F327" s="61"/>
      <c r="G327" s="61"/>
      <c r="H327" s="61"/>
      <c r="I327" s="61">
        <v>1058</v>
      </c>
      <c r="J327" s="75" t="s">
        <v>216</v>
      </c>
      <c r="K327" s="51">
        <v>133202</v>
      </c>
      <c r="L327" s="50">
        <v>766</v>
      </c>
      <c r="M327" s="49">
        <v>1758</v>
      </c>
      <c r="N327" s="11" t="s">
        <v>103</v>
      </c>
      <c r="O327" s="57"/>
    </row>
    <row r="328" spans="1:15" s="54" customFormat="1" ht="12.75" x14ac:dyDescent="0.2">
      <c r="A328" s="11" t="s">
        <v>232</v>
      </c>
      <c r="B328" s="49" t="s">
        <v>107</v>
      </c>
      <c r="C328" s="60">
        <v>9664</v>
      </c>
      <c r="D328" s="60">
        <v>9664</v>
      </c>
      <c r="E328" s="61">
        <v>498</v>
      </c>
      <c r="F328" s="61"/>
      <c r="G328" s="61">
        <f>+H328/31</f>
        <v>497.93548387096774</v>
      </c>
      <c r="H328" s="61">
        <v>15436</v>
      </c>
      <c r="I328" s="61">
        <v>498</v>
      </c>
      <c r="J328" s="75" t="s">
        <v>216</v>
      </c>
      <c r="K328" s="51">
        <v>138112</v>
      </c>
      <c r="L328" s="50">
        <v>479</v>
      </c>
      <c r="M328" s="49">
        <v>763</v>
      </c>
      <c r="N328" s="11" t="s">
        <v>233</v>
      </c>
      <c r="O328" s="57"/>
    </row>
    <row r="329" spans="1:15" s="54" customFormat="1" ht="12.75" x14ac:dyDescent="0.2">
      <c r="A329" s="11" t="s">
        <v>37</v>
      </c>
      <c r="B329" s="49" t="s">
        <v>493</v>
      </c>
      <c r="C329" s="60">
        <v>9667</v>
      </c>
      <c r="D329" s="60">
        <v>9667</v>
      </c>
      <c r="E329" s="61">
        <v>1</v>
      </c>
      <c r="F329" s="61"/>
      <c r="G329" s="61"/>
      <c r="H329" s="61"/>
      <c r="I329" s="61">
        <v>1</v>
      </c>
      <c r="J329" s="75" t="s">
        <v>216</v>
      </c>
      <c r="K329" s="51">
        <v>129129</v>
      </c>
      <c r="L329" s="50">
        <v>764</v>
      </c>
      <c r="M329" s="49">
        <v>148</v>
      </c>
      <c r="N329" s="11" t="s">
        <v>545</v>
      </c>
      <c r="O329" s="57" t="s">
        <v>443</v>
      </c>
    </row>
    <row r="330" spans="1:15" s="54" customFormat="1" ht="12.75" x14ac:dyDescent="0.2">
      <c r="A330" s="11" t="s">
        <v>446</v>
      </c>
      <c r="B330" s="49" t="s">
        <v>433</v>
      </c>
      <c r="C330" s="60">
        <v>9672</v>
      </c>
      <c r="D330" s="60">
        <v>9672</v>
      </c>
      <c r="E330" s="61">
        <v>14</v>
      </c>
      <c r="F330" s="61"/>
      <c r="G330" s="61">
        <f>+H330/31</f>
        <v>14.483870967741936</v>
      </c>
      <c r="H330" s="61">
        <v>449</v>
      </c>
      <c r="I330" s="61">
        <v>14</v>
      </c>
      <c r="J330" s="75" t="s">
        <v>216</v>
      </c>
      <c r="K330" s="51">
        <v>152954</v>
      </c>
      <c r="L330" s="50">
        <v>600</v>
      </c>
      <c r="M330" s="49">
        <v>266</v>
      </c>
      <c r="N330" s="11" t="s">
        <v>560</v>
      </c>
      <c r="O330" s="52"/>
    </row>
    <row r="331" spans="1:15" s="54" customFormat="1" ht="12.75" x14ac:dyDescent="0.2">
      <c r="A331" s="63" t="s">
        <v>118</v>
      </c>
      <c r="B331" s="12" t="s">
        <v>107</v>
      </c>
      <c r="C331" s="65">
        <v>9673</v>
      </c>
      <c r="D331" s="65">
        <v>9673</v>
      </c>
      <c r="E331" s="66">
        <v>509</v>
      </c>
      <c r="F331" s="66"/>
      <c r="G331" s="61">
        <f>+H331/31</f>
        <v>509.38709677419354</v>
      </c>
      <c r="H331" s="66">
        <v>15791</v>
      </c>
      <c r="I331" s="61">
        <v>509</v>
      </c>
      <c r="J331" s="75" t="s">
        <v>216</v>
      </c>
      <c r="K331" s="55">
        <v>155396</v>
      </c>
      <c r="L331" s="64"/>
      <c r="M331" s="12">
        <v>782</v>
      </c>
      <c r="N331" s="63" t="s">
        <v>119</v>
      </c>
      <c r="O331" s="57"/>
    </row>
    <row r="332" spans="1:15" s="54" customFormat="1" ht="12.75" x14ac:dyDescent="0.2">
      <c r="A332" s="41" t="s">
        <v>256</v>
      </c>
      <c r="B332" s="12" t="s">
        <v>13</v>
      </c>
      <c r="C332" s="65">
        <v>9674</v>
      </c>
      <c r="D332" s="65">
        <v>9674</v>
      </c>
      <c r="E332" s="66">
        <v>4075</v>
      </c>
      <c r="F332" s="66"/>
      <c r="G332" s="61">
        <f>+H332/31</f>
        <v>4074.8387096774195</v>
      </c>
      <c r="H332" s="66">
        <v>126320</v>
      </c>
      <c r="I332" s="61">
        <v>4075</v>
      </c>
      <c r="J332" s="75" t="s">
        <v>216</v>
      </c>
      <c r="K332" s="55">
        <v>126280</v>
      </c>
      <c r="L332" s="64">
        <v>427</v>
      </c>
      <c r="M332" s="12">
        <v>1069</v>
      </c>
      <c r="N332" s="63" t="s">
        <v>51</v>
      </c>
      <c r="O332" s="57" t="s">
        <v>507</v>
      </c>
    </row>
    <row r="333" spans="1:15" s="54" customFormat="1" ht="12.75" x14ac:dyDescent="0.2">
      <c r="A333" s="11" t="s">
        <v>403</v>
      </c>
      <c r="B333" s="49" t="s">
        <v>470</v>
      </c>
      <c r="C333" s="60">
        <v>9675</v>
      </c>
      <c r="D333" s="60">
        <v>9675</v>
      </c>
      <c r="E333" s="61">
        <v>274</v>
      </c>
      <c r="F333" s="61"/>
      <c r="G333" s="61"/>
      <c r="H333" s="61"/>
      <c r="I333" s="61">
        <v>274</v>
      </c>
      <c r="J333" s="75" t="s">
        <v>216</v>
      </c>
      <c r="K333" s="51">
        <v>125819</v>
      </c>
      <c r="L333" s="50">
        <v>556</v>
      </c>
      <c r="M333" s="49">
        <v>109</v>
      </c>
      <c r="N333" s="11" t="s">
        <v>484</v>
      </c>
      <c r="O333" s="57"/>
    </row>
    <row r="334" spans="1:15" s="54" customFormat="1" ht="12.75" x14ac:dyDescent="0.2">
      <c r="A334" s="11" t="s">
        <v>78</v>
      </c>
      <c r="B334" s="49" t="s">
        <v>107</v>
      </c>
      <c r="C334" s="60">
        <v>9680</v>
      </c>
      <c r="D334" s="60">
        <v>9680</v>
      </c>
      <c r="E334" s="61">
        <v>604</v>
      </c>
      <c r="F334" s="61"/>
      <c r="G334" s="61">
        <f>+H334/31</f>
        <v>603.77419354838707</v>
      </c>
      <c r="H334" s="61">
        <v>18717</v>
      </c>
      <c r="I334" s="61">
        <v>604</v>
      </c>
      <c r="J334" s="75" t="s">
        <v>216</v>
      </c>
      <c r="K334" s="51">
        <v>136371</v>
      </c>
      <c r="L334" s="50">
        <v>485</v>
      </c>
      <c r="M334" s="49">
        <v>842</v>
      </c>
      <c r="N334" s="11" t="s">
        <v>236</v>
      </c>
      <c r="O334" s="57"/>
    </row>
    <row r="335" spans="1:15" s="54" customFormat="1" ht="12.75" x14ac:dyDescent="0.2">
      <c r="A335" s="11" t="s">
        <v>513</v>
      </c>
      <c r="B335" s="12" t="s">
        <v>324</v>
      </c>
      <c r="C335" s="65">
        <v>9684</v>
      </c>
      <c r="D335" s="65">
        <v>9684</v>
      </c>
      <c r="E335" s="61">
        <v>4</v>
      </c>
      <c r="F335" s="61"/>
      <c r="G335" s="61"/>
      <c r="H335" s="61"/>
      <c r="I335" s="61">
        <v>4</v>
      </c>
      <c r="J335" s="75" t="s">
        <v>216</v>
      </c>
      <c r="K335" s="55">
        <v>137933</v>
      </c>
      <c r="L335" s="50">
        <v>649</v>
      </c>
      <c r="M335" s="12">
        <v>559</v>
      </c>
      <c r="N335" s="63" t="s">
        <v>353</v>
      </c>
      <c r="O335" s="57" t="s">
        <v>443</v>
      </c>
    </row>
    <row r="336" spans="1:15" s="54" customFormat="1" ht="12.75" x14ac:dyDescent="0.2">
      <c r="A336" s="11" t="s">
        <v>311</v>
      </c>
      <c r="B336" s="49" t="s">
        <v>107</v>
      </c>
      <c r="C336" s="60">
        <v>9685</v>
      </c>
      <c r="D336" s="60">
        <v>9685</v>
      </c>
      <c r="E336" s="61">
        <v>139</v>
      </c>
      <c r="F336" s="61"/>
      <c r="G336" s="61"/>
      <c r="H336" s="61"/>
      <c r="I336" s="61">
        <v>139</v>
      </c>
      <c r="J336" s="75" t="s">
        <v>216</v>
      </c>
      <c r="K336" s="70">
        <v>689814</v>
      </c>
      <c r="L336" s="50">
        <v>550</v>
      </c>
      <c r="M336" s="49"/>
      <c r="N336" s="11" t="s">
        <v>239</v>
      </c>
      <c r="O336" s="57"/>
    </row>
    <row r="337" spans="1:15" s="54" customFormat="1" ht="12.75" x14ac:dyDescent="0.2">
      <c r="A337" s="11" t="s">
        <v>311</v>
      </c>
      <c r="B337" s="49" t="s">
        <v>107</v>
      </c>
      <c r="C337" s="60">
        <v>9685</v>
      </c>
      <c r="D337" s="60">
        <v>9685</v>
      </c>
      <c r="E337" s="61">
        <v>122</v>
      </c>
      <c r="F337" s="61"/>
      <c r="G337" s="61">
        <f t="shared" ref="G337:G346" si="10">+H337/31</f>
        <v>121.58064516129032</v>
      </c>
      <c r="H337" s="61">
        <v>3769</v>
      </c>
      <c r="I337" s="61">
        <v>122</v>
      </c>
      <c r="J337" s="75" t="s">
        <v>216</v>
      </c>
      <c r="K337" s="70">
        <v>643385</v>
      </c>
      <c r="L337" s="50">
        <v>550</v>
      </c>
      <c r="M337" s="49">
        <v>206</v>
      </c>
      <c r="N337" s="11" t="s">
        <v>239</v>
      </c>
      <c r="O337" s="57"/>
    </row>
    <row r="338" spans="1:15" s="54" customFormat="1" ht="12.75" x14ac:dyDescent="0.2">
      <c r="A338" s="11" t="s">
        <v>245</v>
      </c>
      <c r="B338" s="12" t="s">
        <v>107</v>
      </c>
      <c r="C338" s="65">
        <v>9686</v>
      </c>
      <c r="D338" s="65">
        <v>9686</v>
      </c>
      <c r="E338" s="61">
        <v>579</v>
      </c>
      <c r="F338" s="61"/>
      <c r="G338" s="61">
        <f t="shared" si="10"/>
        <v>579.16129032258061</v>
      </c>
      <c r="H338" s="61">
        <v>17954</v>
      </c>
      <c r="I338" s="61">
        <v>579</v>
      </c>
      <c r="J338" s="75" t="s">
        <v>216</v>
      </c>
      <c r="K338" s="55">
        <v>125824</v>
      </c>
      <c r="L338" s="50">
        <v>550</v>
      </c>
      <c r="M338" s="12">
        <v>449</v>
      </c>
      <c r="N338" s="63" t="s">
        <v>244</v>
      </c>
      <c r="O338" s="57"/>
    </row>
    <row r="339" spans="1:15" s="54" customFormat="1" ht="12.75" x14ac:dyDescent="0.2">
      <c r="A339" s="63" t="s">
        <v>426</v>
      </c>
      <c r="B339" s="12" t="s">
        <v>107</v>
      </c>
      <c r="C339" s="65">
        <v>9687</v>
      </c>
      <c r="D339" s="65">
        <v>9687</v>
      </c>
      <c r="E339" s="66">
        <v>9611</v>
      </c>
      <c r="F339" s="66"/>
      <c r="G339" s="61">
        <f t="shared" si="10"/>
        <v>9611.4193548387102</v>
      </c>
      <c r="H339" s="66">
        <v>297954</v>
      </c>
      <c r="I339" s="61">
        <v>9611</v>
      </c>
      <c r="J339" s="75" t="s">
        <v>216</v>
      </c>
      <c r="K339" s="55">
        <v>407025</v>
      </c>
      <c r="L339" s="64">
        <v>552</v>
      </c>
      <c r="M339" s="12">
        <v>18137</v>
      </c>
      <c r="N339" s="63" t="s">
        <v>246</v>
      </c>
      <c r="O339" s="57" t="s">
        <v>443</v>
      </c>
    </row>
    <row r="340" spans="1:15" s="54" customFormat="1" ht="12.75" x14ac:dyDescent="0.2">
      <c r="A340" s="11" t="s">
        <v>121</v>
      </c>
      <c r="B340" s="62" t="s">
        <v>299</v>
      </c>
      <c r="C340" s="60">
        <v>9689</v>
      </c>
      <c r="D340" s="60">
        <v>9689</v>
      </c>
      <c r="E340" s="61">
        <v>481</v>
      </c>
      <c r="F340" s="61"/>
      <c r="G340" s="61">
        <f t="shared" si="10"/>
        <v>480.61290322580646</v>
      </c>
      <c r="H340" s="61">
        <v>14899</v>
      </c>
      <c r="I340" s="61">
        <v>481</v>
      </c>
      <c r="J340" s="75" t="s">
        <v>216</v>
      </c>
      <c r="K340" s="51">
        <v>139044</v>
      </c>
      <c r="L340" s="50">
        <v>550</v>
      </c>
      <c r="M340" s="49">
        <v>58</v>
      </c>
      <c r="N340" s="11" t="s">
        <v>315</v>
      </c>
      <c r="O340" s="57" t="s">
        <v>442</v>
      </c>
    </row>
    <row r="341" spans="1:15" s="54" customFormat="1" ht="12.75" x14ac:dyDescent="0.2">
      <c r="A341" s="11" t="s">
        <v>380</v>
      </c>
      <c r="B341" s="49" t="s">
        <v>107</v>
      </c>
      <c r="C341" s="60">
        <v>9693</v>
      </c>
      <c r="D341" s="60">
        <v>9693</v>
      </c>
      <c r="E341" s="61">
        <v>1</v>
      </c>
      <c r="F341" s="61"/>
      <c r="G341" s="61">
        <f t="shared" si="10"/>
        <v>0</v>
      </c>
      <c r="H341" s="61">
        <v>0</v>
      </c>
      <c r="I341" s="61">
        <v>1</v>
      </c>
      <c r="J341" s="75" t="s">
        <v>216</v>
      </c>
      <c r="K341" s="51">
        <v>138257</v>
      </c>
      <c r="L341" s="50">
        <v>550</v>
      </c>
      <c r="M341" s="49">
        <v>594</v>
      </c>
      <c r="N341" s="11" t="s">
        <v>247</v>
      </c>
      <c r="O341" s="57" t="s">
        <v>443</v>
      </c>
    </row>
    <row r="342" spans="1:15" s="54" customFormat="1" ht="12.75" x14ac:dyDescent="0.2">
      <c r="A342" s="11" t="s">
        <v>235</v>
      </c>
      <c r="B342" s="49" t="s">
        <v>107</v>
      </c>
      <c r="C342" s="60">
        <v>9693</v>
      </c>
      <c r="D342" s="60">
        <v>9693</v>
      </c>
      <c r="E342" s="61">
        <v>177</v>
      </c>
      <c r="F342" s="61"/>
      <c r="G342" s="61">
        <f t="shared" si="10"/>
        <v>0</v>
      </c>
      <c r="H342" s="61">
        <v>0</v>
      </c>
      <c r="I342" s="61">
        <v>177</v>
      </c>
      <c r="J342" s="75" t="s">
        <v>216</v>
      </c>
      <c r="K342" s="51">
        <v>135689</v>
      </c>
      <c r="L342" s="50">
        <v>550</v>
      </c>
      <c r="M342" s="49">
        <v>356</v>
      </c>
      <c r="N342" s="11" t="s">
        <v>247</v>
      </c>
      <c r="O342" s="57" t="s">
        <v>443</v>
      </c>
    </row>
    <row r="343" spans="1:15" s="54" customFormat="1" ht="12.75" x14ac:dyDescent="0.2">
      <c r="A343" s="11" t="s">
        <v>380</v>
      </c>
      <c r="B343" s="12" t="s">
        <v>107</v>
      </c>
      <c r="C343" s="65">
        <v>9694</v>
      </c>
      <c r="D343" s="65">
        <v>9694</v>
      </c>
      <c r="E343" s="66">
        <v>4095</v>
      </c>
      <c r="F343" s="66"/>
      <c r="G343" s="61">
        <f t="shared" si="10"/>
        <v>6551.9354838709678</v>
      </c>
      <c r="H343" s="66">
        <v>203110</v>
      </c>
      <c r="I343" s="61">
        <v>4095</v>
      </c>
      <c r="J343" s="75" t="s">
        <v>216</v>
      </c>
      <c r="K343" s="55">
        <v>138279</v>
      </c>
      <c r="L343" s="64">
        <v>550</v>
      </c>
      <c r="M343" s="12">
        <v>3265</v>
      </c>
      <c r="N343" s="63" t="s">
        <v>248</v>
      </c>
      <c r="O343" s="57" t="s">
        <v>443</v>
      </c>
    </row>
    <row r="344" spans="1:15" s="54" customFormat="1" ht="12.75" x14ac:dyDescent="0.2">
      <c r="A344" s="11" t="s">
        <v>235</v>
      </c>
      <c r="B344" s="49" t="s">
        <v>107</v>
      </c>
      <c r="C344" s="60">
        <v>9694</v>
      </c>
      <c r="D344" s="60">
        <v>9694</v>
      </c>
      <c r="E344" s="61">
        <v>2457</v>
      </c>
      <c r="F344" s="61"/>
      <c r="G344" s="61">
        <f t="shared" si="10"/>
        <v>0</v>
      </c>
      <c r="H344" s="61">
        <v>0</v>
      </c>
      <c r="I344" s="61">
        <v>2457</v>
      </c>
      <c r="J344" s="75" t="s">
        <v>216</v>
      </c>
      <c r="K344" s="51">
        <v>126298</v>
      </c>
      <c r="L344" s="50">
        <v>550</v>
      </c>
      <c r="M344" s="49">
        <v>1959</v>
      </c>
      <c r="N344" s="11" t="s">
        <v>248</v>
      </c>
      <c r="O344" s="57" t="s">
        <v>443</v>
      </c>
    </row>
    <row r="345" spans="1:15" s="54" customFormat="1" ht="12.75" x14ac:dyDescent="0.2">
      <c r="A345" s="11" t="s">
        <v>514</v>
      </c>
      <c r="B345" s="49" t="s">
        <v>13</v>
      </c>
      <c r="C345" s="60">
        <v>9695</v>
      </c>
      <c r="D345" s="60">
        <v>9695</v>
      </c>
      <c r="E345" s="61">
        <v>106</v>
      </c>
      <c r="F345" s="61"/>
      <c r="G345" s="61">
        <f t="shared" si="10"/>
        <v>211.64516129032259</v>
      </c>
      <c r="H345" s="61">
        <v>6561</v>
      </c>
      <c r="I345" s="61">
        <v>106</v>
      </c>
      <c r="J345" s="75" t="s">
        <v>216</v>
      </c>
      <c r="K345" s="51">
        <v>502844</v>
      </c>
      <c r="L345" s="50">
        <v>427</v>
      </c>
      <c r="M345" s="49">
        <v>289</v>
      </c>
      <c r="N345" s="11" t="s">
        <v>52</v>
      </c>
      <c r="O345" s="57"/>
    </row>
    <row r="346" spans="1:15" s="54" customFormat="1" ht="12.75" x14ac:dyDescent="0.2">
      <c r="A346" s="11" t="s">
        <v>634</v>
      </c>
      <c r="B346" s="49" t="s">
        <v>575</v>
      </c>
      <c r="C346" s="60">
        <v>9698</v>
      </c>
      <c r="D346" s="60">
        <v>9698</v>
      </c>
      <c r="E346" s="61">
        <v>41</v>
      </c>
      <c r="F346" s="61"/>
      <c r="G346" s="61">
        <f t="shared" si="10"/>
        <v>41.41935483870968</v>
      </c>
      <c r="H346" s="61">
        <v>1284</v>
      </c>
      <c r="I346" s="61">
        <v>41</v>
      </c>
      <c r="J346" s="75" t="s">
        <v>216</v>
      </c>
      <c r="K346" s="51">
        <v>133263</v>
      </c>
      <c r="L346" s="50">
        <v>441</v>
      </c>
      <c r="M346" s="49">
        <v>42</v>
      </c>
      <c r="N346" s="11" t="s">
        <v>635</v>
      </c>
      <c r="O346" s="57"/>
    </row>
    <row r="347" spans="1:15" s="54" customFormat="1" ht="12.75" x14ac:dyDescent="0.2">
      <c r="A347" s="63" t="s">
        <v>70</v>
      </c>
      <c r="B347" s="12" t="s">
        <v>575</v>
      </c>
      <c r="C347" s="65">
        <v>9699</v>
      </c>
      <c r="D347" s="65">
        <v>9699</v>
      </c>
      <c r="E347" s="66">
        <v>1169</v>
      </c>
      <c r="F347" s="66"/>
      <c r="G347" s="66"/>
      <c r="H347" s="66"/>
      <c r="I347" s="61">
        <v>1169</v>
      </c>
      <c r="J347" s="75" t="s">
        <v>216</v>
      </c>
      <c r="K347" s="55">
        <v>166819</v>
      </c>
      <c r="L347" s="64">
        <v>429</v>
      </c>
      <c r="M347" s="12">
        <v>1889</v>
      </c>
      <c r="N347" s="63" t="s">
        <v>636</v>
      </c>
      <c r="O347" s="57"/>
    </row>
    <row r="348" spans="1:15" s="54" customFormat="1" ht="12.75" x14ac:dyDescent="0.2">
      <c r="A348" s="63" t="s">
        <v>70</v>
      </c>
      <c r="B348" s="12" t="s">
        <v>575</v>
      </c>
      <c r="C348" s="65">
        <v>9699</v>
      </c>
      <c r="D348" s="65">
        <v>9699</v>
      </c>
      <c r="E348" s="66">
        <v>30</v>
      </c>
      <c r="F348" s="66"/>
      <c r="G348" s="61">
        <f>+H348/31</f>
        <v>1199.0967741935483</v>
      </c>
      <c r="H348" s="66">
        <v>37172</v>
      </c>
      <c r="I348" s="61">
        <v>30</v>
      </c>
      <c r="J348" s="75" t="s">
        <v>216</v>
      </c>
      <c r="K348" s="55">
        <v>166809</v>
      </c>
      <c r="L348" s="64">
        <v>429</v>
      </c>
      <c r="M348" s="12"/>
      <c r="N348" s="63" t="s">
        <v>636</v>
      </c>
      <c r="O348" s="57"/>
    </row>
    <row r="349" spans="1:15" s="54" customFormat="1" ht="12.75" x14ac:dyDescent="0.2">
      <c r="A349" s="63" t="s">
        <v>70</v>
      </c>
      <c r="B349" s="12" t="s">
        <v>575</v>
      </c>
      <c r="C349" s="65">
        <v>9700</v>
      </c>
      <c r="D349" s="65">
        <v>9700</v>
      </c>
      <c r="E349" s="66">
        <v>16</v>
      </c>
      <c r="F349" s="66"/>
      <c r="G349" s="61">
        <f>+H349/31</f>
        <v>15.709677419354838</v>
      </c>
      <c r="H349" s="66">
        <v>487</v>
      </c>
      <c r="I349" s="61">
        <v>16</v>
      </c>
      <c r="J349" s="75" t="s">
        <v>216</v>
      </c>
      <c r="K349" s="55">
        <v>529746</v>
      </c>
      <c r="L349" s="64">
        <v>441</v>
      </c>
      <c r="M349" s="12">
        <v>30</v>
      </c>
      <c r="N349" s="63" t="s">
        <v>637</v>
      </c>
      <c r="O349" s="57"/>
    </row>
    <row r="350" spans="1:15" s="54" customFormat="1" ht="12.75" x14ac:dyDescent="0.2">
      <c r="A350" s="41" t="s">
        <v>385</v>
      </c>
      <c r="B350" s="49" t="s">
        <v>107</v>
      </c>
      <c r="C350" s="60">
        <v>9701</v>
      </c>
      <c r="D350" s="60">
        <v>9701</v>
      </c>
      <c r="E350" s="61">
        <v>962</v>
      </c>
      <c r="F350" s="61"/>
      <c r="G350" s="61">
        <f>+H350/31</f>
        <v>961.64516129032256</v>
      </c>
      <c r="H350" s="61">
        <v>29811</v>
      </c>
      <c r="I350" s="61">
        <v>962</v>
      </c>
      <c r="J350" s="75" t="s">
        <v>216</v>
      </c>
      <c r="K350" s="51">
        <v>473006</v>
      </c>
      <c r="L350" s="50">
        <v>487</v>
      </c>
      <c r="M350" s="49">
        <v>2598</v>
      </c>
      <c r="N350" s="11" t="s">
        <v>255</v>
      </c>
      <c r="O350" s="57"/>
    </row>
    <row r="351" spans="1:15" s="54" customFormat="1" ht="12.75" x14ac:dyDescent="0.2">
      <c r="A351" s="11" t="s">
        <v>237</v>
      </c>
      <c r="B351" s="49" t="s">
        <v>470</v>
      </c>
      <c r="C351" s="60">
        <v>9702</v>
      </c>
      <c r="D351" s="60">
        <v>9702</v>
      </c>
      <c r="E351" s="66">
        <v>251</v>
      </c>
      <c r="F351" s="66"/>
      <c r="G351" s="66"/>
      <c r="H351" s="66"/>
      <c r="I351" s="61">
        <v>251</v>
      </c>
      <c r="J351" s="75" t="s">
        <v>216</v>
      </c>
      <c r="K351" s="51">
        <v>125780</v>
      </c>
      <c r="L351" s="64">
        <v>555</v>
      </c>
      <c r="M351" s="12">
        <v>1429</v>
      </c>
      <c r="N351" s="11" t="s">
        <v>485</v>
      </c>
      <c r="O351" s="57" t="s">
        <v>220</v>
      </c>
    </row>
    <row r="352" spans="1:15" s="54" customFormat="1" ht="12.75" x14ac:dyDescent="0.2">
      <c r="A352" s="11" t="s">
        <v>401</v>
      </c>
      <c r="B352" s="62" t="s">
        <v>100</v>
      </c>
      <c r="C352" s="60">
        <v>9703</v>
      </c>
      <c r="D352" s="60">
        <v>9703</v>
      </c>
      <c r="E352" s="61">
        <v>192</v>
      </c>
      <c r="F352" s="61"/>
      <c r="G352" s="61">
        <f t="shared" ref="G352:G372" si="11">+H352/31</f>
        <v>192.25806451612902</v>
      </c>
      <c r="H352" s="61">
        <v>5960</v>
      </c>
      <c r="I352" s="61">
        <v>192</v>
      </c>
      <c r="J352" s="75" t="s">
        <v>216</v>
      </c>
      <c r="K352" s="51">
        <v>125815</v>
      </c>
      <c r="L352" s="50">
        <v>462</v>
      </c>
      <c r="M352" s="50">
        <v>507</v>
      </c>
      <c r="N352" s="11" t="s">
        <v>113</v>
      </c>
      <c r="O352" s="57"/>
    </row>
    <row r="353" spans="1:15" s="54" customFormat="1" ht="12.75" x14ac:dyDescent="0.2">
      <c r="A353" s="11" t="s">
        <v>396</v>
      </c>
      <c r="B353" s="49" t="s">
        <v>107</v>
      </c>
      <c r="C353" s="60">
        <v>9706</v>
      </c>
      <c r="D353" s="60">
        <v>9706</v>
      </c>
      <c r="E353" s="61">
        <v>273</v>
      </c>
      <c r="F353" s="61"/>
      <c r="G353" s="61">
        <f t="shared" si="11"/>
        <v>272.67741935483872</v>
      </c>
      <c r="H353" s="61">
        <v>8453</v>
      </c>
      <c r="I353" s="61">
        <v>273</v>
      </c>
      <c r="J353" s="75" t="s">
        <v>216</v>
      </c>
      <c r="K353" s="51">
        <v>125784</v>
      </c>
      <c r="L353" s="50">
        <v>550</v>
      </c>
      <c r="M353" s="49">
        <v>399</v>
      </c>
      <c r="N353" s="11" t="s">
        <v>263</v>
      </c>
      <c r="O353" s="57"/>
    </row>
    <row r="354" spans="1:15" s="54" customFormat="1" ht="12.75" x14ac:dyDescent="0.2">
      <c r="A354" s="11" t="s">
        <v>165</v>
      </c>
      <c r="B354" s="68" t="s">
        <v>100</v>
      </c>
      <c r="C354" s="60">
        <v>9708</v>
      </c>
      <c r="D354" s="60">
        <v>9708</v>
      </c>
      <c r="E354" s="61">
        <v>9112</v>
      </c>
      <c r="F354" s="61"/>
      <c r="G354" s="61">
        <f t="shared" si="11"/>
        <v>9111.8387096774186</v>
      </c>
      <c r="H354" s="61">
        <v>282467</v>
      </c>
      <c r="I354" s="61">
        <v>9112</v>
      </c>
      <c r="J354" s="75" t="s">
        <v>216</v>
      </c>
      <c r="K354" s="51">
        <v>125825</v>
      </c>
      <c r="L354" s="50">
        <v>462</v>
      </c>
      <c r="M354" s="50">
        <v>12377</v>
      </c>
      <c r="N354" s="11" t="s">
        <v>265</v>
      </c>
      <c r="O354" s="57"/>
    </row>
    <row r="355" spans="1:15" s="54" customFormat="1" ht="12.75" x14ac:dyDescent="0.2">
      <c r="A355" s="11" t="s">
        <v>401</v>
      </c>
      <c r="B355" s="56" t="s">
        <v>100</v>
      </c>
      <c r="C355" s="65">
        <v>9709</v>
      </c>
      <c r="D355" s="65">
        <v>9709</v>
      </c>
      <c r="E355" s="66">
        <v>2009</v>
      </c>
      <c r="F355" s="66"/>
      <c r="G355" s="61">
        <f t="shared" si="11"/>
        <v>2008.9032258064517</v>
      </c>
      <c r="H355" s="66">
        <v>62276</v>
      </c>
      <c r="I355" s="61">
        <v>2009</v>
      </c>
      <c r="J355" s="75" t="s">
        <v>216</v>
      </c>
      <c r="K355" s="55">
        <v>125826</v>
      </c>
      <c r="L355" s="64">
        <v>462</v>
      </c>
      <c r="M355" s="64">
        <v>1771</v>
      </c>
      <c r="N355" s="63" t="s">
        <v>732</v>
      </c>
      <c r="O355" s="57"/>
    </row>
    <row r="356" spans="1:15" s="54" customFormat="1" ht="12.75" x14ac:dyDescent="0.2">
      <c r="A356" s="11" t="s">
        <v>266</v>
      </c>
      <c r="B356" s="49" t="s">
        <v>107</v>
      </c>
      <c r="C356" s="60">
        <v>9712</v>
      </c>
      <c r="D356" s="60">
        <v>9712</v>
      </c>
      <c r="E356" s="61">
        <v>1244</v>
      </c>
      <c r="F356" s="61"/>
      <c r="G356" s="61">
        <f t="shared" si="11"/>
        <v>1244.0322580645161</v>
      </c>
      <c r="H356" s="61">
        <v>38565</v>
      </c>
      <c r="I356" s="61">
        <v>1244</v>
      </c>
      <c r="J356" s="75" t="s">
        <v>216</v>
      </c>
      <c r="K356" s="51">
        <v>125801</v>
      </c>
      <c r="L356" s="50">
        <v>550</v>
      </c>
      <c r="M356" s="49">
        <v>1454</v>
      </c>
      <c r="N356" s="11" t="s">
        <v>267</v>
      </c>
      <c r="O356" s="57" t="s">
        <v>444</v>
      </c>
    </row>
    <row r="357" spans="1:15" s="54" customFormat="1" ht="12.75" x14ac:dyDescent="0.2">
      <c r="A357" s="11" t="s">
        <v>268</v>
      </c>
      <c r="B357" s="49" t="s">
        <v>107</v>
      </c>
      <c r="C357" s="60">
        <v>9715</v>
      </c>
      <c r="D357" s="60">
        <v>9715</v>
      </c>
      <c r="E357" s="61">
        <v>353</v>
      </c>
      <c r="F357" s="61"/>
      <c r="G357" s="61">
        <f t="shared" si="11"/>
        <v>353.16129032258067</v>
      </c>
      <c r="H357" s="61">
        <v>10948</v>
      </c>
      <c r="I357" s="61">
        <v>353</v>
      </c>
      <c r="J357" s="75" t="s">
        <v>216</v>
      </c>
      <c r="K357" s="51">
        <v>125830</v>
      </c>
      <c r="L357" s="50">
        <v>550</v>
      </c>
      <c r="M357" s="49">
        <v>56</v>
      </c>
      <c r="N357" s="11" t="s">
        <v>270</v>
      </c>
      <c r="O357" s="57"/>
    </row>
    <row r="358" spans="1:15" s="54" customFormat="1" ht="12.75" x14ac:dyDescent="0.2">
      <c r="A358" s="11" t="s">
        <v>422</v>
      </c>
      <c r="B358" s="56" t="s">
        <v>575</v>
      </c>
      <c r="C358" s="55">
        <v>9717</v>
      </c>
      <c r="D358" s="55">
        <v>9717</v>
      </c>
      <c r="E358" s="66">
        <v>175</v>
      </c>
      <c r="F358" s="66"/>
      <c r="G358" s="61">
        <f t="shared" si="11"/>
        <v>174.58064516129033</v>
      </c>
      <c r="H358" s="66">
        <v>5412</v>
      </c>
      <c r="I358" s="61">
        <v>175</v>
      </c>
      <c r="J358" s="75" t="s">
        <v>216</v>
      </c>
      <c r="K358" s="55">
        <v>134987</v>
      </c>
      <c r="L358" s="12">
        <v>441</v>
      </c>
      <c r="M358" s="12">
        <v>408</v>
      </c>
      <c r="N358" s="48" t="s">
        <v>75</v>
      </c>
      <c r="O358" s="57" t="s">
        <v>219</v>
      </c>
    </row>
    <row r="359" spans="1:15" s="54" customFormat="1" ht="12.75" x14ac:dyDescent="0.2">
      <c r="A359" s="63" t="s">
        <v>70</v>
      </c>
      <c r="B359" s="12" t="s">
        <v>493</v>
      </c>
      <c r="C359" s="65">
        <v>9721</v>
      </c>
      <c r="D359" s="65">
        <v>9721</v>
      </c>
      <c r="E359" s="66">
        <v>463</v>
      </c>
      <c r="F359" s="66"/>
      <c r="G359" s="61">
        <f t="shared" si="11"/>
        <v>462.90322580645159</v>
      </c>
      <c r="H359" s="66">
        <v>14350</v>
      </c>
      <c r="I359" s="61">
        <v>463</v>
      </c>
      <c r="J359" s="75" t="s">
        <v>216</v>
      </c>
      <c r="K359" s="55">
        <v>166817</v>
      </c>
      <c r="L359" s="64">
        <v>429</v>
      </c>
      <c r="M359" s="12">
        <v>357</v>
      </c>
      <c r="N359" s="63" t="s">
        <v>546</v>
      </c>
      <c r="O359" s="57"/>
    </row>
    <row r="360" spans="1:15" s="54" customFormat="1" ht="12.75" x14ac:dyDescent="0.2">
      <c r="A360" s="41" t="s">
        <v>426</v>
      </c>
      <c r="B360" s="62" t="s">
        <v>107</v>
      </c>
      <c r="C360" s="51">
        <v>9723</v>
      </c>
      <c r="D360" s="51">
        <v>9723</v>
      </c>
      <c r="E360" s="61">
        <v>1605</v>
      </c>
      <c r="F360" s="61"/>
      <c r="G360" s="61">
        <f t="shared" si="11"/>
        <v>1605.3225806451612</v>
      </c>
      <c r="H360" s="61">
        <v>49765</v>
      </c>
      <c r="I360" s="61">
        <v>1605</v>
      </c>
      <c r="J360" s="75" t="s">
        <v>216</v>
      </c>
      <c r="K360" s="51">
        <v>408453</v>
      </c>
      <c r="L360" s="49">
        <v>552</v>
      </c>
      <c r="M360" s="49">
        <v>260</v>
      </c>
      <c r="N360" s="41" t="s">
        <v>275</v>
      </c>
      <c r="O360" s="57" t="s">
        <v>443</v>
      </c>
    </row>
    <row r="361" spans="1:15" s="54" customFormat="1" ht="12.75" x14ac:dyDescent="0.2">
      <c r="A361" s="48" t="s">
        <v>426</v>
      </c>
      <c r="B361" s="56" t="s">
        <v>107</v>
      </c>
      <c r="C361" s="55">
        <v>9724</v>
      </c>
      <c r="D361" s="55">
        <v>9724</v>
      </c>
      <c r="E361" s="61">
        <v>32</v>
      </c>
      <c r="F361" s="61"/>
      <c r="G361" s="61">
        <f t="shared" si="11"/>
        <v>31.741935483870968</v>
      </c>
      <c r="H361" s="61">
        <v>984</v>
      </c>
      <c r="I361" s="61">
        <v>32</v>
      </c>
      <c r="J361" s="75" t="s">
        <v>216</v>
      </c>
      <c r="K361" s="55">
        <v>408578</v>
      </c>
      <c r="L361" s="49">
        <v>552</v>
      </c>
      <c r="M361" s="49">
        <v>33</v>
      </c>
      <c r="N361" s="48" t="s">
        <v>276</v>
      </c>
      <c r="O361" s="57" t="s">
        <v>443</v>
      </c>
    </row>
    <row r="362" spans="1:15" s="54" customFormat="1" ht="12.75" x14ac:dyDescent="0.2">
      <c r="A362" s="41" t="s">
        <v>67</v>
      </c>
      <c r="B362" s="62" t="s">
        <v>107</v>
      </c>
      <c r="C362" s="51">
        <v>9727</v>
      </c>
      <c r="D362" s="51">
        <v>9727</v>
      </c>
      <c r="E362" s="61">
        <v>506</v>
      </c>
      <c r="F362" s="61"/>
      <c r="G362" s="61">
        <f t="shared" si="11"/>
        <v>508.22580645161293</v>
      </c>
      <c r="H362" s="61">
        <v>15755</v>
      </c>
      <c r="I362" s="61">
        <v>506</v>
      </c>
      <c r="J362" s="75" t="s">
        <v>216</v>
      </c>
      <c r="K362" s="51">
        <v>206861</v>
      </c>
      <c r="L362" s="49">
        <v>552</v>
      </c>
      <c r="M362" s="49">
        <v>624</v>
      </c>
      <c r="N362" s="41" t="s">
        <v>278</v>
      </c>
      <c r="O362" s="57"/>
    </row>
    <row r="363" spans="1:15" s="54" customFormat="1" ht="12.75" x14ac:dyDescent="0.2">
      <c r="A363" s="48" t="s">
        <v>280</v>
      </c>
      <c r="B363" s="56" t="s">
        <v>107</v>
      </c>
      <c r="C363" s="55">
        <v>9728</v>
      </c>
      <c r="D363" s="55">
        <v>9728</v>
      </c>
      <c r="E363" s="66">
        <v>175</v>
      </c>
      <c r="F363" s="66"/>
      <c r="G363" s="61">
        <f t="shared" si="11"/>
        <v>175.25806451612902</v>
      </c>
      <c r="H363" s="66">
        <v>5433</v>
      </c>
      <c r="I363" s="61">
        <v>175</v>
      </c>
      <c r="J363" s="75" t="s">
        <v>216</v>
      </c>
      <c r="K363" s="71">
        <v>456486</v>
      </c>
      <c r="L363" s="12"/>
      <c r="M363" s="12">
        <v>94</v>
      </c>
      <c r="N363" s="48" t="s">
        <v>279</v>
      </c>
      <c r="O363" s="57" t="s">
        <v>442</v>
      </c>
    </row>
    <row r="364" spans="1:15" s="54" customFormat="1" ht="12.75" x14ac:dyDescent="0.2">
      <c r="A364" s="41" t="s">
        <v>245</v>
      </c>
      <c r="B364" s="62" t="s">
        <v>356</v>
      </c>
      <c r="C364" s="51">
        <v>9729</v>
      </c>
      <c r="D364" s="51">
        <v>9729</v>
      </c>
      <c r="E364" s="61">
        <v>78</v>
      </c>
      <c r="F364" s="61"/>
      <c r="G364" s="61">
        <f t="shared" si="11"/>
        <v>77.838709677419359</v>
      </c>
      <c r="H364" s="61">
        <v>2413</v>
      </c>
      <c r="I364" s="61">
        <v>78</v>
      </c>
      <c r="J364" s="75" t="s">
        <v>216</v>
      </c>
      <c r="K364" s="51">
        <v>138486</v>
      </c>
      <c r="L364" s="49">
        <v>555</v>
      </c>
      <c r="M364" s="49">
        <v>390</v>
      </c>
      <c r="N364" s="41" t="s">
        <v>430</v>
      </c>
      <c r="O364" s="57"/>
    </row>
    <row r="365" spans="1:15" s="54" customFormat="1" ht="12.75" x14ac:dyDescent="0.2">
      <c r="A365" s="41" t="s">
        <v>548</v>
      </c>
      <c r="B365" s="49" t="s">
        <v>493</v>
      </c>
      <c r="C365" s="51">
        <v>9730</v>
      </c>
      <c r="D365" s="51">
        <v>9730</v>
      </c>
      <c r="E365" s="61">
        <v>64</v>
      </c>
      <c r="F365" s="61"/>
      <c r="G365" s="61">
        <f t="shared" si="11"/>
        <v>64.064516129032256</v>
      </c>
      <c r="H365" s="61">
        <v>1986</v>
      </c>
      <c r="I365" s="61">
        <v>64</v>
      </c>
      <c r="J365" s="75" t="s">
        <v>216</v>
      </c>
      <c r="K365" s="51">
        <v>126288</v>
      </c>
      <c r="L365" s="49">
        <v>9730</v>
      </c>
      <c r="M365" s="49">
        <v>160</v>
      </c>
      <c r="N365" s="41" t="s">
        <v>547</v>
      </c>
      <c r="O365" s="57"/>
    </row>
    <row r="366" spans="1:15" s="54" customFormat="1" ht="12.75" x14ac:dyDescent="0.2">
      <c r="A366" s="63" t="s">
        <v>426</v>
      </c>
      <c r="B366" s="62" t="s">
        <v>107</v>
      </c>
      <c r="C366" s="51">
        <v>9734</v>
      </c>
      <c r="D366" s="51">
        <v>9734</v>
      </c>
      <c r="E366" s="61">
        <v>22677</v>
      </c>
      <c r="F366" s="61"/>
      <c r="G366" s="61">
        <f t="shared" si="11"/>
        <v>22677.451612903227</v>
      </c>
      <c r="H366" s="61">
        <v>703001</v>
      </c>
      <c r="I366" s="61">
        <v>22677</v>
      </c>
      <c r="J366" s="75" t="s">
        <v>216</v>
      </c>
      <c r="K366" s="51">
        <v>408594</v>
      </c>
      <c r="L366" s="49">
        <v>552</v>
      </c>
      <c r="M366" s="49">
        <v>9932</v>
      </c>
      <c r="N366" s="41" t="s">
        <v>288</v>
      </c>
      <c r="O366" s="57" t="s">
        <v>443</v>
      </c>
    </row>
    <row r="367" spans="1:15" s="54" customFormat="1" ht="12.75" x14ac:dyDescent="0.2">
      <c r="A367" s="41" t="s">
        <v>165</v>
      </c>
      <c r="B367" s="56" t="s">
        <v>493</v>
      </c>
      <c r="C367" s="51">
        <v>9736</v>
      </c>
      <c r="D367" s="51">
        <v>9736</v>
      </c>
      <c r="E367" s="61">
        <v>1720</v>
      </c>
      <c r="F367" s="61"/>
      <c r="G367" s="61">
        <f t="shared" si="11"/>
        <v>1720</v>
      </c>
      <c r="H367" s="61">
        <v>53320</v>
      </c>
      <c r="I367" s="61">
        <v>1720</v>
      </c>
      <c r="J367" s="75" t="s">
        <v>216</v>
      </c>
      <c r="K367" s="51">
        <v>125894</v>
      </c>
      <c r="L367" s="49">
        <v>479</v>
      </c>
      <c r="M367" s="50">
        <v>2417</v>
      </c>
      <c r="N367" s="41" t="s">
        <v>289</v>
      </c>
      <c r="O367" s="57"/>
    </row>
    <row r="368" spans="1:15" s="54" customFormat="1" ht="12.75" x14ac:dyDescent="0.2">
      <c r="A368" s="48" t="s">
        <v>489</v>
      </c>
      <c r="B368" s="12" t="s">
        <v>374</v>
      </c>
      <c r="C368" s="55">
        <v>9738</v>
      </c>
      <c r="D368" s="55">
        <v>9738</v>
      </c>
      <c r="E368" s="66">
        <v>5152</v>
      </c>
      <c r="F368" s="66"/>
      <c r="G368" s="61">
        <f t="shared" si="11"/>
        <v>3990.6129032258063</v>
      </c>
      <c r="H368" s="66">
        <v>123709</v>
      </c>
      <c r="I368" s="61">
        <v>5152</v>
      </c>
      <c r="J368" s="75" t="s">
        <v>216</v>
      </c>
      <c r="K368" s="55">
        <v>163874</v>
      </c>
      <c r="L368" s="12"/>
      <c r="M368" s="12">
        <v>3940</v>
      </c>
      <c r="N368" s="48" t="s">
        <v>191</v>
      </c>
      <c r="O368" s="57"/>
    </row>
    <row r="369" spans="1:15" s="54" customFormat="1" ht="12.75" x14ac:dyDescent="0.2">
      <c r="A369" s="41" t="s">
        <v>392</v>
      </c>
      <c r="B369" s="62" t="s">
        <v>575</v>
      </c>
      <c r="C369" s="51">
        <v>9740</v>
      </c>
      <c r="D369" s="51">
        <v>9740</v>
      </c>
      <c r="E369" s="61">
        <v>475</v>
      </c>
      <c r="F369" s="61"/>
      <c r="G369" s="61">
        <f t="shared" si="11"/>
        <v>474.54838709677421</v>
      </c>
      <c r="H369" s="61">
        <v>14711</v>
      </c>
      <c r="I369" s="61">
        <v>475</v>
      </c>
      <c r="J369" s="75" t="s">
        <v>216</v>
      </c>
      <c r="K369" s="51">
        <v>411644</v>
      </c>
      <c r="L369" s="49">
        <v>441</v>
      </c>
      <c r="M369" s="49">
        <v>615</v>
      </c>
      <c r="N369" s="41" t="s">
        <v>641</v>
      </c>
      <c r="O369" s="57" t="s">
        <v>443</v>
      </c>
    </row>
    <row r="370" spans="1:15" s="54" customFormat="1" ht="12.75" x14ac:dyDescent="0.2">
      <c r="A370" s="41" t="s">
        <v>163</v>
      </c>
      <c r="B370" s="62" t="s">
        <v>107</v>
      </c>
      <c r="C370" s="51">
        <v>9741</v>
      </c>
      <c r="D370" s="51">
        <v>9741</v>
      </c>
      <c r="E370" s="61">
        <v>372</v>
      </c>
      <c r="F370" s="61"/>
      <c r="G370" s="61">
        <f t="shared" si="11"/>
        <v>372.03225806451616</v>
      </c>
      <c r="H370" s="61">
        <v>11533</v>
      </c>
      <c r="I370" s="61">
        <v>372</v>
      </c>
      <c r="J370" s="75" t="s">
        <v>216</v>
      </c>
      <c r="K370" s="51">
        <v>133444</v>
      </c>
      <c r="L370" s="49">
        <v>550</v>
      </c>
      <c r="M370" s="49">
        <v>1778</v>
      </c>
      <c r="N370" s="41" t="s">
        <v>290</v>
      </c>
      <c r="O370" s="57"/>
    </row>
    <row r="371" spans="1:15" s="54" customFormat="1" ht="12.75" x14ac:dyDescent="0.2">
      <c r="A371" s="48" t="s">
        <v>78</v>
      </c>
      <c r="B371" s="56" t="s">
        <v>680</v>
      </c>
      <c r="C371" s="55">
        <v>9743</v>
      </c>
      <c r="D371" s="55">
        <v>9743</v>
      </c>
      <c r="E371" s="66">
        <v>289</v>
      </c>
      <c r="F371" s="66"/>
      <c r="G371" s="61">
        <f t="shared" si="11"/>
        <v>289.48387096774195</v>
      </c>
      <c r="H371" s="66">
        <v>8974</v>
      </c>
      <c r="I371" s="61">
        <v>289</v>
      </c>
      <c r="J371" s="75" t="s">
        <v>216</v>
      </c>
      <c r="K371" s="55">
        <v>136225</v>
      </c>
      <c r="L371" s="12">
        <v>429</v>
      </c>
      <c r="M371" s="12">
        <v>454</v>
      </c>
      <c r="N371" s="48" t="s">
        <v>699</v>
      </c>
      <c r="O371" s="57"/>
    </row>
    <row r="372" spans="1:15" s="54" customFormat="1" ht="12.75" x14ac:dyDescent="0.2">
      <c r="A372" s="41" t="s">
        <v>682</v>
      </c>
      <c r="B372" s="62" t="s">
        <v>107</v>
      </c>
      <c r="C372" s="51">
        <v>9746</v>
      </c>
      <c r="D372" s="51">
        <v>9746</v>
      </c>
      <c r="E372" s="61">
        <v>233</v>
      </c>
      <c r="F372" s="61"/>
      <c r="G372" s="61">
        <f t="shared" si="11"/>
        <v>0</v>
      </c>
      <c r="H372" s="61">
        <v>0</v>
      </c>
      <c r="I372" s="61">
        <v>233</v>
      </c>
      <c r="J372" s="75" t="s">
        <v>216</v>
      </c>
      <c r="K372" s="51">
        <v>506605</v>
      </c>
      <c r="L372" s="49"/>
      <c r="M372" s="49"/>
      <c r="N372" s="41" t="s">
        <v>294</v>
      </c>
      <c r="O372" s="57"/>
    </row>
    <row r="373" spans="1:15" s="54" customFormat="1" ht="12.75" x14ac:dyDescent="0.2">
      <c r="A373" s="41" t="s">
        <v>685</v>
      </c>
      <c r="B373" s="62" t="s">
        <v>107</v>
      </c>
      <c r="C373" s="51">
        <v>9746</v>
      </c>
      <c r="D373" s="51">
        <v>9746</v>
      </c>
      <c r="E373" s="61">
        <v>71</v>
      </c>
      <c r="F373" s="61"/>
      <c r="G373" s="61"/>
      <c r="H373" s="61"/>
      <c r="I373" s="61">
        <v>71</v>
      </c>
      <c r="J373" s="75" t="s">
        <v>216</v>
      </c>
      <c r="K373" s="51">
        <v>544430</v>
      </c>
      <c r="L373" s="49"/>
      <c r="M373" s="49"/>
      <c r="N373" s="41" t="s">
        <v>294</v>
      </c>
      <c r="O373" s="57"/>
    </row>
    <row r="374" spans="1:15" s="54" customFormat="1" ht="12.75" x14ac:dyDescent="0.2">
      <c r="A374" s="41" t="s">
        <v>295</v>
      </c>
      <c r="B374" s="62" t="s">
        <v>107</v>
      </c>
      <c r="C374" s="51">
        <v>9746</v>
      </c>
      <c r="D374" s="51">
        <v>9746</v>
      </c>
      <c r="E374" s="61">
        <v>4964</v>
      </c>
      <c r="F374" s="61"/>
      <c r="G374" s="61">
        <f>+H374/31</f>
        <v>8743.4193548387102</v>
      </c>
      <c r="H374" s="61">
        <v>271046</v>
      </c>
      <c r="I374" s="61">
        <v>4964</v>
      </c>
      <c r="J374" s="75" t="s">
        <v>216</v>
      </c>
      <c r="K374" s="51">
        <v>533173</v>
      </c>
      <c r="L374" s="49">
        <v>550</v>
      </c>
      <c r="M374" s="49">
        <v>19029</v>
      </c>
      <c r="N374" s="41" t="s">
        <v>294</v>
      </c>
      <c r="O374" s="57"/>
    </row>
    <row r="375" spans="1:15" s="53" customFormat="1" ht="12.75" x14ac:dyDescent="0.2">
      <c r="A375" s="41" t="s">
        <v>683</v>
      </c>
      <c r="B375" s="62" t="s">
        <v>107</v>
      </c>
      <c r="C375" s="51">
        <v>9746</v>
      </c>
      <c r="D375" s="51">
        <v>9746</v>
      </c>
      <c r="E375" s="61">
        <v>793</v>
      </c>
      <c r="F375" s="61"/>
      <c r="G375" s="61">
        <f>+H375/31</f>
        <v>0</v>
      </c>
      <c r="H375" s="61">
        <v>0</v>
      </c>
      <c r="I375" s="61">
        <v>793</v>
      </c>
      <c r="J375" s="75" t="s">
        <v>216</v>
      </c>
      <c r="K375" s="51">
        <v>500676</v>
      </c>
      <c r="L375" s="49"/>
      <c r="M375" s="49"/>
      <c r="N375" s="41" t="s">
        <v>294</v>
      </c>
      <c r="O375" s="57"/>
    </row>
    <row r="376" spans="1:15" s="53" customFormat="1" ht="12.75" x14ac:dyDescent="0.2">
      <c r="A376" s="41" t="s">
        <v>684</v>
      </c>
      <c r="B376" s="62" t="s">
        <v>107</v>
      </c>
      <c r="C376" s="51">
        <v>9746</v>
      </c>
      <c r="D376" s="51">
        <v>9746</v>
      </c>
      <c r="E376" s="61">
        <v>58</v>
      </c>
      <c r="F376" s="61"/>
      <c r="G376" s="61">
        <f>+H376/31</f>
        <v>0</v>
      </c>
      <c r="H376" s="61">
        <v>0</v>
      </c>
      <c r="I376" s="61">
        <v>58</v>
      </c>
      <c r="J376" s="75" t="s">
        <v>216</v>
      </c>
      <c r="K376" s="51">
        <v>506594</v>
      </c>
      <c r="L376" s="49"/>
      <c r="M376" s="49"/>
      <c r="N376" s="41" t="s">
        <v>294</v>
      </c>
      <c r="O376" s="57"/>
    </row>
    <row r="377" spans="1:15" s="53" customFormat="1" ht="12.75" x14ac:dyDescent="0.2">
      <c r="A377" s="41" t="s">
        <v>259</v>
      </c>
      <c r="B377" s="62" t="s">
        <v>107</v>
      </c>
      <c r="C377" s="51">
        <v>9746</v>
      </c>
      <c r="D377" s="51">
        <v>9746</v>
      </c>
      <c r="E377" s="61">
        <v>2623</v>
      </c>
      <c r="F377" s="61"/>
      <c r="G377" s="61"/>
      <c r="H377" s="61"/>
      <c r="I377" s="61">
        <v>2623</v>
      </c>
      <c r="J377" s="75" t="s">
        <v>216</v>
      </c>
      <c r="K377" s="51">
        <v>536900</v>
      </c>
      <c r="L377" s="49"/>
      <c r="M377" s="49"/>
      <c r="N377" s="41" t="s">
        <v>294</v>
      </c>
      <c r="O377" s="57"/>
    </row>
    <row r="378" spans="1:15" s="53" customFormat="1" ht="12.75" x14ac:dyDescent="0.2">
      <c r="A378" s="41" t="s">
        <v>731</v>
      </c>
      <c r="B378" s="62" t="s">
        <v>107</v>
      </c>
      <c r="C378" s="51">
        <v>9747</v>
      </c>
      <c r="D378" s="51">
        <v>9747</v>
      </c>
      <c r="E378" s="61">
        <v>1597</v>
      </c>
      <c r="F378" s="61"/>
      <c r="G378" s="61">
        <f t="shared" ref="G378:G383" si="12">+H378/31</f>
        <v>1597.258064516129</v>
      </c>
      <c r="H378" s="61">
        <v>49515</v>
      </c>
      <c r="I378" s="61">
        <v>1597</v>
      </c>
      <c r="J378" s="75" t="s">
        <v>216</v>
      </c>
      <c r="K378" s="51">
        <v>138619</v>
      </c>
      <c r="L378" s="49">
        <v>550</v>
      </c>
      <c r="M378" s="49">
        <v>313</v>
      </c>
      <c r="N378" s="41" t="s">
        <v>779</v>
      </c>
      <c r="O378" s="57"/>
    </row>
    <row r="379" spans="1:15" s="53" customFormat="1" ht="12.75" x14ac:dyDescent="0.2">
      <c r="A379" s="41" t="s">
        <v>449</v>
      </c>
      <c r="B379" s="62" t="s">
        <v>433</v>
      </c>
      <c r="C379" s="51">
        <v>9748</v>
      </c>
      <c r="D379" s="51">
        <v>9748</v>
      </c>
      <c r="E379" s="61">
        <v>2331</v>
      </c>
      <c r="F379" s="61"/>
      <c r="G379" s="61">
        <f t="shared" si="12"/>
        <v>2331.1290322580644</v>
      </c>
      <c r="H379" s="61">
        <v>72265</v>
      </c>
      <c r="I379" s="61">
        <v>2331</v>
      </c>
      <c r="J379" s="75" t="s">
        <v>216</v>
      </c>
      <c r="K379" s="51">
        <v>137205</v>
      </c>
      <c r="L379" s="49">
        <v>600</v>
      </c>
      <c r="M379" s="49">
        <v>7906</v>
      </c>
      <c r="N379" s="41" t="s">
        <v>448</v>
      </c>
      <c r="O379" s="52"/>
    </row>
    <row r="380" spans="1:15" s="53" customFormat="1" ht="12.75" x14ac:dyDescent="0.2">
      <c r="A380" s="41" t="s">
        <v>256</v>
      </c>
      <c r="B380" s="12" t="s">
        <v>645</v>
      </c>
      <c r="C380" s="55">
        <v>9749</v>
      </c>
      <c r="D380" s="55">
        <v>9749</v>
      </c>
      <c r="E380" s="61">
        <v>139</v>
      </c>
      <c r="F380" s="61"/>
      <c r="G380" s="61">
        <f t="shared" si="12"/>
        <v>138.96774193548387</v>
      </c>
      <c r="H380" s="61">
        <v>4308</v>
      </c>
      <c r="I380" s="61">
        <v>139</v>
      </c>
      <c r="J380" s="75" t="s">
        <v>216</v>
      </c>
      <c r="K380" s="55">
        <v>126369</v>
      </c>
      <c r="L380" s="49">
        <v>440</v>
      </c>
      <c r="M380" s="12">
        <v>310</v>
      </c>
      <c r="N380" s="48" t="s">
        <v>648</v>
      </c>
      <c r="O380" s="57" t="s">
        <v>507</v>
      </c>
    </row>
    <row r="381" spans="1:15" s="53" customFormat="1" ht="12.75" x14ac:dyDescent="0.2">
      <c r="A381" s="41" t="s">
        <v>638</v>
      </c>
      <c r="B381" s="62" t="s">
        <v>107</v>
      </c>
      <c r="C381" s="51">
        <v>9750</v>
      </c>
      <c r="D381" s="51">
        <v>9750</v>
      </c>
      <c r="E381" s="61">
        <v>1620</v>
      </c>
      <c r="F381" s="61"/>
      <c r="G381" s="61">
        <f t="shared" si="12"/>
        <v>1619.8064516129032</v>
      </c>
      <c r="H381" s="61">
        <v>50214</v>
      </c>
      <c r="I381" s="61">
        <v>1620</v>
      </c>
      <c r="J381" s="75" t="s">
        <v>216</v>
      </c>
      <c r="K381" s="51">
        <v>203155</v>
      </c>
      <c r="L381" s="49">
        <v>550</v>
      </c>
      <c r="M381" s="49">
        <v>4873</v>
      </c>
      <c r="N381" s="41" t="s">
        <v>296</v>
      </c>
      <c r="O381" s="57"/>
    </row>
    <row r="382" spans="1:15" s="53" customFormat="1" ht="12.75" x14ac:dyDescent="0.2">
      <c r="A382" s="11" t="s">
        <v>165</v>
      </c>
      <c r="B382" s="69" t="s">
        <v>100</v>
      </c>
      <c r="C382" s="65">
        <v>9751</v>
      </c>
      <c r="D382" s="65">
        <v>9751</v>
      </c>
      <c r="E382" s="61">
        <v>481</v>
      </c>
      <c r="F382" s="61"/>
      <c r="G382" s="61">
        <f t="shared" si="12"/>
        <v>0</v>
      </c>
      <c r="H382" s="61">
        <v>0</v>
      </c>
      <c r="I382" s="61">
        <v>481</v>
      </c>
      <c r="J382" s="75" t="s">
        <v>216</v>
      </c>
      <c r="K382" s="55">
        <v>138379</v>
      </c>
      <c r="L382" s="50">
        <v>462</v>
      </c>
      <c r="M382" s="64">
        <v>481</v>
      </c>
      <c r="N382" s="63" t="s">
        <v>746</v>
      </c>
      <c r="O382" s="57"/>
    </row>
    <row r="383" spans="1:15" s="53" customFormat="1" ht="12.75" x14ac:dyDescent="0.2">
      <c r="A383" s="48" t="s">
        <v>104</v>
      </c>
      <c r="B383" s="12" t="s">
        <v>470</v>
      </c>
      <c r="C383" s="55">
        <v>9753</v>
      </c>
      <c r="D383" s="55">
        <v>9753</v>
      </c>
      <c r="E383" s="66">
        <v>123</v>
      </c>
      <c r="F383" s="66"/>
      <c r="G383" s="61">
        <f t="shared" si="12"/>
        <v>122.83870967741936</v>
      </c>
      <c r="H383" s="66">
        <v>3808</v>
      </c>
      <c r="I383" s="61">
        <v>123</v>
      </c>
      <c r="J383" s="75" t="s">
        <v>216</v>
      </c>
      <c r="K383" s="55">
        <v>136199</v>
      </c>
      <c r="L383" s="12">
        <v>555</v>
      </c>
      <c r="M383" s="12">
        <v>136</v>
      </c>
      <c r="N383" s="48" t="s">
        <v>488</v>
      </c>
      <c r="O383" s="57"/>
    </row>
    <row r="384" spans="1:15" s="53" customFormat="1" ht="12.75" x14ac:dyDescent="0.2">
      <c r="A384" s="41" t="s">
        <v>322</v>
      </c>
      <c r="B384" s="62" t="s">
        <v>317</v>
      </c>
      <c r="C384" s="51">
        <v>9755</v>
      </c>
      <c r="D384" s="51">
        <v>9755</v>
      </c>
      <c r="E384" s="61">
        <v>4278</v>
      </c>
      <c r="F384" s="61"/>
      <c r="G384" s="61"/>
      <c r="H384" s="61"/>
      <c r="I384" s="61">
        <v>4278</v>
      </c>
      <c r="J384" s="75" t="s">
        <v>216</v>
      </c>
      <c r="K384" s="51">
        <v>138316</v>
      </c>
      <c r="L384" s="49"/>
      <c r="M384" s="49">
        <v>7694</v>
      </c>
      <c r="N384" s="41" t="s">
        <v>321</v>
      </c>
      <c r="O384" s="57"/>
    </row>
    <row r="385" spans="1:15" s="54" customFormat="1" ht="12.75" x14ac:dyDescent="0.2">
      <c r="A385" s="48" t="s">
        <v>467</v>
      </c>
      <c r="B385" s="56" t="s">
        <v>470</v>
      </c>
      <c r="C385" s="55">
        <v>9756</v>
      </c>
      <c r="D385" s="55">
        <v>9756</v>
      </c>
      <c r="E385" s="66">
        <v>3946</v>
      </c>
      <c r="F385" s="66"/>
      <c r="G385" s="61">
        <f>+H385/31</f>
        <v>5574.5806451612907</v>
      </c>
      <c r="H385" s="66">
        <v>172812</v>
      </c>
      <c r="I385" s="61">
        <v>3946</v>
      </c>
      <c r="J385" s="75" t="s">
        <v>216</v>
      </c>
      <c r="K385" s="55">
        <v>138083</v>
      </c>
      <c r="L385" s="12">
        <v>555</v>
      </c>
      <c r="M385" s="12">
        <v>4418</v>
      </c>
      <c r="N385" s="48" t="s">
        <v>480</v>
      </c>
      <c r="O385" s="57"/>
    </row>
    <row r="386" spans="1:15" s="54" customFormat="1" ht="12.75" x14ac:dyDescent="0.2">
      <c r="A386" s="48" t="s">
        <v>110</v>
      </c>
      <c r="B386" s="56" t="s">
        <v>470</v>
      </c>
      <c r="C386" s="55">
        <v>9756</v>
      </c>
      <c r="D386" s="55">
        <v>9756</v>
      </c>
      <c r="E386" s="66">
        <v>1629</v>
      </c>
      <c r="F386" s="66"/>
      <c r="G386" s="66"/>
      <c r="H386" s="66"/>
      <c r="I386" s="61">
        <v>1629</v>
      </c>
      <c r="J386" s="75" t="s">
        <v>216</v>
      </c>
      <c r="K386" s="55">
        <v>258474</v>
      </c>
      <c r="L386" s="12"/>
      <c r="M386" s="12">
        <v>1105</v>
      </c>
      <c r="N386" s="48" t="s">
        <v>480</v>
      </c>
      <c r="O386" s="57" t="s">
        <v>588</v>
      </c>
    </row>
    <row r="387" spans="1:15" s="54" customFormat="1" ht="12.75" x14ac:dyDescent="0.2">
      <c r="A387" s="41" t="s">
        <v>256</v>
      </c>
      <c r="B387" s="62" t="s">
        <v>705</v>
      </c>
      <c r="C387" s="51">
        <v>9757</v>
      </c>
      <c r="D387" s="51">
        <v>9757</v>
      </c>
      <c r="E387" s="61">
        <v>5198</v>
      </c>
      <c r="F387" s="61"/>
      <c r="G387" s="61"/>
      <c r="H387" s="61"/>
      <c r="I387" s="61">
        <v>5198</v>
      </c>
      <c r="J387" s="75" t="s">
        <v>216</v>
      </c>
      <c r="K387" s="51">
        <v>126289</v>
      </c>
      <c r="L387" s="49"/>
      <c r="M387" s="49">
        <v>4326</v>
      </c>
      <c r="N387" s="41" t="s">
        <v>757</v>
      </c>
      <c r="O387" s="57" t="s">
        <v>507</v>
      </c>
    </row>
    <row r="388" spans="1:15" s="54" customFormat="1" ht="12.75" x14ac:dyDescent="0.2">
      <c r="A388" s="41" t="s">
        <v>440</v>
      </c>
      <c r="B388" s="62" t="s">
        <v>433</v>
      </c>
      <c r="C388" s="51">
        <v>9758</v>
      </c>
      <c r="D388" s="51">
        <v>9758</v>
      </c>
      <c r="E388" s="61">
        <v>653</v>
      </c>
      <c r="F388" s="61"/>
      <c r="G388" s="61"/>
      <c r="H388" s="61"/>
      <c r="I388" s="61">
        <v>653</v>
      </c>
      <c r="J388" s="75" t="s">
        <v>216</v>
      </c>
      <c r="K388" s="51">
        <v>586516</v>
      </c>
      <c r="L388" s="49"/>
      <c r="M388" s="49">
        <v>919</v>
      </c>
      <c r="N388" s="41" t="s">
        <v>747</v>
      </c>
      <c r="O388" s="52"/>
    </row>
    <row r="389" spans="1:15" s="54" customFormat="1" ht="25.5" x14ac:dyDescent="0.2">
      <c r="A389" s="41" t="s">
        <v>489</v>
      </c>
      <c r="B389" s="62" t="s">
        <v>433</v>
      </c>
      <c r="C389" s="51">
        <v>9758</v>
      </c>
      <c r="D389" s="51">
        <v>9758</v>
      </c>
      <c r="E389" s="61">
        <v>471</v>
      </c>
      <c r="F389" s="61"/>
      <c r="G389" s="61">
        <f>+H389/31</f>
        <v>1548.5483870967741</v>
      </c>
      <c r="H389" s="61">
        <v>48005</v>
      </c>
      <c r="I389" s="61">
        <v>771</v>
      </c>
      <c r="J389" s="74" t="s">
        <v>217</v>
      </c>
      <c r="K389" s="70">
        <v>152904</v>
      </c>
      <c r="L389" s="49">
        <v>600</v>
      </c>
      <c r="M389" s="49">
        <v>1585</v>
      </c>
      <c r="N389" s="41" t="s">
        <v>747</v>
      </c>
      <c r="O389" s="52"/>
    </row>
    <row r="390" spans="1:15" s="54" customFormat="1" ht="12.75" x14ac:dyDescent="0.2">
      <c r="A390" s="41" t="s">
        <v>234</v>
      </c>
      <c r="B390" s="62" t="s">
        <v>107</v>
      </c>
      <c r="C390" s="51">
        <v>9759</v>
      </c>
      <c r="D390" s="51">
        <v>9759</v>
      </c>
      <c r="E390" s="61">
        <v>651</v>
      </c>
      <c r="F390" s="61"/>
      <c r="G390" s="61">
        <f>+H390/31</f>
        <v>650.74193548387098</v>
      </c>
      <c r="H390" s="61">
        <v>20173</v>
      </c>
      <c r="I390" s="61">
        <v>651</v>
      </c>
      <c r="J390" s="75" t="s">
        <v>216</v>
      </c>
      <c r="K390" s="51">
        <v>139094</v>
      </c>
      <c r="L390" s="49">
        <v>550</v>
      </c>
      <c r="M390" s="49">
        <v>652</v>
      </c>
      <c r="N390" s="41" t="s">
        <v>297</v>
      </c>
      <c r="O390" s="57"/>
    </row>
    <row r="391" spans="1:15" s="54" customFormat="1" ht="12.75" x14ac:dyDescent="0.2">
      <c r="A391" s="41" t="s">
        <v>749</v>
      </c>
      <c r="B391" s="56" t="s">
        <v>567</v>
      </c>
      <c r="C391" s="55">
        <v>9760</v>
      </c>
      <c r="D391" s="55">
        <v>9760</v>
      </c>
      <c r="E391" s="61">
        <v>14682</v>
      </c>
      <c r="F391" s="61"/>
      <c r="G391" s="61">
        <f>+H391/31</f>
        <v>14683.41935483871</v>
      </c>
      <c r="H391" s="61">
        <v>455186</v>
      </c>
      <c r="I391" s="61">
        <v>14682</v>
      </c>
      <c r="J391" s="75" t="s">
        <v>216</v>
      </c>
      <c r="K391" s="55">
        <v>538516</v>
      </c>
      <c r="L391" s="49">
        <v>600</v>
      </c>
      <c r="M391" s="12">
        <v>8953</v>
      </c>
      <c r="N391" s="48" t="s">
        <v>271</v>
      </c>
      <c r="O391" s="57" t="s">
        <v>219</v>
      </c>
    </row>
    <row r="392" spans="1:15" s="54" customFormat="1" ht="12.75" x14ac:dyDescent="0.2">
      <c r="A392" s="48" t="s">
        <v>749</v>
      </c>
      <c r="B392" s="56" t="s">
        <v>567</v>
      </c>
      <c r="C392" s="55">
        <v>9760</v>
      </c>
      <c r="D392" s="55">
        <v>9760</v>
      </c>
      <c r="E392" s="61">
        <v>1</v>
      </c>
      <c r="F392" s="61"/>
      <c r="G392" s="61">
        <f>+H392/31</f>
        <v>0</v>
      </c>
      <c r="H392" s="61">
        <v>0</v>
      </c>
      <c r="I392" s="61">
        <v>1</v>
      </c>
      <c r="J392" s="75" t="s">
        <v>216</v>
      </c>
      <c r="K392" s="55">
        <v>538516</v>
      </c>
      <c r="L392" s="49">
        <v>600</v>
      </c>
      <c r="M392" s="12">
        <v>4796</v>
      </c>
      <c r="N392" s="48" t="s">
        <v>272</v>
      </c>
      <c r="O392" s="57" t="s">
        <v>219</v>
      </c>
    </row>
    <row r="393" spans="1:15" s="54" customFormat="1" ht="12.75" x14ac:dyDescent="0.2">
      <c r="A393" s="41" t="s">
        <v>751</v>
      </c>
      <c r="B393" s="56" t="s">
        <v>100</v>
      </c>
      <c r="C393" s="55">
        <v>9762</v>
      </c>
      <c r="D393" s="55">
        <v>9762</v>
      </c>
      <c r="E393" s="61">
        <v>177</v>
      </c>
      <c r="F393" s="61"/>
      <c r="G393" s="61"/>
      <c r="H393" s="61"/>
      <c r="I393" s="61">
        <v>177</v>
      </c>
      <c r="J393" s="75" t="s">
        <v>216</v>
      </c>
      <c r="K393" s="55">
        <v>138195</v>
      </c>
      <c r="L393" s="49"/>
      <c r="M393" s="49">
        <v>345</v>
      </c>
      <c r="N393" s="48" t="s">
        <v>750</v>
      </c>
      <c r="O393" s="57"/>
    </row>
    <row r="394" spans="1:15" s="53" customFormat="1" ht="12.75" x14ac:dyDescent="0.2">
      <c r="A394" s="41" t="s">
        <v>392</v>
      </c>
      <c r="B394" s="62" t="s">
        <v>650</v>
      </c>
      <c r="C394" s="51">
        <v>9763</v>
      </c>
      <c r="D394" s="51">
        <v>9763</v>
      </c>
      <c r="E394" s="61">
        <v>68</v>
      </c>
      <c r="F394" s="61"/>
      <c r="G394" s="61"/>
      <c r="H394" s="61"/>
      <c r="I394" s="61">
        <v>68</v>
      </c>
      <c r="J394" s="75" t="s">
        <v>216</v>
      </c>
      <c r="K394" s="51">
        <v>138779</v>
      </c>
      <c r="L394" s="49"/>
      <c r="M394" s="49">
        <v>134</v>
      </c>
      <c r="N394" s="41" t="s">
        <v>758</v>
      </c>
      <c r="O394" s="57" t="s">
        <v>443</v>
      </c>
    </row>
    <row r="395" spans="1:15" s="54" customFormat="1" ht="12.75" x14ac:dyDescent="0.2">
      <c r="A395" s="63" t="s">
        <v>224</v>
      </c>
      <c r="B395" s="56" t="s">
        <v>107</v>
      </c>
      <c r="C395" s="55">
        <v>9765</v>
      </c>
      <c r="D395" s="55">
        <v>9765</v>
      </c>
      <c r="E395" s="66">
        <v>209</v>
      </c>
      <c r="F395" s="66"/>
      <c r="G395" s="61">
        <f>+H395/31</f>
        <v>209.41935483870967</v>
      </c>
      <c r="H395" s="66">
        <v>6492</v>
      </c>
      <c r="I395" s="61">
        <v>209</v>
      </c>
      <c r="J395" s="75" t="s">
        <v>216</v>
      </c>
      <c r="K395" s="55">
        <v>138684</v>
      </c>
      <c r="L395" s="12">
        <v>550</v>
      </c>
      <c r="M395" s="12">
        <v>557</v>
      </c>
      <c r="N395" s="48" t="s">
        <v>764</v>
      </c>
      <c r="O395" s="52" t="s">
        <v>507</v>
      </c>
    </row>
    <row r="396" spans="1:15" s="54" customFormat="1" ht="12.75" x14ac:dyDescent="0.2">
      <c r="A396" s="41" t="s">
        <v>97</v>
      </c>
      <c r="B396" s="62" t="s">
        <v>54</v>
      </c>
      <c r="C396" s="51">
        <v>9766</v>
      </c>
      <c r="D396" s="51">
        <v>9766</v>
      </c>
      <c r="E396" s="61">
        <v>20046</v>
      </c>
      <c r="F396" s="61"/>
      <c r="G396" s="61">
        <f>+H396/31</f>
        <v>20045.741935483871</v>
      </c>
      <c r="H396" s="61">
        <v>621418</v>
      </c>
      <c r="I396" s="61">
        <v>20046</v>
      </c>
      <c r="J396" s="75" t="s">
        <v>216</v>
      </c>
      <c r="K396" s="51">
        <v>470753</v>
      </c>
      <c r="L396" s="49">
        <v>447</v>
      </c>
      <c r="M396" s="49">
        <v>35001</v>
      </c>
      <c r="N396" s="41" t="s">
        <v>765</v>
      </c>
      <c r="O396" s="57" t="s">
        <v>444</v>
      </c>
    </row>
    <row r="397" spans="1:15" s="54" customFormat="1" ht="12.75" x14ac:dyDescent="0.2">
      <c r="A397" s="41" t="s">
        <v>136</v>
      </c>
      <c r="B397" s="49" t="s">
        <v>374</v>
      </c>
      <c r="C397" s="51">
        <v>9769</v>
      </c>
      <c r="D397" s="51">
        <v>9769</v>
      </c>
      <c r="E397" s="61">
        <v>917</v>
      </c>
      <c r="F397" s="61"/>
      <c r="G397" s="61">
        <f>+H397/31</f>
        <v>1158.3870967741937</v>
      </c>
      <c r="H397" s="61">
        <v>35910</v>
      </c>
      <c r="I397" s="61">
        <v>917</v>
      </c>
      <c r="J397" s="75" t="s">
        <v>216</v>
      </c>
      <c r="K397" s="51">
        <v>164172</v>
      </c>
      <c r="L397" s="49"/>
      <c r="M397" s="49">
        <v>4000</v>
      </c>
      <c r="N397" s="41" t="s">
        <v>228</v>
      </c>
      <c r="O397" s="57" t="s">
        <v>443</v>
      </c>
    </row>
    <row r="398" spans="1:15" s="54" customFormat="1" ht="12.75" x14ac:dyDescent="0.2">
      <c r="A398" s="41" t="s">
        <v>97</v>
      </c>
      <c r="B398" s="62" t="s">
        <v>54</v>
      </c>
      <c r="C398" s="51">
        <v>9772</v>
      </c>
      <c r="D398" s="51">
        <v>9772</v>
      </c>
      <c r="E398" s="61">
        <v>316</v>
      </c>
      <c r="F398" s="61"/>
      <c r="G398" s="61">
        <f>+H398/31</f>
        <v>315.70967741935482</v>
      </c>
      <c r="H398" s="61">
        <v>9787</v>
      </c>
      <c r="I398" s="61">
        <v>316</v>
      </c>
      <c r="J398" s="75" t="s">
        <v>216</v>
      </c>
      <c r="K398" s="51">
        <v>133341</v>
      </c>
      <c r="L398" s="49">
        <v>447</v>
      </c>
      <c r="M398" s="49">
        <v>1037</v>
      </c>
      <c r="N398" s="41" t="s">
        <v>252</v>
      </c>
      <c r="O398" s="57" t="s">
        <v>444</v>
      </c>
    </row>
    <row r="399" spans="1:15" s="54" customFormat="1" ht="12.75" x14ac:dyDescent="0.2">
      <c r="A399" s="41" t="s">
        <v>256</v>
      </c>
      <c r="B399" s="12" t="s">
        <v>493</v>
      </c>
      <c r="C399" s="55">
        <v>9780</v>
      </c>
      <c r="D399" s="55">
        <v>9780</v>
      </c>
      <c r="E399" s="66">
        <v>5842</v>
      </c>
      <c r="F399" s="66"/>
      <c r="G399" s="66"/>
      <c r="H399" s="66">
        <v>181095</v>
      </c>
      <c r="I399" s="61">
        <v>5842</v>
      </c>
      <c r="J399" s="75" t="s">
        <v>216</v>
      </c>
      <c r="K399" s="55">
        <v>126278</v>
      </c>
      <c r="L399" s="12"/>
      <c r="M399" s="12">
        <v>2459</v>
      </c>
      <c r="N399" s="48" t="s">
        <v>230</v>
      </c>
      <c r="O399" s="57" t="s">
        <v>507</v>
      </c>
    </row>
    <row r="400" spans="1:15" s="54" customFormat="1" ht="12.75" x14ac:dyDescent="0.2">
      <c r="A400" s="41" t="s">
        <v>78</v>
      </c>
      <c r="B400" s="62" t="s">
        <v>107</v>
      </c>
      <c r="C400" s="51">
        <v>9781</v>
      </c>
      <c r="D400" s="51">
        <v>9781</v>
      </c>
      <c r="E400" s="61">
        <v>576</v>
      </c>
      <c r="F400" s="61"/>
      <c r="G400" s="61">
        <f t="shared" ref="G400:G407" si="13">+H400/31</f>
        <v>576</v>
      </c>
      <c r="H400" s="61">
        <v>17856</v>
      </c>
      <c r="I400" s="61">
        <v>576</v>
      </c>
      <c r="J400" s="75" t="s">
        <v>216</v>
      </c>
      <c r="K400" s="51">
        <v>132982</v>
      </c>
      <c r="L400" s="49">
        <v>550</v>
      </c>
      <c r="M400" s="49">
        <v>436</v>
      </c>
      <c r="N400" s="41" t="s">
        <v>752</v>
      </c>
      <c r="O400" s="57"/>
    </row>
    <row r="401" spans="1:15" s="54" customFormat="1" ht="12.75" x14ac:dyDescent="0.2">
      <c r="A401" s="48" t="s">
        <v>129</v>
      </c>
      <c r="B401" s="56" t="s">
        <v>54</v>
      </c>
      <c r="C401" s="55">
        <v>9786</v>
      </c>
      <c r="D401" s="55">
        <v>9786</v>
      </c>
      <c r="E401" s="66">
        <v>699</v>
      </c>
      <c r="F401" s="66"/>
      <c r="G401" s="61">
        <f t="shared" si="13"/>
        <v>699.35483870967744</v>
      </c>
      <c r="H401" s="66">
        <v>21680</v>
      </c>
      <c r="I401" s="61">
        <v>699</v>
      </c>
      <c r="J401" s="75" t="s">
        <v>216</v>
      </c>
      <c r="K401" s="55">
        <v>138810</v>
      </c>
      <c r="L401" s="12">
        <v>447</v>
      </c>
      <c r="M401" s="12">
        <v>600</v>
      </c>
      <c r="N401" s="48" t="s">
        <v>131</v>
      </c>
      <c r="O401" s="57"/>
    </row>
    <row r="402" spans="1:15" s="54" customFormat="1" ht="12.75" x14ac:dyDescent="0.2">
      <c r="A402" s="41" t="s">
        <v>731</v>
      </c>
      <c r="B402" s="62" t="s">
        <v>107</v>
      </c>
      <c r="C402" s="70">
        <v>9787</v>
      </c>
      <c r="D402" s="70">
        <v>9787</v>
      </c>
      <c r="E402" s="61">
        <v>99</v>
      </c>
      <c r="F402" s="61"/>
      <c r="G402" s="61">
        <f t="shared" si="13"/>
        <v>99.483870967741936</v>
      </c>
      <c r="H402" s="61">
        <v>3084</v>
      </c>
      <c r="I402" s="61">
        <v>99</v>
      </c>
      <c r="J402" s="75" t="s">
        <v>216</v>
      </c>
      <c r="K402" s="51">
        <v>138788</v>
      </c>
      <c r="L402" s="49">
        <v>550</v>
      </c>
      <c r="M402" s="49">
        <v>1326</v>
      </c>
      <c r="N402" s="41" t="s">
        <v>90</v>
      </c>
      <c r="O402" s="57"/>
    </row>
    <row r="403" spans="1:15" s="54" customFormat="1" ht="12.75" x14ac:dyDescent="0.2">
      <c r="A403" s="41" t="s">
        <v>256</v>
      </c>
      <c r="B403" s="56" t="s">
        <v>13</v>
      </c>
      <c r="C403" s="71">
        <v>9788</v>
      </c>
      <c r="D403" s="71">
        <v>9788</v>
      </c>
      <c r="E403" s="66">
        <v>114</v>
      </c>
      <c r="F403" s="66"/>
      <c r="G403" s="61">
        <f t="shared" si="13"/>
        <v>113.87096774193549</v>
      </c>
      <c r="H403" s="66">
        <v>3530</v>
      </c>
      <c r="I403" s="61">
        <v>114</v>
      </c>
      <c r="J403" s="75" t="s">
        <v>216</v>
      </c>
      <c r="K403" s="55" t="s">
        <v>610</v>
      </c>
      <c r="L403" s="12">
        <v>427</v>
      </c>
      <c r="M403" s="12">
        <v>323</v>
      </c>
      <c r="N403" s="48" t="s">
        <v>20</v>
      </c>
      <c r="O403" s="57" t="s">
        <v>507</v>
      </c>
    </row>
    <row r="404" spans="1:15" s="54" customFormat="1" ht="12.75" x14ac:dyDescent="0.2">
      <c r="A404" s="11" t="s">
        <v>397</v>
      </c>
      <c r="B404" s="62" t="s">
        <v>107</v>
      </c>
      <c r="C404" s="51">
        <v>9790</v>
      </c>
      <c r="D404" s="51">
        <v>9790</v>
      </c>
      <c r="E404" s="61">
        <v>265</v>
      </c>
      <c r="F404" s="61"/>
      <c r="G404" s="61">
        <f t="shared" si="13"/>
        <v>264.51612903225805</v>
      </c>
      <c r="H404" s="61">
        <v>8200</v>
      </c>
      <c r="I404" s="61">
        <v>265</v>
      </c>
      <c r="J404" s="75" t="s">
        <v>216</v>
      </c>
      <c r="K404" s="51">
        <v>130566</v>
      </c>
      <c r="L404" s="49">
        <v>429</v>
      </c>
      <c r="M404" s="49">
        <v>598</v>
      </c>
      <c r="N404" s="41" t="s">
        <v>254</v>
      </c>
      <c r="O404" s="57" t="s">
        <v>587</v>
      </c>
    </row>
    <row r="405" spans="1:15" s="54" customFormat="1" ht="12.75" x14ac:dyDescent="0.2">
      <c r="A405" s="41" t="s">
        <v>97</v>
      </c>
      <c r="B405" s="56" t="s">
        <v>54</v>
      </c>
      <c r="C405" s="55">
        <v>9792</v>
      </c>
      <c r="D405" s="55">
        <v>9792</v>
      </c>
      <c r="E405" s="66">
        <v>888</v>
      </c>
      <c r="F405" s="66"/>
      <c r="G405" s="61">
        <f t="shared" si="13"/>
        <v>888.22580645161293</v>
      </c>
      <c r="H405" s="66">
        <v>27535</v>
      </c>
      <c r="I405" s="61">
        <v>888</v>
      </c>
      <c r="J405" s="75" t="s">
        <v>216</v>
      </c>
      <c r="K405" s="55">
        <v>138577</v>
      </c>
      <c r="L405" s="12">
        <v>447</v>
      </c>
      <c r="M405" s="12">
        <v>409</v>
      </c>
      <c r="N405" s="48" t="s">
        <v>242</v>
      </c>
      <c r="O405" s="57" t="s">
        <v>444</v>
      </c>
    </row>
    <row r="406" spans="1:15" s="54" customFormat="1" ht="12.75" x14ac:dyDescent="0.2">
      <c r="A406" s="41" t="s">
        <v>97</v>
      </c>
      <c r="B406" s="62" t="s">
        <v>54</v>
      </c>
      <c r="C406" s="51">
        <v>9793</v>
      </c>
      <c r="D406" s="51">
        <v>9793</v>
      </c>
      <c r="E406" s="61">
        <v>3768</v>
      </c>
      <c r="F406" s="61"/>
      <c r="G406" s="61">
        <f t="shared" si="13"/>
        <v>3767.516129032258</v>
      </c>
      <c r="H406" s="61">
        <v>116793</v>
      </c>
      <c r="I406" s="61">
        <v>3768</v>
      </c>
      <c r="J406" s="75" t="s">
        <v>216</v>
      </c>
      <c r="K406" s="51">
        <v>138572</v>
      </c>
      <c r="L406" s="49">
        <v>447</v>
      </c>
      <c r="M406" s="49">
        <v>1615</v>
      </c>
      <c r="N406" s="41" t="s">
        <v>99</v>
      </c>
      <c r="O406" s="57" t="s">
        <v>444</v>
      </c>
    </row>
    <row r="407" spans="1:15" s="54" customFormat="1" ht="12.75" x14ac:dyDescent="0.2">
      <c r="A407" s="41" t="s">
        <v>385</v>
      </c>
      <c r="B407" s="56" t="s">
        <v>13</v>
      </c>
      <c r="C407" s="55">
        <v>9794</v>
      </c>
      <c r="D407" s="55">
        <v>9794</v>
      </c>
      <c r="E407" s="66">
        <v>7755</v>
      </c>
      <c r="F407" s="66"/>
      <c r="G407" s="61">
        <f t="shared" si="13"/>
        <v>7953.4516129032254</v>
      </c>
      <c r="H407" s="66">
        <v>246557</v>
      </c>
      <c r="I407" s="61">
        <v>7755</v>
      </c>
      <c r="J407" s="75" t="s">
        <v>216</v>
      </c>
      <c r="K407" s="55">
        <v>299474</v>
      </c>
      <c r="L407" s="12">
        <v>429</v>
      </c>
      <c r="M407" s="12">
        <v>8563</v>
      </c>
      <c r="N407" s="48" t="s">
        <v>50</v>
      </c>
      <c r="O407" s="57" t="s">
        <v>507</v>
      </c>
    </row>
    <row r="408" spans="1:15" s="54" customFormat="1" ht="12.75" x14ac:dyDescent="0.2">
      <c r="A408" s="41" t="s">
        <v>385</v>
      </c>
      <c r="B408" s="56" t="s">
        <v>13</v>
      </c>
      <c r="C408" s="55">
        <v>9794</v>
      </c>
      <c r="D408" s="55">
        <v>9794</v>
      </c>
      <c r="E408" s="66">
        <v>199</v>
      </c>
      <c r="F408" s="66"/>
      <c r="G408" s="66"/>
      <c r="H408" s="66"/>
      <c r="I408" s="61">
        <v>199</v>
      </c>
      <c r="J408" s="75" t="s">
        <v>216</v>
      </c>
      <c r="K408" s="55">
        <v>346978</v>
      </c>
      <c r="L408" s="12">
        <v>429</v>
      </c>
      <c r="M408" s="12">
        <v>7541</v>
      </c>
      <c r="N408" s="48" t="s">
        <v>71</v>
      </c>
      <c r="O408" s="57" t="s">
        <v>507</v>
      </c>
    </row>
    <row r="409" spans="1:15" s="54" customFormat="1" ht="12.75" x14ac:dyDescent="0.2">
      <c r="A409" s="41" t="s">
        <v>256</v>
      </c>
      <c r="B409" s="56" t="s">
        <v>470</v>
      </c>
      <c r="C409" s="71">
        <v>9795</v>
      </c>
      <c r="D409" s="71">
        <v>9795</v>
      </c>
      <c r="E409" s="66">
        <v>5195</v>
      </c>
      <c r="F409" s="66"/>
      <c r="G409" s="61">
        <f>+H409/31</f>
        <v>5194.677419354839</v>
      </c>
      <c r="H409" s="66">
        <v>161035</v>
      </c>
      <c r="I409" s="61">
        <v>5195</v>
      </c>
      <c r="J409" s="75" t="s">
        <v>216</v>
      </c>
      <c r="K409" s="55">
        <v>126375</v>
      </c>
      <c r="L409" s="12">
        <v>555</v>
      </c>
      <c r="M409" s="12">
        <v>10490</v>
      </c>
      <c r="N409" s="48" t="s">
        <v>502</v>
      </c>
      <c r="O409" s="57" t="s">
        <v>507</v>
      </c>
    </row>
    <row r="410" spans="1:15" s="54" customFormat="1" ht="12.75" x14ac:dyDescent="0.2">
      <c r="A410" s="63" t="s">
        <v>565</v>
      </c>
      <c r="B410" s="12" t="s">
        <v>299</v>
      </c>
      <c r="C410" s="51">
        <v>9797</v>
      </c>
      <c r="D410" s="51">
        <v>9797</v>
      </c>
      <c r="E410" s="61">
        <v>770</v>
      </c>
      <c r="F410" s="61"/>
      <c r="G410" s="61">
        <f>+H410/31</f>
        <v>769.51612903225805</v>
      </c>
      <c r="H410" s="61">
        <v>23855</v>
      </c>
      <c r="I410" s="61">
        <v>770</v>
      </c>
      <c r="J410" s="75" t="s">
        <v>216</v>
      </c>
      <c r="K410" s="51">
        <v>439825</v>
      </c>
      <c r="L410" s="49">
        <v>601</v>
      </c>
      <c r="M410" s="49"/>
      <c r="N410" s="41" t="s">
        <v>48</v>
      </c>
      <c r="O410" s="57"/>
    </row>
    <row r="411" spans="1:15" s="54" customFormat="1" ht="12.75" x14ac:dyDescent="0.2">
      <c r="A411" s="41" t="s">
        <v>156</v>
      </c>
      <c r="B411" s="62" t="s">
        <v>107</v>
      </c>
      <c r="C411" s="51">
        <v>9799</v>
      </c>
      <c r="D411" s="51">
        <v>9799</v>
      </c>
      <c r="E411" s="61">
        <v>13</v>
      </c>
      <c r="F411" s="61"/>
      <c r="G411" s="61">
        <f>+H411/31</f>
        <v>13.03225806451613</v>
      </c>
      <c r="H411" s="61">
        <v>404</v>
      </c>
      <c r="I411" s="61">
        <v>13</v>
      </c>
      <c r="J411" s="75" t="s">
        <v>216</v>
      </c>
      <c r="K411" s="51">
        <v>133121</v>
      </c>
      <c r="L411" s="49">
        <v>487</v>
      </c>
      <c r="M411" s="49">
        <v>6</v>
      </c>
      <c r="N411" s="41" t="s">
        <v>243</v>
      </c>
      <c r="O411" s="57" t="s">
        <v>443</v>
      </c>
    </row>
    <row r="412" spans="1:15" s="54" customFormat="1" ht="12.75" x14ac:dyDescent="0.2">
      <c r="A412" s="48" t="s">
        <v>511</v>
      </c>
      <c r="B412" s="56" t="s">
        <v>356</v>
      </c>
      <c r="C412" s="55">
        <v>9800</v>
      </c>
      <c r="D412" s="55">
        <v>9800</v>
      </c>
      <c r="E412" s="66">
        <v>146</v>
      </c>
      <c r="F412" s="66"/>
      <c r="G412" s="66"/>
      <c r="H412" s="66"/>
      <c r="I412" s="61">
        <v>146</v>
      </c>
      <c r="J412" s="75" t="s">
        <v>216</v>
      </c>
      <c r="K412" s="55">
        <v>396044</v>
      </c>
      <c r="L412" s="12"/>
      <c r="M412" s="12">
        <v>260</v>
      </c>
      <c r="N412" s="48" t="s">
        <v>241</v>
      </c>
      <c r="O412" s="57"/>
    </row>
    <row r="413" spans="1:15" s="54" customFormat="1" ht="12.75" x14ac:dyDescent="0.2">
      <c r="A413" s="41" t="s">
        <v>78</v>
      </c>
      <c r="B413" s="62" t="s">
        <v>54</v>
      </c>
      <c r="C413" s="51">
        <v>9801</v>
      </c>
      <c r="D413" s="51">
        <v>9801</v>
      </c>
      <c r="E413" s="61">
        <v>59</v>
      </c>
      <c r="F413" s="61"/>
      <c r="G413" s="61">
        <f t="shared" ref="G413:G419" si="14">+H413/31</f>
        <v>59.225806451612904</v>
      </c>
      <c r="H413" s="61">
        <v>1836</v>
      </c>
      <c r="I413" s="61">
        <v>59</v>
      </c>
      <c r="J413" s="75" t="s">
        <v>216</v>
      </c>
      <c r="K413" s="51">
        <v>142400</v>
      </c>
      <c r="L413" s="49">
        <v>447</v>
      </c>
      <c r="M413" s="49">
        <v>106</v>
      </c>
      <c r="N413" s="41" t="s">
        <v>768</v>
      </c>
      <c r="O413" s="57"/>
    </row>
    <row r="414" spans="1:15" s="54" customFormat="1" ht="12.75" x14ac:dyDescent="0.2">
      <c r="A414" s="11" t="s">
        <v>379</v>
      </c>
      <c r="B414" s="49" t="s">
        <v>374</v>
      </c>
      <c r="C414" s="51">
        <v>9807</v>
      </c>
      <c r="D414" s="51">
        <v>9807</v>
      </c>
      <c r="E414" s="61">
        <v>6734</v>
      </c>
      <c r="F414" s="61"/>
      <c r="G414" s="61">
        <f t="shared" si="14"/>
        <v>7127</v>
      </c>
      <c r="H414" s="61">
        <v>220937</v>
      </c>
      <c r="I414" s="61">
        <v>6734</v>
      </c>
      <c r="J414" s="75" t="s">
        <v>216</v>
      </c>
      <c r="K414" s="51">
        <v>537126</v>
      </c>
      <c r="L414" s="49"/>
      <c r="M414" s="49">
        <v>7664</v>
      </c>
      <c r="N414" s="41" t="s">
        <v>667</v>
      </c>
      <c r="O414" s="57" t="s">
        <v>443</v>
      </c>
    </row>
    <row r="415" spans="1:15" s="54" customFormat="1" ht="12.75" x14ac:dyDescent="0.2">
      <c r="A415" s="41" t="s">
        <v>731</v>
      </c>
      <c r="B415" s="62" t="s">
        <v>107</v>
      </c>
      <c r="C415" s="51">
        <v>9808</v>
      </c>
      <c r="D415" s="51">
        <v>9808</v>
      </c>
      <c r="E415" s="61">
        <v>587</v>
      </c>
      <c r="F415" s="61"/>
      <c r="G415" s="61">
        <f t="shared" si="14"/>
        <v>586.90322580645159</v>
      </c>
      <c r="H415" s="61">
        <v>18194</v>
      </c>
      <c r="I415" s="61">
        <v>587</v>
      </c>
      <c r="J415" s="75" t="s">
        <v>216</v>
      </c>
      <c r="K415" s="51">
        <v>141672</v>
      </c>
      <c r="L415" s="49">
        <v>550</v>
      </c>
      <c r="M415" s="49">
        <v>4778</v>
      </c>
      <c r="N415" s="41" t="s">
        <v>668</v>
      </c>
      <c r="O415" s="57"/>
    </row>
    <row r="416" spans="1:15" s="54" customFormat="1" ht="12.75" x14ac:dyDescent="0.2">
      <c r="A416" s="41" t="s">
        <v>665</v>
      </c>
      <c r="B416" s="62" t="s">
        <v>54</v>
      </c>
      <c r="C416" s="51">
        <v>9810</v>
      </c>
      <c r="D416" s="51">
        <v>9810</v>
      </c>
      <c r="E416" s="61">
        <v>34</v>
      </c>
      <c r="F416" s="61"/>
      <c r="G416" s="61">
        <f t="shared" si="14"/>
        <v>34.225806451612904</v>
      </c>
      <c r="H416" s="61">
        <v>1061</v>
      </c>
      <c r="I416" s="61">
        <v>34</v>
      </c>
      <c r="J416" s="75" t="s">
        <v>216</v>
      </c>
      <c r="K416" s="51">
        <v>166430</v>
      </c>
      <c r="L416" s="49">
        <v>447</v>
      </c>
      <c r="M416" s="49">
        <v>349</v>
      </c>
      <c r="N416" s="41" t="s">
        <v>666</v>
      </c>
      <c r="O416" s="57" t="s">
        <v>588</v>
      </c>
    </row>
    <row r="417" spans="1:15" s="54" customFormat="1" ht="12.75" x14ac:dyDescent="0.2">
      <c r="A417" s="41" t="s">
        <v>669</v>
      </c>
      <c r="B417" s="62" t="s">
        <v>107</v>
      </c>
      <c r="C417" s="51">
        <v>9811</v>
      </c>
      <c r="D417" s="51">
        <v>9811</v>
      </c>
      <c r="E417" s="61">
        <v>340</v>
      </c>
      <c r="F417" s="61"/>
      <c r="G417" s="61">
        <f t="shared" si="14"/>
        <v>339.67741935483872</v>
      </c>
      <c r="H417" s="61">
        <v>10530</v>
      </c>
      <c r="I417" s="61">
        <v>340</v>
      </c>
      <c r="J417" s="75" t="s">
        <v>216</v>
      </c>
      <c r="K417" s="51">
        <v>140955</v>
      </c>
      <c r="L417" s="49">
        <v>550</v>
      </c>
      <c r="M417" s="49">
        <v>496</v>
      </c>
      <c r="N417" s="41" t="s">
        <v>670</v>
      </c>
      <c r="O417" s="57"/>
    </row>
    <row r="418" spans="1:15" s="54" customFormat="1" ht="12.75" x14ac:dyDescent="0.2">
      <c r="A418" s="48" t="s">
        <v>129</v>
      </c>
      <c r="B418" s="56" t="s">
        <v>54</v>
      </c>
      <c r="C418" s="55">
        <v>9812</v>
      </c>
      <c r="D418" s="55">
        <v>9812</v>
      </c>
      <c r="E418" s="66">
        <v>270</v>
      </c>
      <c r="F418" s="66"/>
      <c r="G418" s="61">
        <f t="shared" si="14"/>
        <v>269.70967741935482</v>
      </c>
      <c r="H418" s="66">
        <v>8361</v>
      </c>
      <c r="I418" s="61">
        <v>270</v>
      </c>
      <c r="J418" s="75" t="s">
        <v>216</v>
      </c>
      <c r="K418" s="55">
        <v>141021</v>
      </c>
      <c r="L418" s="12">
        <v>447</v>
      </c>
      <c r="M418" s="12">
        <v>570</v>
      </c>
      <c r="N418" s="48" t="s">
        <v>733</v>
      </c>
      <c r="O418" s="57"/>
    </row>
    <row r="419" spans="1:15" s="54" customFormat="1" ht="12.75" x14ac:dyDescent="0.2">
      <c r="A419" s="11" t="s">
        <v>165</v>
      </c>
      <c r="B419" s="56" t="s">
        <v>493</v>
      </c>
      <c r="C419" s="60">
        <v>9813</v>
      </c>
      <c r="D419" s="60">
        <v>9813</v>
      </c>
      <c r="E419" s="61">
        <v>173</v>
      </c>
      <c r="F419" s="61"/>
      <c r="G419" s="61">
        <f t="shared" si="14"/>
        <v>172.64516129032259</v>
      </c>
      <c r="H419" s="61">
        <v>5352</v>
      </c>
      <c r="I419" s="61">
        <v>173</v>
      </c>
      <c r="J419" s="75" t="s">
        <v>216</v>
      </c>
      <c r="K419" s="51">
        <v>132030</v>
      </c>
      <c r="L419" s="50">
        <v>479</v>
      </c>
      <c r="M419" s="50">
        <v>626</v>
      </c>
      <c r="N419" s="11" t="s">
        <v>671</v>
      </c>
      <c r="O419" s="57"/>
    </row>
    <row r="420" spans="1:15" s="54" customFormat="1" ht="12.75" x14ac:dyDescent="0.2">
      <c r="A420" s="41" t="s">
        <v>392</v>
      </c>
      <c r="B420" s="62" t="s">
        <v>324</v>
      </c>
      <c r="C420" s="51">
        <v>9814</v>
      </c>
      <c r="D420" s="51">
        <v>9814</v>
      </c>
      <c r="E420" s="61">
        <v>799</v>
      </c>
      <c r="F420" s="61"/>
      <c r="G420" s="61"/>
      <c r="H420" s="61"/>
      <c r="I420" s="61">
        <v>799</v>
      </c>
      <c r="J420" s="75" t="s">
        <v>216</v>
      </c>
      <c r="K420" s="51">
        <v>156292</v>
      </c>
      <c r="L420" s="49"/>
      <c r="M420" s="49">
        <v>812</v>
      </c>
      <c r="N420" s="41" t="s">
        <v>481</v>
      </c>
      <c r="O420" s="57" t="s">
        <v>443</v>
      </c>
    </row>
    <row r="421" spans="1:15" s="54" customFormat="1" ht="12.75" x14ac:dyDescent="0.2">
      <c r="A421" s="48" t="s">
        <v>45</v>
      </c>
      <c r="B421" s="56" t="s">
        <v>107</v>
      </c>
      <c r="C421" s="51">
        <v>9823</v>
      </c>
      <c r="D421" s="51">
        <v>9823</v>
      </c>
      <c r="E421" s="61">
        <v>176</v>
      </c>
      <c r="F421" s="61"/>
      <c r="G421" s="61"/>
      <c r="H421" s="61"/>
      <c r="I421" s="61">
        <v>176</v>
      </c>
      <c r="J421" s="75" t="s">
        <v>216</v>
      </c>
      <c r="K421" s="51">
        <v>203301</v>
      </c>
      <c r="L421" s="49"/>
      <c r="M421" s="49">
        <v>151</v>
      </c>
      <c r="N421" s="41" t="s">
        <v>46</v>
      </c>
      <c r="O421" s="57"/>
    </row>
    <row r="422" spans="1:15" s="54" customFormat="1" ht="12.75" x14ac:dyDescent="0.2">
      <c r="A422" s="48" t="s">
        <v>129</v>
      </c>
      <c r="B422" s="56" t="s">
        <v>54</v>
      </c>
      <c r="C422" s="55">
        <v>9824</v>
      </c>
      <c r="D422" s="55">
        <v>9824</v>
      </c>
      <c r="E422" s="66">
        <v>832</v>
      </c>
      <c r="F422" s="66"/>
      <c r="G422" s="61">
        <f>+H422/31</f>
        <v>831.80645161290317</v>
      </c>
      <c r="H422" s="66">
        <v>25786</v>
      </c>
      <c r="I422" s="61">
        <v>832</v>
      </c>
      <c r="J422" s="75" t="s">
        <v>216</v>
      </c>
      <c r="K422" s="55">
        <v>215951</v>
      </c>
      <c r="L422" s="12">
        <v>447</v>
      </c>
      <c r="M422" s="12">
        <v>332</v>
      </c>
      <c r="N422" s="48" t="s">
        <v>40</v>
      </c>
      <c r="O422" s="57"/>
    </row>
    <row r="423" spans="1:15" s="54" customFormat="1" ht="12.75" x14ac:dyDescent="0.2">
      <c r="A423" s="48" t="s">
        <v>45</v>
      </c>
      <c r="B423" s="56" t="s">
        <v>107</v>
      </c>
      <c r="C423" s="55">
        <v>9825</v>
      </c>
      <c r="D423" s="55">
        <v>9825</v>
      </c>
      <c r="E423" s="66">
        <v>49</v>
      </c>
      <c r="F423" s="66"/>
      <c r="G423" s="61">
        <f>+H423/31</f>
        <v>48.612903225806448</v>
      </c>
      <c r="H423" s="66">
        <v>1507</v>
      </c>
      <c r="I423" s="61">
        <v>49</v>
      </c>
      <c r="J423" s="75" t="s">
        <v>216</v>
      </c>
      <c r="K423" s="55">
        <v>203284</v>
      </c>
      <c r="L423" s="12">
        <v>487</v>
      </c>
      <c r="M423" s="12">
        <v>464</v>
      </c>
      <c r="N423" s="48" t="s">
        <v>47</v>
      </c>
      <c r="O423" s="57"/>
    </row>
    <row r="424" spans="1:15" s="54" customFormat="1" ht="12.75" x14ac:dyDescent="0.2">
      <c r="A424" s="11" t="s">
        <v>414</v>
      </c>
      <c r="B424" s="12" t="s">
        <v>493</v>
      </c>
      <c r="C424" s="51">
        <v>9826</v>
      </c>
      <c r="D424" s="51">
        <v>9826</v>
      </c>
      <c r="E424" s="61">
        <v>10989</v>
      </c>
      <c r="F424" s="61"/>
      <c r="G424" s="61">
        <f>+H424/31</f>
        <v>10988.645161290322</v>
      </c>
      <c r="H424" s="61">
        <v>340648</v>
      </c>
      <c r="I424" s="61">
        <v>10989</v>
      </c>
      <c r="J424" s="75" t="s">
        <v>216</v>
      </c>
      <c r="K424" s="51">
        <v>241562</v>
      </c>
      <c r="L424" s="49">
        <v>479</v>
      </c>
      <c r="M424" s="49">
        <v>900</v>
      </c>
      <c r="N424" s="41" t="s">
        <v>325</v>
      </c>
      <c r="O424" s="57" t="s">
        <v>443</v>
      </c>
    </row>
    <row r="425" spans="1:15" s="54" customFormat="1" ht="12.75" x14ac:dyDescent="0.2">
      <c r="A425" s="41" t="s">
        <v>45</v>
      </c>
      <c r="B425" s="62" t="s">
        <v>107</v>
      </c>
      <c r="C425" s="51">
        <v>9827</v>
      </c>
      <c r="D425" s="51">
        <v>9827</v>
      </c>
      <c r="E425" s="61">
        <v>526</v>
      </c>
      <c r="F425" s="61"/>
      <c r="G425" s="61"/>
      <c r="H425" s="61">
        <v>16298</v>
      </c>
      <c r="I425" s="61">
        <v>526</v>
      </c>
      <c r="J425" s="75" t="s">
        <v>216</v>
      </c>
      <c r="K425" s="51">
        <v>224873</v>
      </c>
      <c r="L425" s="49">
        <v>485</v>
      </c>
      <c r="M425" s="49">
        <v>1763</v>
      </c>
      <c r="N425" s="41" t="s">
        <v>703</v>
      </c>
      <c r="O425" s="57"/>
    </row>
    <row r="426" spans="1:15" s="54" customFormat="1" ht="12.75" x14ac:dyDescent="0.2">
      <c r="A426" s="41" t="s">
        <v>701</v>
      </c>
      <c r="B426" s="56" t="s">
        <v>700</v>
      </c>
      <c r="C426" s="51">
        <v>9828</v>
      </c>
      <c r="D426" s="51">
        <v>9828</v>
      </c>
      <c r="E426" s="61">
        <v>2613</v>
      </c>
      <c r="F426" s="61"/>
      <c r="G426" s="61"/>
      <c r="H426" s="61">
        <v>80995</v>
      </c>
      <c r="I426" s="61">
        <v>2613</v>
      </c>
      <c r="J426" s="75" t="s">
        <v>216</v>
      </c>
      <c r="K426" s="51">
        <v>252799</v>
      </c>
      <c r="L426" s="49">
        <v>764</v>
      </c>
      <c r="M426" s="49">
        <v>1200</v>
      </c>
      <c r="N426" s="41" t="s">
        <v>702</v>
      </c>
      <c r="O426" s="57" t="s">
        <v>588</v>
      </c>
    </row>
    <row r="427" spans="1:15" s="54" customFormat="1" ht="12.75" x14ac:dyDescent="0.2">
      <c r="A427" s="41" t="s">
        <v>584</v>
      </c>
      <c r="B427" s="12" t="s">
        <v>324</v>
      </c>
      <c r="C427" s="51">
        <v>9829</v>
      </c>
      <c r="D427" s="51">
        <v>9829</v>
      </c>
      <c r="E427" s="61">
        <v>1501</v>
      </c>
      <c r="F427" s="61"/>
      <c r="G427" s="61"/>
      <c r="H427" s="61"/>
      <c r="I427" s="61">
        <v>1501</v>
      </c>
      <c r="J427" s="75" t="s">
        <v>216</v>
      </c>
      <c r="K427" s="51">
        <v>246944</v>
      </c>
      <c r="L427" s="49"/>
      <c r="M427" s="49">
        <v>2500</v>
      </c>
      <c r="N427" s="41" t="s">
        <v>585</v>
      </c>
      <c r="O427" s="57" t="s">
        <v>443</v>
      </c>
    </row>
    <row r="428" spans="1:15" s="54" customFormat="1" ht="12.75" x14ac:dyDescent="0.2">
      <c r="A428" s="41" t="s">
        <v>311</v>
      </c>
      <c r="B428" s="56" t="s">
        <v>107</v>
      </c>
      <c r="C428" s="51">
        <v>9830</v>
      </c>
      <c r="D428" s="51">
        <v>9830</v>
      </c>
      <c r="E428" s="61">
        <v>1265</v>
      </c>
      <c r="F428" s="61"/>
      <c r="G428" s="61"/>
      <c r="H428" s="61"/>
      <c r="I428" s="61">
        <v>1265</v>
      </c>
      <c r="J428" s="75" t="s">
        <v>216</v>
      </c>
      <c r="K428" s="51">
        <v>397242</v>
      </c>
      <c r="L428" s="49"/>
      <c r="M428" s="49"/>
      <c r="N428" s="41" t="s">
        <v>159</v>
      </c>
      <c r="O428" s="57"/>
    </row>
    <row r="429" spans="1:15" s="67" customFormat="1" x14ac:dyDescent="0.2">
      <c r="A429" s="41" t="s">
        <v>538</v>
      </c>
      <c r="B429" s="49" t="s">
        <v>107</v>
      </c>
      <c r="C429" s="51">
        <v>9830</v>
      </c>
      <c r="D429" s="51">
        <v>9830</v>
      </c>
      <c r="E429" s="61">
        <v>1102</v>
      </c>
      <c r="F429" s="61"/>
      <c r="G429" s="61">
        <f>+H429/31</f>
        <v>2366.9354838709678</v>
      </c>
      <c r="H429" s="61">
        <v>73375</v>
      </c>
      <c r="I429" s="61">
        <v>1102</v>
      </c>
      <c r="J429" s="75" t="s">
        <v>216</v>
      </c>
      <c r="K429" s="51">
        <v>246897</v>
      </c>
      <c r="L429" s="49">
        <v>550</v>
      </c>
      <c r="M429" s="49">
        <v>801</v>
      </c>
      <c r="N429" s="41" t="s">
        <v>539</v>
      </c>
      <c r="O429" s="58"/>
    </row>
    <row r="430" spans="1:15" s="54" customFormat="1" ht="12.75" x14ac:dyDescent="0.2">
      <c r="A430" s="41" t="s">
        <v>612</v>
      </c>
      <c r="B430" s="62" t="s">
        <v>107</v>
      </c>
      <c r="C430" s="51">
        <v>9831</v>
      </c>
      <c r="D430" s="51">
        <v>9831</v>
      </c>
      <c r="E430" s="61">
        <v>1387</v>
      </c>
      <c r="F430" s="61"/>
      <c r="G430" s="61">
        <f>+H430/31</f>
        <v>1386.7096774193549</v>
      </c>
      <c r="H430" s="61">
        <v>42988</v>
      </c>
      <c r="I430" s="61">
        <v>1387</v>
      </c>
      <c r="J430" s="75" t="s">
        <v>216</v>
      </c>
      <c r="K430" s="51">
        <v>252759</v>
      </c>
      <c r="L430" s="49">
        <v>550</v>
      </c>
      <c r="M430" s="49">
        <v>600</v>
      </c>
      <c r="N430" s="41" t="s">
        <v>613</v>
      </c>
      <c r="O430" s="57"/>
    </row>
    <row r="431" spans="1:15" s="54" customFormat="1" ht="12.75" x14ac:dyDescent="0.2">
      <c r="A431" s="41" t="s">
        <v>762</v>
      </c>
      <c r="B431" s="49" t="s">
        <v>54</v>
      </c>
      <c r="C431" s="51">
        <v>9832</v>
      </c>
      <c r="D431" s="51">
        <v>9832</v>
      </c>
      <c r="E431" s="61">
        <v>37</v>
      </c>
      <c r="F431" s="61"/>
      <c r="G431" s="61">
        <f>+H431/31</f>
        <v>36.677419354838712</v>
      </c>
      <c r="H431" s="61">
        <v>1137</v>
      </c>
      <c r="I431" s="61">
        <v>37</v>
      </c>
      <c r="J431" s="75" t="s">
        <v>216</v>
      </c>
      <c r="K431" s="51">
        <v>561975</v>
      </c>
      <c r="L431" s="49">
        <v>447</v>
      </c>
      <c r="M431" s="49"/>
      <c r="N431" s="41" t="s">
        <v>763</v>
      </c>
      <c r="O431" s="57"/>
    </row>
    <row r="432" spans="1:15" s="54" customFormat="1" ht="12.75" x14ac:dyDescent="0.2">
      <c r="A432" s="41" t="s">
        <v>377</v>
      </c>
      <c r="B432" s="49" t="s">
        <v>324</v>
      </c>
      <c r="C432" s="51">
        <v>9833</v>
      </c>
      <c r="D432" s="51">
        <v>9833</v>
      </c>
      <c r="E432" s="61">
        <v>209</v>
      </c>
      <c r="F432" s="61"/>
      <c r="G432" s="61"/>
      <c r="H432" s="61">
        <v>6486</v>
      </c>
      <c r="I432" s="61">
        <v>209</v>
      </c>
      <c r="J432" s="75" t="s">
        <v>216</v>
      </c>
      <c r="K432" s="51">
        <v>280272</v>
      </c>
      <c r="L432" s="49">
        <v>660</v>
      </c>
      <c r="M432" s="49"/>
      <c r="N432" s="41" t="s">
        <v>583</v>
      </c>
      <c r="O432" s="57"/>
    </row>
    <row r="433" spans="1:15" s="54" customFormat="1" ht="12.75" x14ac:dyDescent="0.2">
      <c r="A433" s="41" t="s">
        <v>285</v>
      </c>
      <c r="B433" s="49" t="s">
        <v>107</v>
      </c>
      <c r="C433" s="51">
        <v>9834</v>
      </c>
      <c r="D433" s="51">
        <v>9834</v>
      </c>
      <c r="E433" s="61">
        <v>6</v>
      </c>
      <c r="F433" s="61"/>
      <c r="G433" s="61">
        <f>+H433/31</f>
        <v>6.419354838709677</v>
      </c>
      <c r="H433" s="61">
        <v>199</v>
      </c>
      <c r="I433" s="61">
        <v>6</v>
      </c>
      <c r="J433" s="75" t="s">
        <v>216</v>
      </c>
      <c r="K433" s="51">
        <v>279782</v>
      </c>
      <c r="L433" s="49">
        <v>550</v>
      </c>
      <c r="M433" s="49">
        <v>0</v>
      </c>
      <c r="N433" s="41" t="s">
        <v>81</v>
      </c>
      <c r="O433" s="57"/>
    </row>
    <row r="434" spans="1:15" s="54" customFormat="1" ht="12.75" x14ac:dyDescent="0.2">
      <c r="A434" s="41" t="s">
        <v>229</v>
      </c>
      <c r="B434" s="49" t="s">
        <v>107</v>
      </c>
      <c r="C434" s="51">
        <v>9835</v>
      </c>
      <c r="D434" s="51">
        <v>9835</v>
      </c>
      <c r="E434" s="61">
        <v>1015</v>
      </c>
      <c r="F434" s="61"/>
      <c r="G434" s="61"/>
      <c r="H434" s="61"/>
      <c r="I434" s="61">
        <v>1015</v>
      </c>
      <c r="J434" s="75" t="s">
        <v>216</v>
      </c>
      <c r="K434" s="51">
        <v>281587</v>
      </c>
      <c r="L434" s="49"/>
      <c r="M434" s="49"/>
      <c r="N434" s="41" t="s">
        <v>761</v>
      </c>
      <c r="O434" s="57"/>
    </row>
    <row r="435" spans="1:15" s="54" customFormat="1" ht="12.75" x14ac:dyDescent="0.2">
      <c r="A435" s="11" t="s">
        <v>711</v>
      </c>
      <c r="B435" s="49" t="s">
        <v>107</v>
      </c>
      <c r="C435" s="51">
        <v>9835</v>
      </c>
      <c r="D435" s="51">
        <v>9835</v>
      </c>
      <c r="E435" s="61">
        <v>676</v>
      </c>
      <c r="F435" s="61"/>
      <c r="G435" s="61">
        <f>+H435/31</f>
        <v>1690.5806451612902</v>
      </c>
      <c r="H435" s="61">
        <v>52408</v>
      </c>
      <c r="I435" s="61">
        <v>676</v>
      </c>
      <c r="J435" s="75" t="s">
        <v>216</v>
      </c>
      <c r="K435" s="51">
        <v>348729</v>
      </c>
      <c r="L435" s="49">
        <v>487</v>
      </c>
      <c r="M435" s="49"/>
      <c r="N435" s="41" t="s">
        <v>761</v>
      </c>
      <c r="O435" s="57"/>
    </row>
    <row r="436" spans="1:15" s="54" customFormat="1" ht="12.75" x14ac:dyDescent="0.2">
      <c r="A436" s="41" t="s">
        <v>759</v>
      </c>
      <c r="B436" s="49" t="s">
        <v>470</v>
      </c>
      <c r="C436" s="51">
        <v>9836</v>
      </c>
      <c r="D436" s="51">
        <v>9836</v>
      </c>
      <c r="E436" s="61">
        <v>458</v>
      </c>
      <c r="F436" s="61"/>
      <c r="G436" s="61">
        <f>+H436/31</f>
        <v>897.67741935483866</v>
      </c>
      <c r="H436" s="61">
        <v>27828</v>
      </c>
      <c r="I436" s="61">
        <v>458</v>
      </c>
      <c r="J436" s="75" t="s">
        <v>216</v>
      </c>
      <c r="K436" s="51">
        <v>375470</v>
      </c>
      <c r="L436" s="49">
        <v>555</v>
      </c>
      <c r="M436" s="49"/>
      <c r="N436" s="41" t="s">
        <v>760</v>
      </c>
      <c r="O436" s="57"/>
    </row>
    <row r="437" spans="1:15" s="54" customFormat="1" ht="12.75" x14ac:dyDescent="0.2">
      <c r="A437" s="41" t="s">
        <v>759</v>
      </c>
      <c r="B437" s="49" t="s">
        <v>470</v>
      </c>
      <c r="C437" s="51">
        <v>9836</v>
      </c>
      <c r="D437" s="51">
        <v>9836</v>
      </c>
      <c r="E437" s="61">
        <v>440</v>
      </c>
      <c r="F437" s="61"/>
      <c r="G437" s="61">
        <f>+H437/31</f>
        <v>0</v>
      </c>
      <c r="H437" s="61">
        <v>0</v>
      </c>
      <c r="I437" s="61">
        <v>440</v>
      </c>
      <c r="J437" s="75" t="s">
        <v>216</v>
      </c>
      <c r="K437" s="51">
        <v>310830</v>
      </c>
      <c r="L437" s="49">
        <v>555</v>
      </c>
      <c r="M437" s="49"/>
      <c r="N437" s="41" t="s">
        <v>760</v>
      </c>
      <c r="O437" s="57"/>
    </row>
    <row r="438" spans="1:15" s="54" customFormat="1" ht="17.25" x14ac:dyDescent="0.2">
      <c r="A438" s="63" t="s">
        <v>224</v>
      </c>
      <c r="B438" s="56" t="s">
        <v>107</v>
      </c>
      <c r="C438" s="55">
        <v>9837</v>
      </c>
      <c r="D438" s="55">
        <v>9837</v>
      </c>
      <c r="E438" s="66">
        <v>3875</v>
      </c>
      <c r="F438" s="66"/>
      <c r="G438" s="61">
        <f>+H438/31</f>
        <v>3875.2258064516127</v>
      </c>
      <c r="H438" s="66">
        <v>120132</v>
      </c>
      <c r="I438" s="61">
        <v>4375</v>
      </c>
      <c r="J438" s="75" t="s">
        <v>150</v>
      </c>
      <c r="K438" s="55">
        <v>310851</v>
      </c>
      <c r="L438" s="12">
        <v>550</v>
      </c>
      <c r="M438" s="12"/>
      <c r="N438" s="48" t="s">
        <v>12</v>
      </c>
      <c r="O438" s="52" t="s">
        <v>507</v>
      </c>
    </row>
    <row r="439" spans="1:15" s="54" customFormat="1" ht="12.75" x14ac:dyDescent="0.2">
      <c r="A439" s="63" t="s">
        <v>218</v>
      </c>
      <c r="B439" s="12" t="s">
        <v>470</v>
      </c>
      <c r="C439" s="51">
        <v>9840</v>
      </c>
      <c r="D439" s="51">
        <v>9840</v>
      </c>
      <c r="E439" s="61">
        <v>831</v>
      </c>
      <c r="F439" s="61"/>
      <c r="G439" s="61"/>
      <c r="H439" s="61"/>
      <c r="I439" s="61">
        <v>831</v>
      </c>
      <c r="J439" s="75" t="s">
        <v>216</v>
      </c>
      <c r="K439" s="51">
        <v>417850</v>
      </c>
      <c r="L439" s="49"/>
      <c r="M439" s="49"/>
      <c r="N439" s="41" t="s">
        <v>172</v>
      </c>
      <c r="O439" s="57" t="s">
        <v>443</v>
      </c>
    </row>
    <row r="440" spans="1:15" s="54" customFormat="1" ht="12.75" x14ac:dyDescent="0.2">
      <c r="A440" s="41" t="s">
        <v>591</v>
      </c>
      <c r="B440" s="56" t="s">
        <v>299</v>
      </c>
      <c r="C440" s="51">
        <v>9841</v>
      </c>
      <c r="D440" s="51">
        <v>9841</v>
      </c>
      <c r="E440" s="61">
        <v>3059</v>
      </c>
      <c r="F440" s="61"/>
      <c r="G440" s="61">
        <f>+H440/31</f>
        <v>2836.9032258064517</v>
      </c>
      <c r="H440" s="61">
        <v>87944</v>
      </c>
      <c r="I440" s="61">
        <v>3059</v>
      </c>
      <c r="J440" s="75" t="s">
        <v>216</v>
      </c>
      <c r="K440" s="51">
        <v>621422</v>
      </c>
      <c r="L440" s="49">
        <v>601</v>
      </c>
      <c r="M440" s="49"/>
      <c r="N440" s="41" t="s">
        <v>592</v>
      </c>
      <c r="O440" s="57"/>
    </row>
    <row r="441" spans="1:15" s="54" customFormat="1" ht="12.75" x14ac:dyDescent="0.2">
      <c r="A441" s="63" t="s">
        <v>218</v>
      </c>
      <c r="B441" s="49" t="s">
        <v>317</v>
      </c>
      <c r="C441" s="60">
        <v>9842</v>
      </c>
      <c r="D441" s="60">
        <v>9842</v>
      </c>
      <c r="E441" s="61">
        <v>5117</v>
      </c>
      <c r="F441" s="61"/>
      <c r="G441" s="61"/>
      <c r="H441" s="61"/>
      <c r="I441" s="61">
        <v>5117</v>
      </c>
      <c r="J441" s="75" t="s">
        <v>216</v>
      </c>
      <c r="K441" s="51">
        <v>377169</v>
      </c>
      <c r="L441" s="50"/>
      <c r="M441" s="49"/>
      <c r="N441" s="11" t="s">
        <v>177</v>
      </c>
      <c r="O441" s="57" t="s">
        <v>507</v>
      </c>
    </row>
    <row r="442" spans="1:15" s="54" customFormat="1" ht="12.75" x14ac:dyDescent="0.2">
      <c r="A442" s="63" t="s">
        <v>419</v>
      </c>
      <c r="B442" s="49" t="s">
        <v>493</v>
      </c>
      <c r="C442" s="65">
        <v>9844</v>
      </c>
      <c r="D442" s="65">
        <v>9844</v>
      </c>
      <c r="E442" s="61">
        <v>25</v>
      </c>
      <c r="F442" s="61"/>
      <c r="G442" s="61">
        <f>+H442/31</f>
        <v>24.806451612903224</v>
      </c>
      <c r="H442" s="61">
        <v>769</v>
      </c>
      <c r="I442" s="61">
        <v>25</v>
      </c>
      <c r="J442" s="75" t="s">
        <v>216</v>
      </c>
      <c r="K442" s="55">
        <v>344247</v>
      </c>
      <c r="L442" s="50">
        <v>450</v>
      </c>
      <c r="M442" s="12">
        <v>42</v>
      </c>
      <c r="N442" s="63" t="s">
        <v>775</v>
      </c>
      <c r="O442" s="57"/>
    </row>
    <row r="443" spans="1:15" s="54" customFormat="1" ht="12.75" x14ac:dyDescent="0.2">
      <c r="A443" s="63" t="s">
        <v>259</v>
      </c>
      <c r="B443" s="56" t="s">
        <v>324</v>
      </c>
      <c r="C443" s="65">
        <v>9845</v>
      </c>
      <c r="D443" s="65">
        <v>9845</v>
      </c>
      <c r="E443" s="66">
        <v>694</v>
      </c>
      <c r="F443" s="66"/>
      <c r="G443" s="66"/>
      <c r="H443" s="66"/>
      <c r="I443" s="61">
        <v>694</v>
      </c>
      <c r="J443" s="75" t="s">
        <v>216</v>
      </c>
      <c r="K443" s="55">
        <v>379019</v>
      </c>
      <c r="L443" s="64"/>
      <c r="M443" s="12">
        <v>56</v>
      </c>
      <c r="N443" s="63" t="s">
        <v>176</v>
      </c>
      <c r="O443" s="57"/>
    </row>
    <row r="444" spans="1:15" s="54" customFormat="1" ht="12.75" x14ac:dyDescent="0.2">
      <c r="A444" s="63" t="s">
        <v>264</v>
      </c>
      <c r="B444" s="12" t="s">
        <v>54</v>
      </c>
      <c r="C444" s="65">
        <v>9846</v>
      </c>
      <c r="D444" s="65">
        <v>9846</v>
      </c>
      <c r="E444" s="66">
        <v>1136</v>
      </c>
      <c r="F444" s="66"/>
      <c r="G444" s="61">
        <f>+H444/31</f>
        <v>1135.7741935483871</v>
      </c>
      <c r="H444" s="66">
        <v>35209</v>
      </c>
      <c r="I444" s="61">
        <v>1136</v>
      </c>
      <c r="J444" s="75" t="s">
        <v>216</v>
      </c>
      <c r="K444" s="55">
        <v>380455</v>
      </c>
      <c r="L444" s="64">
        <v>447</v>
      </c>
      <c r="M444" s="12"/>
      <c r="N444" s="63" t="s">
        <v>487</v>
      </c>
      <c r="O444" s="57" t="s">
        <v>443</v>
      </c>
    </row>
    <row r="445" spans="1:15" s="54" customFormat="1" ht="12.75" x14ac:dyDescent="0.2">
      <c r="A445" s="11" t="s">
        <v>178</v>
      </c>
      <c r="B445" s="12" t="s">
        <v>575</v>
      </c>
      <c r="C445" s="60">
        <v>9847</v>
      </c>
      <c r="D445" s="60">
        <v>9847</v>
      </c>
      <c r="E445" s="61">
        <v>83</v>
      </c>
      <c r="F445" s="61"/>
      <c r="G445" s="61">
        <f>+H445/31</f>
        <v>86.096774193548384</v>
      </c>
      <c r="H445" s="61">
        <v>2669</v>
      </c>
      <c r="I445" s="61">
        <v>83</v>
      </c>
      <c r="J445" s="75" t="s">
        <v>216</v>
      </c>
      <c r="K445" s="51">
        <v>344928</v>
      </c>
      <c r="L445" s="50">
        <v>441</v>
      </c>
      <c r="M445" s="49"/>
      <c r="N445" s="11" t="s">
        <v>179</v>
      </c>
      <c r="O445" s="57"/>
    </row>
    <row r="446" spans="1:15" s="54" customFormat="1" ht="12.75" x14ac:dyDescent="0.2">
      <c r="A446" s="11" t="s">
        <v>178</v>
      </c>
      <c r="B446" s="12" t="s">
        <v>575</v>
      </c>
      <c r="C446" s="60">
        <v>9847</v>
      </c>
      <c r="D446" s="60">
        <v>9847</v>
      </c>
      <c r="E446" s="61">
        <v>3</v>
      </c>
      <c r="F446" s="61"/>
      <c r="G446" s="61"/>
      <c r="H446" s="61"/>
      <c r="I446" s="61">
        <v>3</v>
      </c>
      <c r="J446" s="75" t="s">
        <v>216</v>
      </c>
      <c r="K446" s="51">
        <v>377240</v>
      </c>
      <c r="L446" s="50"/>
      <c r="M446" s="49"/>
      <c r="N446" s="11" t="s">
        <v>179</v>
      </c>
      <c r="O446" s="57"/>
    </row>
    <row r="447" spans="1:15" s="54" customFormat="1" ht="12.75" x14ac:dyDescent="0.2">
      <c r="A447" s="41" t="s">
        <v>348</v>
      </c>
      <c r="B447" s="49" t="s">
        <v>650</v>
      </c>
      <c r="C447" s="51">
        <v>9849</v>
      </c>
      <c r="D447" s="51">
        <v>9849</v>
      </c>
      <c r="E447" s="61">
        <v>126</v>
      </c>
      <c r="F447" s="61"/>
      <c r="G447" s="61"/>
      <c r="H447" s="61"/>
      <c r="I447" s="61">
        <v>126</v>
      </c>
      <c r="J447" s="75" t="s">
        <v>216</v>
      </c>
      <c r="K447" s="51">
        <v>452601</v>
      </c>
      <c r="L447" s="49"/>
      <c r="M447" s="49"/>
      <c r="N447" s="41" t="s">
        <v>349</v>
      </c>
      <c r="O447" s="57"/>
    </row>
    <row r="448" spans="1:15" s="54" customFormat="1" ht="12.75" x14ac:dyDescent="0.2">
      <c r="A448" s="63" t="s">
        <v>259</v>
      </c>
      <c r="B448" s="49" t="s">
        <v>107</v>
      </c>
      <c r="C448" s="55">
        <v>9851</v>
      </c>
      <c r="D448" s="55">
        <v>9851</v>
      </c>
      <c r="E448" s="66">
        <v>203</v>
      </c>
      <c r="F448" s="66"/>
      <c r="G448" s="61">
        <f>+H448/31</f>
        <v>202.90322580645162</v>
      </c>
      <c r="H448" s="66">
        <v>6290</v>
      </c>
      <c r="I448" s="61">
        <v>203</v>
      </c>
      <c r="J448" s="75" t="s">
        <v>216</v>
      </c>
      <c r="K448" s="55">
        <v>380139</v>
      </c>
      <c r="L448" s="12">
        <v>550</v>
      </c>
      <c r="M448" s="12"/>
      <c r="N448" s="48" t="s">
        <v>536</v>
      </c>
      <c r="O448" s="57"/>
    </row>
    <row r="449" spans="1:15" s="54" customFormat="1" ht="12.75" x14ac:dyDescent="0.2">
      <c r="A449" s="41" t="s">
        <v>711</v>
      </c>
      <c r="B449" s="49" t="s">
        <v>107</v>
      </c>
      <c r="C449" s="51">
        <v>9852</v>
      </c>
      <c r="D449" s="51">
        <v>9852</v>
      </c>
      <c r="E449" s="61">
        <v>239</v>
      </c>
      <c r="F449" s="61"/>
      <c r="G449" s="61">
        <f>+H449/31</f>
        <v>238.70967741935485</v>
      </c>
      <c r="H449" s="61">
        <v>7400</v>
      </c>
      <c r="I449" s="61">
        <v>239</v>
      </c>
      <c r="J449" s="75" t="s">
        <v>216</v>
      </c>
      <c r="K449" s="51">
        <v>416117</v>
      </c>
      <c r="L449" s="49">
        <v>462</v>
      </c>
      <c r="M449" s="49"/>
      <c r="N449" s="41" t="s">
        <v>537</v>
      </c>
      <c r="O449" s="57"/>
    </row>
    <row r="450" spans="1:15" s="54" customFormat="1" ht="12.75" x14ac:dyDescent="0.2">
      <c r="A450" s="41" t="s">
        <v>160</v>
      </c>
      <c r="B450" s="12" t="s">
        <v>575</v>
      </c>
      <c r="C450" s="51">
        <v>9854</v>
      </c>
      <c r="D450" s="51">
        <v>9854</v>
      </c>
      <c r="E450" s="61">
        <v>53</v>
      </c>
      <c r="F450" s="61"/>
      <c r="G450" s="61">
        <f>+H450/31</f>
        <v>53.387096774193552</v>
      </c>
      <c r="H450" s="61">
        <v>1655</v>
      </c>
      <c r="I450" s="61">
        <v>53</v>
      </c>
      <c r="J450" s="75" t="s">
        <v>216</v>
      </c>
      <c r="K450" s="51">
        <v>586339</v>
      </c>
      <c r="L450" s="49">
        <v>441</v>
      </c>
      <c r="M450" s="49"/>
      <c r="N450" s="41" t="s">
        <v>158</v>
      </c>
      <c r="O450" s="57"/>
    </row>
    <row r="451" spans="1:15" s="54" customFormat="1" ht="12.75" x14ac:dyDescent="0.2">
      <c r="A451" s="41" t="s">
        <v>97</v>
      </c>
      <c r="B451" s="62" t="s">
        <v>54</v>
      </c>
      <c r="C451" s="51">
        <v>9856</v>
      </c>
      <c r="D451" s="51">
        <v>9856</v>
      </c>
      <c r="E451" s="61">
        <v>11788</v>
      </c>
      <c r="F451" s="61"/>
      <c r="G451" s="61">
        <f>+H451/31</f>
        <v>11787.612903225807</v>
      </c>
      <c r="H451" s="61">
        <v>365416</v>
      </c>
      <c r="I451" s="61">
        <v>11788</v>
      </c>
      <c r="J451" s="75" t="s">
        <v>216</v>
      </c>
      <c r="K451" s="51">
        <v>452566</v>
      </c>
      <c r="L451" s="49">
        <v>447</v>
      </c>
      <c r="M451" s="49"/>
      <c r="N451" s="41" t="s">
        <v>98</v>
      </c>
      <c r="O451" s="57" t="s">
        <v>444</v>
      </c>
    </row>
    <row r="452" spans="1:15" s="54" customFormat="1" ht="12.75" x14ac:dyDescent="0.2">
      <c r="A452" s="11" t="s">
        <v>661</v>
      </c>
      <c r="B452" s="49" t="s">
        <v>107</v>
      </c>
      <c r="C452" s="51">
        <v>9857</v>
      </c>
      <c r="D452" s="51">
        <v>9857</v>
      </c>
      <c r="E452" s="61">
        <v>621</v>
      </c>
      <c r="F452" s="61"/>
      <c r="G452" s="61">
        <f>+H452/31</f>
        <v>620.67741935483866</v>
      </c>
      <c r="H452" s="61">
        <v>19241</v>
      </c>
      <c r="I452" s="61">
        <v>621</v>
      </c>
      <c r="J452" s="75" t="s">
        <v>216</v>
      </c>
      <c r="K452" s="51">
        <v>417652</v>
      </c>
      <c r="L452" s="49">
        <v>462</v>
      </c>
      <c r="M452" s="49"/>
      <c r="N452" s="41" t="s">
        <v>350</v>
      </c>
      <c r="O452" s="57" t="s">
        <v>219</v>
      </c>
    </row>
    <row r="453" spans="1:15" s="54" customFormat="1" ht="12.75" x14ac:dyDescent="0.2">
      <c r="A453" s="11" t="s">
        <v>726</v>
      </c>
      <c r="B453" s="56" t="s">
        <v>493</v>
      </c>
      <c r="C453" s="51">
        <v>9858</v>
      </c>
      <c r="D453" s="51">
        <v>9858</v>
      </c>
      <c r="E453" s="61">
        <v>8736</v>
      </c>
      <c r="F453" s="61"/>
      <c r="G453" s="61"/>
      <c r="H453" s="61">
        <v>270809</v>
      </c>
      <c r="I453" s="61">
        <v>8736</v>
      </c>
      <c r="J453" s="75" t="s">
        <v>216</v>
      </c>
      <c r="K453" s="51">
        <v>500668</v>
      </c>
      <c r="L453" s="49">
        <v>764</v>
      </c>
      <c r="M453" s="49"/>
      <c r="N453" s="41" t="s">
        <v>429</v>
      </c>
      <c r="O453" s="57" t="s">
        <v>588</v>
      </c>
    </row>
    <row r="454" spans="1:15" s="54" customFormat="1" ht="12.75" x14ac:dyDescent="0.2">
      <c r="A454" s="63" t="s">
        <v>461</v>
      </c>
      <c r="B454" s="56" t="s">
        <v>567</v>
      </c>
      <c r="C454" s="65">
        <v>9859</v>
      </c>
      <c r="D454" s="65">
        <v>9859</v>
      </c>
      <c r="E454" s="66">
        <v>73</v>
      </c>
      <c r="F454" s="66"/>
      <c r="G454" s="61">
        <f>+H454/31</f>
        <v>73.064516129032256</v>
      </c>
      <c r="H454" s="66">
        <v>2265</v>
      </c>
      <c r="I454" s="61">
        <v>73</v>
      </c>
      <c r="J454" s="75" t="s">
        <v>216</v>
      </c>
      <c r="K454" s="55">
        <v>450391</v>
      </c>
      <c r="L454" s="64">
        <v>767</v>
      </c>
      <c r="M454" s="12">
        <v>900</v>
      </c>
      <c r="N454" s="63" t="s">
        <v>133</v>
      </c>
      <c r="O454" s="57"/>
    </row>
    <row r="455" spans="1:15" s="54" customFormat="1" ht="12.75" x14ac:dyDescent="0.2">
      <c r="A455" s="41" t="s">
        <v>538</v>
      </c>
      <c r="B455" s="49" t="s">
        <v>107</v>
      </c>
      <c r="C455" s="51">
        <v>9860</v>
      </c>
      <c r="D455" s="51">
        <v>9860</v>
      </c>
      <c r="E455" s="61">
        <v>2473</v>
      </c>
      <c r="F455" s="61"/>
      <c r="G455" s="61">
        <f>+H455/31</f>
        <v>2473.0645161290322</v>
      </c>
      <c r="H455" s="61">
        <v>76665</v>
      </c>
      <c r="I455" s="61">
        <v>2473</v>
      </c>
      <c r="J455" s="75" t="s">
        <v>216</v>
      </c>
      <c r="K455" s="51">
        <v>453067</v>
      </c>
      <c r="L455" s="49">
        <v>487</v>
      </c>
      <c r="M455" s="49"/>
      <c r="N455" s="41" t="s">
        <v>96</v>
      </c>
      <c r="O455" s="57"/>
    </row>
    <row r="456" spans="1:15" s="54" customFormat="1" ht="12.75" x14ac:dyDescent="0.2">
      <c r="A456" s="41" t="s">
        <v>681</v>
      </c>
      <c r="B456" s="49" t="s">
        <v>54</v>
      </c>
      <c r="C456" s="51">
        <v>9862</v>
      </c>
      <c r="D456" s="51">
        <v>9862</v>
      </c>
      <c r="E456" s="61">
        <v>5886</v>
      </c>
      <c r="F456" s="61"/>
      <c r="G456" s="61"/>
      <c r="H456" s="61"/>
      <c r="I456" s="61">
        <v>5886</v>
      </c>
      <c r="J456" s="75" t="s">
        <v>216</v>
      </c>
      <c r="K456" s="51">
        <v>533401</v>
      </c>
      <c r="L456" s="49"/>
      <c r="M456" s="49"/>
      <c r="N456" s="41" t="s">
        <v>284</v>
      </c>
      <c r="O456" s="57"/>
    </row>
    <row r="457" spans="1:15" s="54" customFormat="1" ht="33.75" x14ac:dyDescent="0.2">
      <c r="A457" s="41" t="s">
        <v>283</v>
      </c>
      <c r="B457" s="49" t="s">
        <v>54</v>
      </c>
      <c r="C457" s="51">
        <v>9862</v>
      </c>
      <c r="D457" s="51">
        <v>9862</v>
      </c>
      <c r="E457" s="61">
        <v>5886</v>
      </c>
      <c r="F457" s="61"/>
      <c r="G457" s="61">
        <f>+H457/31</f>
        <v>21531.225806451614</v>
      </c>
      <c r="H457" s="61">
        <v>667468</v>
      </c>
      <c r="I457" s="61">
        <v>5886</v>
      </c>
      <c r="J457" s="75" t="s">
        <v>222</v>
      </c>
      <c r="K457" s="51">
        <v>379424</v>
      </c>
      <c r="L457" s="49">
        <v>439</v>
      </c>
      <c r="M457" s="49"/>
      <c r="N457" s="41" t="s">
        <v>284</v>
      </c>
      <c r="O457" s="57"/>
    </row>
    <row r="458" spans="1:15" s="54" customFormat="1" ht="12.75" x14ac:dyDescent="0.2">
      <c r="A458" s="41" t="s">
        <v>715</v>
      </c>
      <c r="B458" s="49" t="s">
        <v>54</v>
      </c>
      <c r="C458" s="51">
        <v>9862</v>
      </c>
      <c r="D458" s="51">
        <v>9862</v>
      </c>
      <c r="E458" s="61">
        <v>5045</v>
      </c>
      <c r="F458" s="61"/>
      <c r="G458" s="61"/>
      <c r="H458" s="61"/>
      <c r="I458" s="61">
        <v>5045</v>
      </c>
      <c r="J458" s="75" t="s">
        <v>216</v>
      </c>
      <c r="K458" s="51">
        <v>535119</v>
      </c>
      <c r="L458" s="49"/>
      <c r="M458" s="49"/>
      <c r="N458" s="41" t="s">
        <v>284</v>
      </c>
      <c r="O458" s="57" t="s">
        <v>587</v>
      </c>
    </row>
    <row r="459" spans="1:15" s="54" customFormat="1" ht="12.75" x14ac:dyDescent="0.2">
      <c r="A459" s="11" t="s">
        <v>377</v>
      </c>
      <c r="B459" s="49" t="s">
        <v>299</v>
      </c>
      <c r="C459" s="60">
        <v>9863</v>
      </c>
      <c r="D459" s="60">
        <v>9863</v>
      </c>
      <c r="E459" s="61">
        <v>1965</v>
      </c>
      <c r="F459" s="61"/>
      <c r="G459" s="61">
        <f>+H459/31</f>
        <v>1964.5806451612902</v>
      </c>
      <c r="H459" s="61">
        <v>60902</v>
      </c>
      <c r="I459" s="61">
        <v>1965</v>
      </c>
      <c r="J459" s="75" t="s">
        <v>216</v>
      </c>
      <c r="K459" s="51">
        <v>544498</v>
      </c>
      <c r="L459" s="50">
        <v>550</v>
      </c>
      <c r="M459" s="49"/>
      <c r="N459" s="11" t="s">
        <v>686</v>
      </c>
      <c r="O459" s="57"/>
    </row>
    <row r="460" spans="1:15" s="54" customFormat="1" ht="12.75" x14ac:dyDescent="0.2">
      <c r="A460" s="41" t="s">
        <v>86</v>
      </c>
      <c r="B460" s="62" t="s">
        <v>575</v>
      </c>
      <c r="C460" s="51">
        <v>9864</v>
      </c>
      <c r="D460" s="51">
        <v>9864</v>
      </c>
      <c r="E460" s="61">
        <v>20799</v>
      </c>
      <c r="F460" s="61"/>
      <c r="G460" s="61">
        <f>+H460/31</f>
        <v>20799.16129032258</v>
      </c>
      <c r="H460" s="61">
        <v>644774</v>
      </c>
      <c r="I460" s="61">
        <v>20799</v>
      </c>
      <c r="J460" s="75" t="s">
        <v>216</v>
      </c>
      <c r="K460" s="51">
        <v>508842</v>
      </c>
      <c r="L460" s="49">
        <v>429</v>
      </c>
      <c r="M460" s="49"/>
      <c r="N460" s="41" t="s">
        <v>310</v>
      </c>
      <c r="O460" s="57" t="s">
        <v>507</v>
      </c>
    </row>
    <row r="461" spans="1:15" s="54" customFormat="1" ht="12.75" x14ac:dyDescent="0.2">
      <c r="A461" s="11" t="s">
        <v>311</v>
      </c>
      <c r="B461" s="56" t="s">
        <v>107</v>
      </c>
      <c r="C461" s="51">
        <v>9867</v>
      </c>
      <c r="D461" s="51">
        <v>9867</v>
      </c>
      <c r="E461" s="61">
        <v>1202</v>
      </c>
      <c r="F461" s="61"/>
      <c r="G461" s="61">
        <f>+H461/31</f>
        <v>1201.9354838709678</v>
      </c>
      <c r="H461" s="61">
        <v>37260</v>
      </c>
      <c r="I461" s="61">
        <v>1202</v>
      </c>
      <c r="J461" s="75" t="s">
        <v>216</v>
      </c>
      <c r="K461" s="51">
        <v>588809</v>
      </c>
      <c r="L461" s="49">
        <v>487</v>
      </c>
      <c r="M461" s="49"/>
      <c r="N461" s="41" t="s">
        <v>312</v>
      </c>
      <c r="O461" s="57"/>
    </row>
    <row r="462" spans="1:15" s="54" customFormat="1" ht="12.75" x14ac:dyDescent="0.2">
      <c r="A462" s="11" t="s">
        <v>726</v>
      </c>
      <c r="B462" s="49" t="s">
        <v>493</v>
      </c>
      <c r="C462" s="51">
        <v>9868</v>
      </c>
      <c r="D462" s="51">
        <v>9868</v>
      </c>
      <c r="E462" s="61">
        <v>208</v>
      </c>
      <c r="F462" s="61"/>
      <c r="G462" s="61"/>
      <c r="H462" s="61">
        <v>6440</v>
      </c>
      <c r="I462" s="61">
        <v>208</v>
      </c>
      <c r="J462" s="75" t="s">
        <v>216</v>
      </c>
      <c r="K462" s="51">
        <v>500668</v>
      </c>
      <c r="L462" s="49">
        <v>764</v>
      </c>
      <c r="M462" s="49"/>
      <c r="N462" s="41" t="s">
        <v>428</v>
      </c>
      <c r="O462" s="57" t="s">
        <v>588</v>
      </c>
    </row>
    <row r="463" spans="1:15" s="54" customFormat="1" ht="12.75" x14ac:dyDescent="0.2">
      <c r="A463" s="41" t="s">
        <v>383</v>
      </c>
      <c r="B463" s="62" t="s">
        <v>650</v>
      </c>
      <c r="C463" s="51">
        <v>9872</v>
      </c>
      <c r="D463" s="51">
        <v>9872</v>
      </c>
      <c r="E463" s="61">
        <v>485</v>
      </c>
      <c r="F463" s="61"/>
      <c r="G463" s="61"/>
      <c r="H463" s="61"/>
      <c r="I463" s="61">
        <v>485</v>
      </c>
      <c r="J463" s="75" t="s">
        <v>216</v>
      </c>
      <c r="K463" s="51">
        <v>652448</v>
      </c>
      <c r="L463" s="49"/>
      <c r="M463" s="49"/>
      <c r="N463" s="41" t="s">
        <v>361</v>
      </c>
      <c r="O463" s="57" t="s">
        <v>507</v>
      </c>
    </row>
    <row r="464" spans="1:15" s="54" customFormat="1" ht="17.25" x14ac:dyDescent="0.2">
      <c r="A464" s="41" t="s">
        <v>426</v>
      </c>
      <c r="B464" s="56" t="s">
        <v>493</v>
      </c>
      <c r="C464" s="71">
        <v>9874</v>
      </c>
      <c r="D464" s="71">
        <v>9874</v>
      </c>
      <c r="E464" s="66"/>
      <c r="F464" s="66"/>
      <c r="G464" s="61"/>
      <c r="H464" s="66"/>
      <c r="I464" s="66">
        <v>750</v>
      </c>
      <c r="J464" s="74" t="s">
        <v>211</v>
      </c>
      <c r="K464" s="55"/>
      <c r="L464" s="12">
        <v>479</v>
      </c>
      <c r="M464" s="12"/>
      <c r="N464" s="48" t="s">
        <v>204</v>
      </c>
      <c r="O464" s="57" t="s">
        <v>443</v>
      </c>
    </row>
    <row r="465" spans="1:15" s="54" customFormat="1" ht="17.25" x14ac:dyDescent="0.2">
      <c r="A465" s="41" t="s">
        <v>711</v>
      </c>
      <c r="B465" s="56" t="s">
        <v>107</v>
      </c>
      <c r="C465" s="51">
        <v>9876</v>
      </c>
      <c r="D465" s="51">
        <v>9876</v>
      </c>
      <c r="E465" s="61"/>
      <c r="F465" s="61"/>
      <c r="G465" s="61">
        <f>+H465/31</f>
        <v>13.129032258064516</v>
      </c>
      <c r="H465" s="61">
        <v>407</v>
      </c>
      <c r="I465" s="61">
        <v>85</v>
      </c>
      <c r="J465" s="74" t="s">
        <v>215</v>
      </c>
      <c r="K465" s="51"/>
      <c r="L465" s="49">
        <v>550</v>
      </c>
      <c r="M465" s="49"/>
      <c r="N465" s="41" t="s">
        <v>593</v>
      </c>
      <c r="O465" s="52"/>
    </row>
    <row r="466" spans="1:15" s="54" customFormat="1" ht="17.25" x14ac:dyDescent="0.2">
      <c r="A466" s="41" t="s">
        <v>383</v>
      </c>
      <c r="B466" s="62" t="s">
        <v>650</v>
      </c>
      <c r="C466" s="51">
        <v>9878</v>
      </c>
      <c r="D466" s="51">
        <v>9878</v>
      </c>
      <c r="E466" s="61"/>
      <c r="F466" s="61"/>
      <c r="G466" s="61"/>
      <c r="H466" s="61"/>
      <c r="I466" s="61">
        <v>100</v>
      </c>
      <c r="J466" s="74" t="s">
        <v>213</v>
      </c>
      <c r="K466" s="51"/>
      <c r="L466" s="49"/>
      <c r="M466" s="49"/>
      <c r="N466" s="41" t="s">
        <v>249</v>
      </c>
      <c r="O466" s="57" t="s">
        <v>507</v>
      </c>
    </row>
    <row r="467" spans="1:15" s="54" customFormat="1" ht="12.75" x14ac:dyDescent="0.2">
      <c r="A467" s="41" t="s">
        <v>595</v>
      </c>
      <c r="B467" s="56" t="s">
        <v>107</v>
      </c>
      <c r="C467" s="51">
        <v>9879</v>
      </c>
      <c r="D467" s="51">
        <v>9879</v>
      </c>
      <c r="E467" s="61">
        <v>114</v>
      </c>
      <c r="F467" s="61"/>
      <c r="G467" s="61">
        <f>+H467/31</f>
        <v>113.93548387096774</v>
      </c>
      <c r="H467" s="61">
        <v>3532</v>
      </c>
      <c r="I467" s="61">
        <v>114</v>
      </c>
      <c r="J467" s="75" t="s">
        <v>216</v>
      </c>
      <c r="K467" s="51">
        <v>649629</v>
      </c>
      <c r="L467" s="49">
        <v>550</v>
      </c>
      <c r="M467" s="49"/>
      <c r="N467" s="41" t="s">
        <v>594</v>
      </c>
      <c r="O467" s="52"/>
    </row>
    <row r="468" spans="1:15" s="54" customFormat="1" ht="17.25" x14ac:dyDescent="0.2">
      <c r="A468" s="41" t="s">
        <v>208</v>
      </c>
      <c r="B468" s="49" t="s">
        <v>324</v>
      </c>
      <c r="C468" s="51">
        <v>9880</v>
      </c>
      <c r="D468" s="51">
        <v>9880</v>
      </c>
      <c r="E468" s="61"/>
      <c r="F468" s="61"/>
      <c r="G468" s="61"/>
      <c r="H468" s="61"/>
      <c r="I468" s="61">
        <v>9000</v>
      </c>
      <c r="J468" s="74" t="s">
        <v>209</v>
      </c>
      <c r="K468" s="51"/>
      <c r="L468" s="49"/>
      <c r="M468" s="49"/>
      <c r="N468" s="41" t="s">
        <v>250</v>
      </c>
      <c r="O468" s="57" t="s">
        <v>443</v>
      </c>
    </row>
    <row r="469" spans="1:15" s="54" customFormat="1" ht="17.25" x14ac:dyDescent="0.2">
      <c r="A469" s="41" t="s">
        <v>97</v>
      </c>
      <c r="B469" s="62" t="s">
        <v>54</v>
      </c>
      <c r="C469" s="51">
        <v>9881</v>
      </c>
      <c r="D469" s="51">
        <v>9881</v>
      </c>
      <c r="E469" s="61"/>
      <c r="F469" s="61"/>
      <c r="G469" s="61">
        <f>+H469/31</f>
        <v>307.45161290322579</v>
      </c>
      <c r="H469" s="61">
        <v>9531</v>
      </c>
      <c r="I469" s="61">
        <v>1300</v>
      </c>
      <c r="J469" s="74" t="s">
        <v>212</v>
      </c>
      <c r="K469" s="51"/>
      <c r="L469" s="49">
        <v>447</v>
      </c>
      <c r="M469" s="49">
        <v>35001</v>
      </c>
      <c r="N469" s="41" t="s">
        <v>293</v>
      </c>
      <c r="O469" s="57" t="s">
        <v>444</v>
      </c>
    </row>
    <row r="470" spans="1:15" s="54" customFormat="1" ht="12.75" x14ac:dyDescent="0.2">
      <c r="A470" s="41" t="s">
        <v>311</v>
      </c>
      <c r="B470" s="56" t="s">
        <v>107</v>
      </c>
      <c r="C470" s="51">
        <v>9882</v>
      </c>
      <c r="D470" s="51">
        <v>9882</v>
      </c>
      <c r="E470" s="61">
        <v>793</v>
      </c>
      <c r="F470" s="61"/>
      <c r="G470" s="61"/>
      <c r="H470" s="61"/>
      <c r="I470" s="61">
        <v>793</v>
      </c>
      <c r="J470" s="75" t="s">
        <v>216</v>
      </c>
      <c r="K470" s="51">
        <v>737884</v>
      </c>
      <c r="L470" s="49"/>
      <c r="M470" s="49"/>
      <c r="N470" s="41" t="s">
        <v>371</v>
      </c>
      <c r="O470" s="57"/>
    </row>
    <row r="471" spans="1:15" s="54" customFormat="1" ht="12.75" x14ac:dyDescent="0.2">
      <c r="A471" s="41" t="s">
        <v>224</v>
      </c>
      <c r="B471" s="56" t="s">
        <v>107</v>
      </c>
      <c r="C471" s="51">
        <v>9883</v>
      </c>
      <c r="D471" s="51">
        <v>9883</v>
      </c>
      <c r="E471" s="61">
        <v>383</v>
      </c>
      <c r="F471" s="61"/>
      <c r="G471" s="61">
        <f>+H471/31</f>
        <v>304.45161290322579</v>
      </c>
      <c r="H471" s="61">
        <v>9438</v>
      </c>
      <c r="I471" s="61">
        <v>383</v>
      </c>
      <c r="J471" s="75" t="s">
        <v>216</v>
      </c>
      <c r="K471" s="51">
        <v>652476</v>
      </c>
      <c r="L471" s="49">
        <v>550</v>
      </c>
      <c r="M471" s="49"/>
      <c r="N471" s="41" t="s">
        <v>358</v>
      </c>
      <c r="O471" s="52" t="s">
        <v>507</v>
      </c>
    </row>
    <row r="472" spans="1:15" s="54" customFormat="1" ht="17.25" x14ac:dyDescent="0.2">
      <c r="A472" s="41" t="s">
        <v>711</v>
      </c>
      <c r="B472" s="56" t="s">
        <v>107</v>
      </c>
      <c r="C472" s="71">
        <v>9885</v>
      </c>
      <c r="D472" s="71">
        <v>9885</v>
      </c>
      <c r="E472" s="66"/>
      <c r="F472" s="66"/>
      <c r="G472" s="61"/>
      <c r="H472" s="66">
        <v>2063</v>
      </c>
      <c r="I472" s="66">
        <v>1100</v>
      </c>
      <c r="J472" s="74" t="s">
        <v>214</v>
      </c>
      <c r="K472" s="55"/>
      <c r="L472" s="12">
        <v>550</v>
      </c>
      <c r="M472" s="12"/>
      <c r="N472" s="48" t="s">
        <v>205</v>
      </c>
      <c r="O472" s="57"/>
    </row>
    <row r="473" spans="1:15" s="54" customFormat="1" ht="12.75" x14ac:dyDescent="0.2">
      <c r="A473" s="63" t="s">
        <v>264</v>
      </c>
      <c r="B473" s="56" t="s">
        <v>645</v>
      </c>
      <c r="C473" s="65">
        <v>9887</v>
      </c>
      <c r="D473" s="65">
        <v>9887</v>
      </c>
      <c r="E473" s="66"/>
      <c r="F473" s="66"/>
      <c r="G473" s="66"/>
      <c r="H473" s="66"/>
      <c r="I473" s="66">
        <v>2000</v>
      </c>
      <c r="J473" s="75" t="s">
        <v>152</v>
      </c>
      <c r="K473" s="55"/>
      <c r="L473" s="64"/>
      <c r="M473" s="12"/>
      <c r="N473" s="63" t="s">
        <v>251</v>
      </c>
      <c r="O473" s="57" t="s">
        <v>443</v>
      </c>
    </row>
    <row r="474" spans="1:15" s="54" customFormat="1" ht="17.25" x14ac:dyDescent="0.2">
      <c r="A474" s="11" t="s">
        <v>380</v>
      </c>
      <c r="B474" s="56" t="s">
        <v>470</v>
      </c>
      <c r="C474" s="65">
        <v>9888</v>
      </c>
      <c r="D474" s="65">
        <v>9888</v>
      </c>
      <c r="E474" s="66"/>
      <c r="F474" s="66"/>
      <c r="G474" s="61"/>
      <c r="H474" s="66"/>
      <c r="I474" s="66">
        <v>10000</v>
      </c>
      <c r="J474" s="75" t="s">
        <v>210</v>
      </c>
      <c r="K474" s="55">
        <v>138279</v>
      </c>
      <c r="L474" s="64">
        <v>555</v>
      </c>
      <c r="M474" s="12"/>
      <c r="N474" s="63" t="s">
        <v>203</v>
      </c>
      <c r="O474" s="57" t="s">
        <v>443</v>
      </c>
    </row>
    <row r="475" spans="1:15" s="54" customFormat="1" ht="12.75" x14ac:dyDescent="0.2">
      <c r="A475" s="11" t="s">
        <v>27</v>
      </c>
      <c r="B475" s="49" t="s">
        <v>772</v>
      </c>
      <c r="C475" s="60">
        <v>297</v>
      </c>
      <c r="D475" s="60" t="s">
        <v>521</v>
      </c>
      <c r="E475" s="61">
        <v>81</v>
      </c>
      <c r="F475" s="61"/>
      <c r="G475" s="61"/>
      <c r="H475" s="61"/>
      <c r="I475" s="61">
        <v>81</v>
      </c>
      <c r="J475" s="75" t="s">
        <v>216</v>
      </c>
      <c r="K475" s="51">
        <v>138359</v>
      </c>
      <c r="L475" s="50" t="s">
        <v>710</v>
      </c>
      <c r="M475" s="49">
        <v>85</v>
      </c>
      <c r="N475" s="11" t="s">
        <v>460</v>
      </c>
      <c r="O475" s="57"/>
    </row>
    <row r="476" spans="1:15" s="54" customFormat="1" ht="12.75" x14ac:dyDescent="0.2">
      <c r="A476" s="63" t="s">
        <v>508</v>
      </c>
      <c r="B476" s="12" t="s">
        <v>772</v>
      </c>
      <c r="C476" s="65">
        <v>321</v>
      </c>
      <c r="D476" s="65" t="s">
        <v>526</v>
      </c>
      <c r="E476" s="66">
        <v>153</v>
      </c>
      <c r="F476" s="66"/>
      <c r="G476" s="66"/>
      <c r="H476" s="66"/>
      <c r="I476" s="61">
        <v>153</v>
      </c>
      <c r="J476" s="75" t="s">
        <v>216</v>
      </c>
      <c r="K476" s="55">
        <v>502899</v>
      </c>
      <c r="L476" s="64" t="s">
        <v>710</v>
      </c>
      <c r="M476" s="12">
        <v>240</v>
      </c>
      <c r="N476" s="63" t="s">
        <v>457</v>
      </c>
      <c r="O476" s="57"/>
    </row>
    <row r="477" spans="1:15" s="54" customFormat="1" ht="12.75" x14ac:dyDescent="0.2">
      <c r="A477" s="11" t="s">
        <v>508</v>
      </c>
      <c r="B477" s="49" t="s">
        <v>772</v>
      </c>
      <c r="C477" s="60">
        <v>322</v>
      </c>
      <c r="D477" s="60" t="s">
        <v>527</v>
      </c>
      <c r="E477" s="61">
        <v>449</v>
      </c>
      <c r="F477" s="61"/>
      <c r="G477" s="61"/>
      <c r="H477" s="61"/>
      <c r="I477" s="61">
        <v>449</v>
      </c>
      <c r="J477" s="75" t="s">
        <v>216</v>
      </c>
      <c r="K477" s="51">
        <v>503291</v>
      </c>
      <c r="L477" s="50">
        <v>764</v>
      </c>
      <c r="M477" s="49">
        <v>239</v>
      </c>
      <c r="N477" s="11" t="s">
        <v>458</v>
      </c>
      <c r="O477" s="57"/>
    </row>
    <row r="478" spans="1:15" s="54" customFormat="1" ht="12.75" x14ac:dyDescent="0.2">
      <c r="A478" s="63" t="s">
        <v>508</v>
      </c>
      <c r="B478" s="12" t="s">
        <v>772</v>
      </c>
      <c r="C478" s="65">
        <v>39</v>
      </c>
      <c r="D478" s="65" t="s">
        <v>528</v>
      </c>
      <c r="E478" s="61">
        <v>163</v>
      </c>
      <c r="F478" s="61"/>
      <c r="G478" s="61"/>
      <c r="H478" s="61"/>
      <c r="I478" s="61">
        <v>163</v>
      </c>
      <c r="J478" s="75" t="s">
        <v>216</v>
      </c>
      <c r="K478" s="55">
        <v>503233</v>
      </c>
      <c r="L478" s="50">
        <v>429</v>
      </c>
      <c r="M478" s="49">
        <v>399</v>
      </c>
      <c r="N478" s="63" t="s">
        <v>455</v>
      </c>
      <c r="O478" s="57"/>
    </row>
    <row r="479" spans="1:15" s="54" customFormat="1" ht="12.75" x14ac:dyDescent="0.2">
      <c r="A479" s="11" t="s">
        <v>770</v>
      </c>
      <c r="B479" s="49" t="s">
        <v>772</v>
      </c>
      <c r="C479" s="60">
        <v>40</v>
      </c>
      <c r="D479" s="60" t="s">
        <v>529</v>
      </c>
      <c r="E479" s="61">
        <v>176</v>
      </c>
      <c r="F479" s="61"/>
      <c r="G479" s="61"/>
      <c r="H479" s="61"/>
      <c r="I479" s="61">
        <v>176</v>
      </c>
      <c r="J479" s="75" t="s">
        <v>216</v>
      </c>
      <c r="K479" s="51">
        <v>502374</v>
      </c>
      <c r="L479" s="50">
        <v>429</v>
      </c>
      <c r="M479" s="49">
        <v>176</v>
      </c>
      <c r="N479" s="11" t="s">
        <v>456</v>
      </c>
      <c r="O479" s="57"/>
    </row>
    <row r="480" spans="1:15" s="54" customFormat="1" ht="12.75" x14ac:dyDescent="0.2">
      <c r="A480" s="11" t="s">
        <v>532</v>
      </c>
      <c r="B480" s="12" t="s">
        <v>772</v>
      </c>
      <c r="C480" s="65">
        <v>8322</v>
      </c>
      <c r="D480" s="65" t="s">
        <v>523</v>
      </c>
      <c r="E480" s="61">
        <v>670</v>
      </c>
      <c r="F480" s="61"/>
      <c r="G480" s="61"/>
      <c r="H480" s="61"/>
      <c r="I480" s="61">
        <v>670</v>
      </c>
      <c r="J480" s="75" t="s">
        <v>216</v>
      </c>
      <c r="K480" s="55">
        <v>133255</v>
      </c>
      <c r="L480" s="50">
        <v>767</v>
      </c>
      <c r="M480" s="12">
        <v>670</v>
      </c>
      <c r="N480" s="63" t="s">
        <v>459</v>
      </c>
      <c r="O480" s="57"/>
    </row>
    <row r="481" spans="1:15" s="54" customFormat="1" ht="12.75" x14ac:dyDescent="0.2">
      <c r="A481" s="63" t="s">
        <v>461</v>
      </c>
      <c r="B481" s="12" t="s">
        <v>772</v>
      </c>
      <c r="C481" s="65">
        <v>6568</v>
      </c>
      <c r="D481" s="65" t="s">
        <v>524</v>
      </c>
      <c r="E481" s="66">
        <v>390</v>
      </c>
      <c r="F481" s="66"/>
      <c r="G481" s="66"/>
      <c r="H481" s="66"/>
      <c r="I481" s="61">
        <v>390</v>
      </c>
      <c r="J481" s="75" t="s">
        <v>216</v>
      </c>
      <c r="K481" s="55">
        <v>138033</v>
      </c>
      <c r="L481" s="64">
        <v>767</v>
      </c>
      <c r="M481" s="12">
        <v>900</v>
      </c>
      <c r="N481" s="63" t="s">
        <v>463</v>
      </c>
      <c r="O481" s="57"/>
    </row>
    <row r="482" spans="1:15" s="54" customFormat="1" ht="12.75" x14ac:dyDescent="0.2">
      <c r="A482" s="41" t="s">
        <v>256</v>
      </c>
      <c r="B482" s="49" t="s">
        <v>772</v>
      </c>
      <c r="C482" s="60">
        <v>8751</v>
      </c>
      <c r="D482" s="60" t="s">
        <v>525</v>
      </c>
      <c r="E482" s="61">
        <v>1441</v>
      </c>
      <c r="F482" s="61"/>
      <c r="G482" s="61"/>
      <c r="H482" s="61"/>
      <c r="I482" s="61">
        <v>1441</v>
      </c>
      <c r="J482" s="75" t="s">
        <v>216</v>
      </c>
      <c r="K482" s="51">
        <v>126370</v>
      </c>
      <c r="L482" s="50">
        <v>767</v>
      </c>
      <c r="M482" s="49">
        <v>1948</v>
      </c>
      <c r="N482" s="11" t="s">
        <v>464</v>
      </c>
      <c r="O482" s="57" t="s">
        <v>507</v>
      </c>
    </row>
    <row r="483" spans="1:15" s="54" customFormat="1" ht="12.75" x14ac:dyDescent="0.2">
      <c r="A483" s="63" t="s">
        <v>365</v>
      </c>
      <c r="B483" s="49" t="s">
        <v>772</v>
      </c>
      <c r="C483" s="65">
        <v>438</v>
      </c>
      <c r="D483" s="65" t="s">
        <v>522</v>
      </c>
      <c r="E483" s="66">
        <v>115</v>
      </c>
      <c r="F483" s="66"/>
      <c r="G483" s="66"/>
      <c r="H483" s="66"/>
      <c r="I483" s="61">
        <v>115</v>
      </c>
      <c r="J483" s="75" t="s">
        <v>216</v>
      </c>
      <c r="K483" s="55">
        <v>380710</v>
      </c>
      <c r="L483" s="64"/>
      <c r="M483" s="12"/>
      <c r="N483" s="63" t="s">
        <v>366</v>
      </c>
      <c r="O483" s="57" t="s">
        <v>443</v>
      </c>
    </row>
    <row r="484" spans="1:15" s="54" customFormat="1" ht="12.75" x14ac:dyDescent="0.2">
      <c r="A484" s="63" t="s">
        <v>365</v>
      </c>
      <c r="B484" s="49" t="s">
        <v>772</v>
      </c>
      <c r="C484" s="65">
        <v>441</v>
      </c>
      <c r="D484" s="65" t="s">
        <v>530</v>
      </c>
      <c r="E484" s="66">
        <v>798</v>
      </c>
      <c r="F484" s="66"/>
      <c r="G484" s="66"/>
      <c r="H484" s="66"/>
      <c r="I484" s="61">
        <v>798</v>
      </c>
      <c r="J484" s="75" t="s">
        <v>216</v>
      </c>
      <c r="K484" s="55">
        <v>636662</v>
      </c>
      <c r="L484" s="64"/>
      <c r="M484" s="12"/>
      <c r="N484" s="63" t="s">
        <v>531</v>
      </c>
      <c r="O484" s="57" t="s">
        <v>443</v>
      </c>
    </row>
    <row r="485" spans="1:15" s="54" customFormat="1" ht="12.75" x14ac:dyDescent="0.2">
      <c r="A485" s="63" t="s">
        <v>256</v>
      </c>
      <c r="B485" s="12" t="s">
        <v>376</v>
      </c>
      <c r="C485" s="65">
        <v>121</v>
      </c>
      <c r="D485" s="65" t="s">
        <v>373</v>
      </c>
      <c r="E485" s="66">
        <v>444</v>
      </c>
      <c r="F485" s="66"/>
      <c r="G485" s="66"/>
      <c r="H485" s="66"/>
      <c r="I485" s="61">
        <v>444</v>
      </c>
      <c r="J485" s="75" t="s">
        <v>216</v>
      </c>
      <c r="K485" s="55">
        <v>126351</v>
      </c>
      <c r="L485" s="64">
        <v>764</v>
      </c>
      <c r="M485" s="12"/>
      <c r="N485" s="63" t="s">
        <v>709</v>
      </c>
      <c r="O485" s="57" t="s">
        <v>507</v>
      </c>
    </row>
    <row r="486" spans="1:15" s="54" customFormat="1" ht="12.75" x14ac:dyDescent="0.2">
      <c r="A486" s="63" t="s">
        <v>570</v>
      </c>
      <c r="B486" s="49" t="s">
        <v>771</v>
      </c>
      <c r="C486" s="60"/>
      <c r="D486" s="60"/>
      <c r="E486" s="61"/>
      <c r="F486" s="61"/>
      <c r="G486" s="61"/>
      <c r="H486" s="61"/>
      <c r="I486" s="61">
        <v>5000</v>
      </c>
      <c r="J486" s="75" t="s">
        <v>154</v>
      </c>
      <c r="K486" s="51"/>
      <c r="L486" s="50">
        <v>600</v>
      </c>
      <c r="M486" s="49"/>
      <c r="N486" s="11" t="s">
        <v>155</v>
      </c>
      <c r="O486" s="57"/>
    </row>
    <row r="487" spans="1:15" customFormat="1" ht="12.75" x14ac:dyDescent="0.2">
      <c r="A487" s="8"/>
      <c r="B487" s="19"/>
      <c r="C487" s="16"/>
      <c r="D487" s="16"/>
      <c r="E487" s="29"/>
      <c r="F487" s="29"/>
      <c r="G487" s="29"/>
      <c r="H487" s="29"/>
      <c r="I487" s="29"/>
      <c r="J487" s="76"/>
      <c r="K487" s="16"/>
      <c r="L487" s="7"/>
      <c r="M487" s="22"/>
      <c r="N487" s="8"/>
      <c r="O487" s="35"/>
    </row>
    <row r="488" spans="1:15" customFormat="1" ht="12.75" x14ac:dyDescent="0.2">
      <c r="A488" s="8"/>
      <c r="B488" s="7"/>
      <c r="C488" s="16"/>
      <c r="D488" s="16"/>
      <c r="E488" s="29"/>
      <c r="F488" s="29"/>
      <c r="G488" s="29"/>
      <c r="H488" s="29"/>
      <c r="I488" s="29"/>
      <c r="J488" s="76"/>
      <c r="K488" s="16"/>
      <c r="L488" s="7"/>
      <c r="M488" s="22"/>
      <c r="N488" s="8"/>
      <c r="O488" s="35"/>
    </row>
    <row r="489" spans="1:15" customFormat="1" ht="12.75" x14ac:dyDescent="0.2">
      <c r="A489" s="25"/>
      <c r="B489" s="7"/>
      <c r="C489" s="26"/>
      <c r="D489" s="26"/>
      <c r="E489" s="30"/>
      <c r="F489" s="30"/>
      <c r="G489" s="30"/>
      <c r="H489" s="30"/>
      <c r="I489" s="30"/>
      <c r="J489" s="77"/>
      <c r="K489" s="16"/>
      <c r="L489" s="24"/>
      <c r="M489" s="7"/>
      <c r="N489" s="25"/>
      <c r="O489" s="35"/>
    </row>
    <row r="490" spans="1:15" customFormat="1" ht="12.75" x14ac:dyDescent="0.2">
      <c r="A490" s="25"/>
      <c r="B490" s="7"/>
      <c r="C490" s="26">
        <f>COUNTA(C6:C488)</f>
        <v>480</v>
      </c>
      <c r="D490" s="26">
        <f>COUNTA(D6:D488)</f>
        <v>480</v>
      </c>
      <c r="E490" s="22"/>
      <c r="F490" s="22"/>
      <c r="G490" s="22"/>
      <c r="H490" s="22"/>
      <c r="I490" s="22">
        <f>SUBTOTAL(9,I5:I489)</f>
        <v>695059</v>
      </c>
      <c r="J490" s="78"/>
      <c r="K490" s="15"/>
      <c r="L490" s="24"/>
      <c r="M490" s="22">
        <f>SUBTOTAL(9,M5:M489)</f>
        <v>631022</v>
      </c>
      <c r="N490" s="25"/>
      <c r="O490" s="35"/>
    </row>
    <row r="491" spans="1:15" s="41" customFormat="1" x14ac:dyDescent="0.2">
      <c r="A491" s="38" t="s">
        <v>776</v>
      </c>
      <c r="B491" s="37"/>
      <c r="C491" s="39"/>
      <c r="D491" s="39"/>
      <c r="E491" s="40"/>
      <c r="F491" s="40"/>
      <c r="G491" s="40"/>
      <c r="H491" s="40"/>
      <c r="I491" s="40"/>
      <c r="J491" s="79"/>
      <c r="K491" s="39"/>
      <c r="L491" s="39"/>
      <c r="M491" s="37"/>
      <c r="N491" s="38"/>
      <c r="O491" s="49"/>
    </row>
    <row r="492" spans="1:15" customFormat="1" ht="12.75" x14ac:dyDescent="0.2">
      <c r="A492" s="25" t="s">
        <v>716</v>
      </c>
      <c r="B492" s="1"/>
      <c r="C492" s="26"/>
      <c r="D492" s="26"/>
      <c r="E492" s="30"/>
      <c r="F492" s="30"/>
      <c r="G492" s="30"/>
      <c r="H492" s="30"/>
      <c r="I492" s="30"/>
      <c r="J492" s="77"/>
      <c r="L492" s="24"/>
      <c r="M492" s="24">
        <v>140</v>
      </c>
      <c r="N492" s="25" t="s">
        <v>716</v>
      </c>
      <c r="O492" s="35"/>
    </row>
    <row r="493" spans="1:15" customFormat="1" ht="12.75" x14ac:dyDescent="0.2">
      <c r="A493" s="25" t="s">
        <v>717</v>
      </c>
      <c r="B493" s="1"/>
      <c r="C493" s="26"/>
      <c r="D493" s="26"/>
      <c r="E493" s="30"/>
      <c r="F493" s="30"/>
      <c r="G493" s="30"/>
      <c r="H493" s="30"/>
      <c r="I493" s="30"/>
      <c r="J493" s="77"/>
      <c r="L493" s="24"/>
      <c r="M493" s="7">
        <v>24</v>
      </c>
      <c r="N493" s="25" t="s">
        <v>717</v>
      </c>
      <c r="O493" s="35"/>
    </row>
    <row r="494" spans="1:15" customFormat="1" ht="12.75" x14ac:dyDescent="0.2">
      <c r="A494" s="25" t="s">
        <v>718</v>
      </c>
      <c r="B494" s="1"/>
      <c r="C494" s="26"/>
      <c r="D494" s="26"/>
      <c r="E494" s="30"/>
      <c r="F494" s="30"/>
      <c r="G494" s="30"/>
      <c r="H494" s="30"/>
      <c r="I494" s="30"/>
      <c r="J494" s="77"/>
      <c r="L494" s="24"/>
      <c r="M494" s="7">
        <v>25</v>
      </c>
      <c r="N494" s="25" t="s">
        <v>718</v>
      </c>
      <c r="O494" s="35"/>
    </row>
    <row r="495" spans="1:15" customFormat="1" ht="12.75" x14ac:dyDescent="0.2">
      <c r="A495" s="25"/>
      <c r="B495" s="1"/>
      <c r="C495" s="26"/>
      <c r="D495" s="26"/>
      <c r="E495" s="30"/>
      <c r="F495" s="30"/>
      <c r="G495" s="30"/>
      <c r="H495" s="30"/>
      <c r="I495" s="30"/>
      <c r="J495" s="77"/>
      <c r="L495" s="24"/>
      <c r="M495" s="7"/>
      <c r="N495" s="25"/>
      <c r="O495" s="35"/>
    </row>
    <row r="496" spans="1:15" customFormat="1" ht="12.75" x14ac:dyDescent="0.2">
      <c r="A496" s="25" t="s">
        <v>719</v>
      </c>
      <c r="B496" s="1"/>
      <c r="C496" s="26"/>
      <c r="D496" s="26"/>
      <c r="E496" s="30"/>
      <c r="F496" s="30"/>
      <c r="G496" s="30"/>
      <c r="H496" s="30"/>
      <c r="I496" s="30"/>
      <c r="J496" s="77"/>
      <c r="L496" s="24"/>
      <c r="M496" s="7">
        <v>1000</v>
      </c>
      <c r="N496" s="25" t="s">
        <v>719</v>
      </c>
      <c r="O496" s="35"/>
    </row>
    <row r="497" spans="1:15" customFormat="1" ht="12.75" x14ac:dyDescent="0.2">
      <c r="A497" s="25" t="s">
        <v>753</v>
      </c>
      <c r="B497" s="1"/>
      <c r="C497" s="26"/>
      <c r="D497" s="26"/>
      <c r="E497" s="30"/>
      <c r="F497" s="30"/>
      <c r="G497" s="30"/>
      <c r="H497" s="30"/>
      <c r="I497" s="30"/>
      <c r="J497" s="77"/>
      <c r="L497" s="24"/>
      <c r="M497" s="7">
        <v>705</v>
      </c>
      <c r="N497" s="25" t="s">
        <v>277</v>
      </c>
      <c r="O497" s="35"/>
    </row>
    <row r="498" spans="1:15" customFormat="1" ht="12.75" x14ac:dyDescent="0.2">
      <c r="A498" s="25" t="s">
        <v>454</v>
      </c>
      <c r="B498" s="1"/>
      <c r="C498" s="26"/>
      <c r="D498" s="26"/>
      <c r="E498" s="30"/>
      <c r="F498" s="30"/>
      <c r="G498" s="30"/>
      <c r="H498" s="30"/>
      <c r="I498" s="30"/>
      <c r="J498" s="77"/>
      <c r="L498" s="24"/>
      <c r="M498" s="7">
        <v>1273</v>
      </c>
      <c r="N498" s="25" t="s">
        <v>454</v>
      </c>
      <c r="O498" s="35"/>
    </row>
    <row r="499" spans="1:15" customFormat="1" ht="12.75" x14ac:dyDescent="0.2">
      <c r="A499" s="25" t="s">
        <v>754</v>
      </c>
      <c r="B499" s="1"/>
      <c r="C499" s="26"/>
      <c r="D499" s="26"/>
      <c r="E499" s="30"/>
      <c r="F499" s="30"/>
      <c r="G499" s="30"/>
      <c r="H499" s="30"/>
      <c r="I499" s="30"/>
      <c r="J499" s="77"/>
      <c r="L499" s="24"/>
      <c r="M499" s="7">
        <v>1000</v>
      </c>
      <c r="N499" s="25" t="s">
        <v>754</v>
      </c>
      <c r="O499" s="35"/>
    </row>
    <row r="500" spans="1:15" customFormat="1" ht="12.75" x14ac:dyDescent="0.2">
      <c r="A500" s="25"/>
      <c r="B500" s="1"/>
      <c r="C500" s="26"/>
      <c r="D500" s="26"/>
      <c r="E500" s="30"/>
      <c r="F500" s="30"/>
      <c r="G500" s="30"/>
      <c r="H500" s="30"/>
      <c r="I500" s="30"/>
      <c r="J500" s="77"/>
      <c r="L500" s="24"/>
      <c r="M500" s="7"/>
      <c r="N500" s="25"/>
      <c r="O500" s="35"/>
    </row>
    <row r="501" spans="1:15" customFormat="1" ht="12.75" x14ac:dyDescent="0.2">
      <c r="A501" s="25" t="s">
        <v>720</v>
      </c>
      <c r="B501" s="1"/>
      <c r="C501" s="26"/>
      <c r="D501" s="26"/>
      <c r="E501" s="30"/>
      <c r="F501" s="30"/>
      <c r="G501" s="30"/>
      <c r="H501" s="30"/>
      <c r="I501" s="30"/>
      <c r="J501" s="77"/>
      <c r="L501" s="24"/>
      <c r="M501" s="7">
        <v>10000</v>
      </c>
      <c r="N501" s="25" t="s">
        <v>720</v>
      </c>
      <c r="O501" s="35"/>
    </row>
    <row r="502" spans="1:15" customFormat="1" ht="12.75" x14ac:dyDescent="0.2">
      <c r="A502" s="25"/>
      <c r="B502" s="1"/>
      <c r="C502" s="26"/>
      <c r="D502" s="26"/>
      <c r="E502" s="30"/>
      <c r="F502" s="30"/>
      <c r="G502" s="30"/>
      <c r="H502" s="30"/>
      <c r="I502" s="30"/>
      <c r="J502" s="77"/>
      <c r="L502" s="24"/>
      <c r="M502" s="7"/>
      <c r="N502" s="25"/>
      <c r="O502" s="35"/>
    </row>
    <row r="503" spans="1:15" customFormat="1" ht="12.75" x14ac:dyDescent="0.2">
      <c r="A503" s="25" t="s">
        <v>739</v>
      </c>
      <c r="B503" s="1"/>
      <c r="C503" s="26"/>
      <c r="D503" s="26"/>
      <c r="E503" s="30"/>
      <c r="F503" s="30"/>
      <c r="G503" s="30"/>
      <c r="H503" s="30"/>
      <c r="I503" s="30"/>
      <c r="J503" s="77"/>
      <c r="L503" s="24"/>
      <c r="M503" s="7">
        <v>4333</v>
      </c>
      <c r="N503" s="25" t="s">
        <v>739</v>
      </c>
      <c r="O503" s="35"/>
    </row>
    <row r="504" spans="1:15" customFormat="1" ht="12.75" x14ac:dyDescent="0.2">
      <c r="A504" s="25"/>
      <c r="B504" s="1"/>
      <c r="C504" s="26"/>
      <c r="D504" s="26"/>
      <c r="E504" s="30"/>
      <c r="F504" s="30"/>
      <c r="G504" s="30"/>
      <c r="H504" s="30"/>
      <c r="I504" s="30"/>
      <c r="J504" s="77"/>
      <c r="L504" s="24"/>
      <c r="M504" s="7"/>
      <c r="N504" s="25"/>
      <c r="O504" s="35"/>
    </row>
    <row r="505" spans="1:15" customFormat="1" ht="12.75" x14ac:dyDescent="0.2">
      <c r="A505" s="25" t="s">
        <v>740</v>
      </c>
      <c r="B505" s="1"/>
      <c r="C505" s="26"/>
      <c r="D505" s="26"/>
      <c r="E505" s="30"/>
      <c r="F505" s="30"/>
      <c r="G505" s="30"/>
      <c r="H505" s="30"/>
      <c r="I505" s="30"/>
      <c r="J505" s="77"/>
      <c r="L505" s="24"/>
      <c r="M505" s="7"/>
      <c r="N505" s="25" t="s">
        <v>740</v>
      </c>
      <c r="O505" s="35"/>
    </row>
    <row r="506" spans="1:15" customFormat="1" ht="12.75" x14ac:dyDescent="0.2">
      <c r="A506" s="25"/>
      <c r="B506" s="1"/>
      <c r="C506" s="26"/>
      <c r="D506" s="26"/>
      <c r="E506" s="30"/>
      <c r="F506" s="30"/>
      <c r="G506" s="30"/>
      <c r="H506" s="30"/>
      <c r="I506" s="30"/>
      <c r="J506" s="77"/>
      <c r="L506" s="24"/>
      <c r="M506" s="7"/>
      <c r="N506" s="25"/>
      <c r="O506" s="35"/>
    </row>
    <row r="507" spans="1:15" customFormat="1" ht="12.75" x14ac:dyDescent="0.2">
      <c r="A507" s="25" t="s">
        <v>741</v>
      </c>
      <c r="B507" s="1"/>
      <c r="C507" s="26"/>
      <c r="D507" s="26"/>
      <c r="E507" s="30"/>
      <c r="F507" s="30"/>
      <c r="G507" s="30"/>
      <c r="H507" s="30"/>
      <c r="I507" s="30"/>
      <c r="J507" s="77"/>
      <c r="L507" s="24"/>
      <c r="M507" s="7"/>
      <c r="N507" s="25" t="s">
        <v>741</v>
      </c>
      <c r="O507" s="35"/>
    </row>
    <row r="508" spans="1:15" customFormat="1" ht="12.75" x14ac:dyDescent="0.2">
      <c r="A508" s="25"/>
      <c r="B508" s="7"/>
      <c r="C508" s="26"/>
      <c r="D508" s="26"/>
      <c r="E508" s="30"/>
      <c r="F508" s="30"/>
      <c r="G508" s="30"/>
      <c r="H508" s="30"/>
      <c r="I508" s="30"/>
      <c r="J508" s="77"/>
      <c r="L508" s="24"/>
      <c r="M508" s="7"/>
      <c r="N508" s="25"/>
      <c r="O508" s="35"/>
    </row>
    <row r="509" spans="1:15" customFormat="1" ht="12.75" x14ac:dyDescent="0.2">
      <c r="A509" s="25" t="s">
        <v>274</v>
      </c>
      <c r="B509" s="7"/>
      <c r="C509" s="26"/>
      <c r="D509" s="26"/>
      <c r="E509" s="30"/>
      <c r="F509" s="30"/>
      <c r="G509" s="30"/>
      <c r="H509" s="30"/>
      <c r="I509" s="30"/>
      <c r="J509" s="77"/>
      <c r="L509" s="24"/>
      <c r="M509" s="7"/>
      <c r="N509" s="25" t="s">
        <v>274</v>
      </c>
      <c r="O509" s="35"/>
    </row>
    <row r="510" spans="1:15" customFormat="1" ht="12.75" x14ac:dyDescent="0.2">
      <c r="A510" s="25" t="s">
        <v>742</v>
      </c>
      <c r="B510" s="7"/>
      <c r="C510" s="26"/>
      <c r="D510" s="26"/>
      <c r="E510" s="30"/>
      <c r="F510" s="30"/>
      <c r="G510" s="30"/>
      <c r="H510" s="30"/>
      <c r="I510" s="30"/>
      <c r="J510" s="77"/>
      <c r="L510" s="24"/>
      <c r="M510" s="7"/>
      <c r="N510" s="25" t="s">
        <v>742</v>
      </c>
      <c r="O510" s="35"/>
    </row>
    <row r="511" spans="1:15" customFormat="1" ht="12.75" x14ac:dyDescent="0.2">
      <c r="A511" s="25"/>
      <c r="B511" s="7"/>
      <c r="C511" s="26"/>
      <c r="D511" s="26"/>
      <c r="E511" s="30"/>
      <c r="F511" s="30"/>
      <c r="G511" s="30"/>
      <c r="H511" s="30"/>
      <c r="I511" s="30"/>
      <c r="J511" s="77"/>
      <c r="L511" s="24"/>
      <c r="M511" s="7"/>
      <c r="N511" s="25"/>
      <c r="O511" s="35"/>
    </row>
    <row r="512" spans="1:15" customFormat="1" ht="12.75" x14ac:dyDescent="0.2">
      <c r="A512" s="25" t="s">
        <v>743</v>
      </c>
      <c r="B512" s="7"/>
      <c r="C512" s="26"/>
      <c r="D512" s="26"/>
      <c r="E512" s="30"/>
      <c r="F512" s="30"/>
      <c r="G512" s="30"/>
      <c r="H512" s="30"/>
      <c r="I512" s="30"/>
      <c r="J512" s="77"/>
      <c r="L512" s="24"/>
      <c r="M512" s="7"/>
      <c r="N512" s="25" t="s">
        <v>743</v>
      </c>
      <c r="O512" s="35"/>
    </row>
    <row r="513" spans="1:15" customFormat="1" ht="12.75" x14ac:dyDescent="0.2">
      <c r="A513" s="25"/>
      <c r="B513" s="7"/>
      <c r="C513" s="26"/>
      <c r="D513" s="26"/>
      <c r="E513" s="30"/>
      <c r="F513" s="30"/>
      <c r="G513" s="30"/>
      <c r="H513" s="30"/>
      <c r="I513" s="30"/>
      <c r="J513" s="77"/>
      <c r="L513" s="24"/>
      <c r="M513" s="7"/>
      <c r="N513" s="25"/>
      <c r="O513" s="35"/>
    </row>
    <row r="514" spans="1:15" customFormat="1" ht="12.75" x14ac:dyDescent="0.2">
      <c r="A514" s="25" t="s">
        <v>744</v>
      </c>
      <c r="B514" s="7"/>
      <c r="C514" s="26"/>
      <c r="D514" s="26"/>
      <c r="E514" s="30"/>
      <c r="F514" s="30"/>
      <c r="G514" s="30"/>
      <c r="H514" s="30"/>
      <c r="I514" s="30"/>
      <c r="J514" s="77"/>
      <c r="L514" s="24"/>
      <c r="M514" s="7"/>
      <c r="N514" s="25" t="s">
        <v>744</v>
      </c>
      <c r="O514" s="35"/>
    </row>
    <row r="515" spans="1:15" customFormat="1" ht="12.75" x14ac:dyDescent="0.2">
      <c r="A515" s="25"/>
      <c r="B515" s="7"/>
      <c r="C515" s="26"/>
      <c r="D515" s="26"/>
      <c r="E515" s="30"/>
      <c r="F515" s="30"/>
      <c r="G515" s="30"/>
      <c r="H515" s="30"/>
      <c r="I515" s="30"/>
      <c r="J515" s="77"/>
      <c r="L515" s="24"/>
      <c r="M515" s="7"/>
      <c r="N515" s="25"/>
      <c r="O515" s="35"/>
    </row>
    <row r="516" spans="1:15" customFormat="1" ht="12.75" x14ac:dyDescent="0.2">
      <c r="A516" s="25" t="s">
        <v>745</v>
      </c>
      <c r="B516" s="7"/>
      <c r="C516" s="26"/>
      <c r="D516" s="26"/>
      <c r="E516" s="30"/>
      <c r="F516" s="30"/>
      <c r="G516" s="30"/>
      <c r="H516" s="30"/>
      <c r="I516" s="30"/>
      <c r="J516" s="77"/>
      <c r="L516" s="24"/>
      <c r="M516" s="7"/>
      <c r="N516" s="25" t="s">
        <v>745</v>
      </c>
      <c r="O516" s="35"/>
    </row>
    <row r="517" spans="1:15" x14ac:dyDescent="0.2">
      <c r="H517" s="23"/>
      <c r="I517" s="23"/>
      <c r="J517" s="73"/>
      <c r="N517" s="25"/>
    </row>
    <row r="518" spans="1:15" x14ac:dyDescent="0.2">
      <c r="A518" s="31" t="s">
        <v>477</v>
      </c>
      <c r="H518" s="23"/>
      <c r="I518" s="23"/>
      <c r="J518" s="73"/>
      <c r="N518" s="25" t="s">
        <v>477</v>
      </c>
    </row>
    <row r="519" spans="1:15" s="43" customFormat="1" x14ac:dyDescent="0.2">
      <c r="A519" s="43" t="s">
        <v>578</v>
      </c>
      <c r="B519" s="44"/>
      <c r="C519" s="42"/>
      <c r="D519" s="42"/>
      <c r="E519" s="44"/>
      <c r="F519" s="44"/>
      <c r="G519" s="44"/>
      <c r="H519" s="44"/>
      <c r="I519" s="44"/>
      <c r="J519" s="80"/>
      <c r="K519" s="44"/>
      <c r="L519" s="44"/>
      <c r="M519" s="44"/>
      <c r="N519" s="25" t="s">
        <v>578</v>
      </c>
      <c r="O519" s="44"/>
    </row>
    <row r="520" spans="1:15" s="46" customFormat="1" x14ac:dyDescent="0.2">
      <c r="A520" s="46" t="s">
        <v>579</v>
      </c>
      <c r="B520" s="36"/>
      <c r="C520" s="45"/>
      <c r="D520" s="45"/>
      <c r="E520" s="36"/>
      <c r="F520" s="36"/>
      <c r="G520" s="36"/>
      <c r="H520" s="36"/>
      <c r="I520" s="36"/>
      <c r="J520" s="81"/>
      <c r="K520" s="36"/>
      <c r="L520" s="36"/>
      <c r="M520" s="36"/>
      <c r="N520" s="25" t="s">
        <v>579</v>
      </c>
      <c r="O520" s="36"/>
    </row>
  </sheetData>
  <dataConsolidate/>
  <printOptions horizontalCentered="1" headings="1" gridLines="1"/>
  <pageMargins left="0.25" right="0.25" top="0.5" bottom="0.75" header="0.5" footer="0.5"/>
  <pageSetup scale="24" fitToHeight="27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Consolidated</vt:lpstr>
      <vt:lpstr>Consolidated!ALL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2001-04-24T16:24:52Z</cp:lastPrinted>
  <dcterms:created xsi:type="dcterms:W3CDTF">1999-04-02T01:38:58Z</dcterms:created>
  <dcterms:modified xsi:type="dcterms:W3CDTF">2014-09-03T13:44:02Z</dcterms:modified>
</cp:coreProperties>
</file>