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O6" i="1" s="1"/>
  <c r="M6" i="1"/>
  <c r="N6" i="1"/>
  <c r="Q6" i="1"/>
  <c r="Q9" i="1" s="1"/>
  <c r="E8" i="1"/>
  <c r="H8" i="1"/>
  <c r="I8" i="1"/>
  <c r="J8" i="1"/>
  <c r="N8" i="1"/>
  <c r="O8" i="1" s="1"/>
  <c r="Q8" i="1"/>
  <c r="V8" i="1"/>
  <c r="A9" i="1"/>
  <c r="E9" i="1"/>
  <c r="H9" i="1"/>
  <c r="V9" i="1" s="1"/>
  <c r="I9" i="1"/>
  <c r="J9" i="1"/>
  <c r="K9" i="1"/>
  <c r="X9" i="1" s="1"/>
  <c r="N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0" i="1"/>
  <c r="K10" i="1" s="1"/>
  <c r="X10" i="1" s="1"/>
  <c r="H10" i="1"/>
  <c r="I10" i="1"/>
  <c r="J10" i="1"/>
  <c r="N10" i="1"/>
  <c r="V10" i="1"/>
  <c r="E11" i="1"/>
  <c r="H11" i="1"/>
  <c r="V11" i="1" s="1"/>
  <c r="I11" i="1"/>
  <c r="K11" i="1" s="1"/>
  <c r="X11" i="1" s="1"/>
  <c r="N11" i="1"/>
  <c r="Q11" i="1"/>
  <c r="E12" i="1"/>
  <c r="K12" i="1" s="1"/>
  <c r="X12" i="1" s="1"/>
  <c r="H12" i="1"/>
  <c r="V12" i="1" s="1"/>
  <c r="I12" i="1"/>
  <c r="N12" i="1"/>
  <c r="Q12" i="1"/>
  <c r="E13" i="1"/>
  <c r="H13" i="1"/>
  <c r="I13" i="1"/>
  <c r="J13" i="1" s="1"/>
  <c r="N13" i="1"/>
  <c r="Q13" i="1"/>
  <c r="V13" i="1"/>
  <c r="E14" i="1"/>
  <c r="H14" i="1"/>
  <c r="J14" i="1" s="1"/>
  <c r="I14" i="1"/>
  <c r="N14" i="1"/>
  <c r="Q14" i="1"/>
  <c r="E15" i="1"/>
  <c r="H15" i="1"/>
  <c r="J15" i="1" s="1"/>
  <c r="I15" i="1"/>
  <c r="N15" i="1"/>
  <c r="Q15" i="1"/>
  <c r="V15" i="1"/>
  <c r="E16" i="1"/>
  <c r="H16" i="1"/>
  <c r="J16" i="1" s="1"/>
  <c r="I16" i="1"/>
  <c r="K16" i="1"/>
  <c r="N16" i="1"/>
  <c r="Q16" i="1"/>
  <c r="V16" i="1"/>
  <c r="X16" i="1"/>
  <c r="E17" i="1"/>
  <c r="H17" i="1"/>
  <c r="V17" i="1" s="1"/>
  <c r="I17" i="1"/>
  <c r="J17" i="1"/>
  <c r="K17" i="1"/>
  <c r="X17" i="1" s="1"/>
  <c r="N17" i="1"/>
  <c r="Q17" i="1"/>
  <c r="E18" i="1"/>
  <c r="K18" i="1" s="1"/>
  <c r="X18" i="1" s="1"/>
  <c r="H18" i="1"/>
  <c r="I18" i="1"/>
  <c r="J18" i="1"/>
  <c r="N18" i="1"/>
  <c r="Q18" i="1"/>
  <c r="V18" i="1"/>
  <c r="E19" i="1"/>
  <c r="H19" i="1"/>
  <c r="V19" i="1" s="1"/>
  <c r="I19" i="1"/>
  <c r="K19" i="1" s="1"/>
  <c r="X19" i="1" s="1"/>
  <c r="N19" i="1"/>
  <c r="Q19" i="1"/>
  <c r="E20" i="1"/>
  <c r="K20" i="1" s="1"/>
  <c r="X20" i="1" s="1"/>
  <c r="H20" i="1"/>
  <c r="I20" i="1"/>
  <c r="N20" i="1"/>
  <c r="Q20" i="1"/>
  <c r="E21" i="1"/>
  <c r="H21" i="1"/>
  <c r="I21" i="1"/>
  <c r="J21" i="1" s="1"/>
  <c r="N21" i="1"/>
  <c r="Q21" i="1"/>
  <c r="V21" i="1"/>
  <c r="E22" i="1"/>
  <c r="H22" i="1"/>
  <c r="J22" i="1" s="1"/>
  <c r="I22" i="1"/>
  <c r="N22" i="1"/>
  <c r="Q22" i="1"/>
  <c r="E23" i="1"/>
  <c r="H23" i="1"/>
  <c r="J23" i="1" s="1"/>
  <c r="I23" i="1"/>
  <c r="N23" i="1"/>
  <c r="Q23" i="1"/>
  <c r="V23" i="1"/>
  <c r="E24" i="1"/>
  <c r="H24" i="1"/>
  <c r="J24" i="1" s="1"/>
  <c r="I24" i="1"/>
  <c r="K24" i="1"/>
  <c r="N24" i="1"/>
  <c r="Q24" i="1"/>
  <c r="V24" i="1"/>
  <c r="X24" i="1"/>
  <c r="E25" i="1"/>
  <c r="H25" i="1"/>
  <c r="I25" i="1"/>
  <c r="J25" i="1"/>
  <c r="K25" i="1"/>
  <c r="X25" i="1" s="1"/>
  <c r="N25" i="1"/>
  <c r="Q25" i="1"/>
  <c r="V25" i="1"/>
  <c r="E26" i="1"/>
  <c r="K26" i="1" s="1"/>
  <c r="X26" i="1" s="1"/>
  <c r="H26" i="1"/>
  <c r="I26" i="1"/>
  <c r="J26" i="1"/>
  <c r="N26" i="1"/>
  <c r="Q26" i="1"/>
  <c r="V26" i="1"/>
  <c r="E27" i="1"/>
  <c r="H27" i="1"/>
  <c r="V27" i="1" s="1"/>
  <c r="I27" i="1"/>
  <c r="K27" i="1" s="1"/>
  <c r="N27" i="1"/>
  <c r="Q27" i="1"/>
  <c r="E28" i="1"/>
  <c r="H28" i="1"/>
  <c r="I28" i="1"/>
  <c r="N28" i="1"/>
  <c r="Q28" i="1"/>
  <c r="E29" i="1"/>
  <c r="H29" i="1"/>
  <c r="I29" i="1"/>
  <c r="J29" i="1" s="1"/>
  <c r="N29" i="1"/>
  <c r="Q29" i="1"/>
  <c r="V29" i="1"/>
  <c r="E30" i="1"/>
  <c r="H30" i="1"/>
  <c r="J30" i="1" s="1"/>
  <c r="I30" i="1"/>
  <c r="N30" i="1"/>
  <c r="Q30" i="1"/>
  <c r="E31" i="1"/>
  <c r="H31" i="1"/>
  <c r="J31" i="1" s="1"/>
  <c r="I31" i="1"/>
  <c r="N31" i="1"/>
  <c r="Q31" i="1"/>
  <c r="V31" i="1"/>
  <c r="E32" i="1"/>
  <c r="H32" i="1"/>
  <c r="J32" i="1" s="1"/>
  <c r="I32" i="1"/>
  <c r="K32" i="1"/>
  <c r="N32" i="1"/>
  <c r="Q32" i="1"/>
  <c r="V32" i="1"/>
  <c r="X32" i="1"/>
  <c r="E33" i="1"/>
  <c r="H33" i="1"/>
  <c r="I33" i="1"/>
  <c r="J33" i="1"/>
  <c r="K33" i="1"/>
  <c r="X33" i="1" s="1"/>
  <c r="N33" i="1"/>
  <c r="Q33" i="1"/>
  <c r="V33" i="1"/>
  <c r="E34" i="1"/>
  <c r="H34" i="1"/>
  <c r="K34" i="1" s="1"/>
  <c r="X34" i="1" s="1"/>
  <c r="I34" i="1"/>
  <c r="J34" i="1"/>
  <c r="N34" i="1"/>
  <c r="Q34" i="1"/>
  <c r="V34" i="1"/>
  <c r="E35" i="1"/>
  <c r="H35" i="1"/>
  <c r="V35" i="1" s="1"/>
  <c r="I35" i="1"/>
  <c r="K35" i="1" s="1"/>
  <c r="X35" i="1" s="1"/>
  <c r="N35" i="1"/>
  <c r="Q35" i="1"/>
  <c r="E36" i="1"/>
  <c r="H36" i="1"/>
  <c r="I36" i="1"/>
  <c r="N36" i="1"/>
  <c r="Q36" i="1"/>
  <c r="E37" i="1"/>
  <c r="H37" i="1"/>
  <c r="I37" i="1"/>
  <c r="J37" i="1" s="1"/>
  <c r="N37" i="1"/>
  <c r="Q37" i="1"/>
  <c r="V37" i="1"/>
  <c r="C40" i="1"/>
  <c r="D40" i="1"/>
  <c r="F40" i="1"/>
  <c r="G40" i="1"/>
  <c r="AA40" i="1"/>
  <c r="AA41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S44" i="1" s="1"/>
  <c r="U43" i="1"/>
  <c r="U44" i="1" s="1"/>
  <c r="V43" i="1"/>
  <c r="V44" i="1" s="1"/>
  <c r="W43" i="1"/>
  <c r="Q44" i="1"/>
  <c r="R44" i="1"/>
  <c r="W44" i="1"/>
  <c r="W46" i="1"/>
  <c r="M9" i="1" l="1"/>
  <c r="X27" i="1"/>
  <c r="K36" i="1"/>
  <c r="X36" i="1" s="1"/>
  <c r="V28" i="1"/>
  <c r="J28" i="1"/>
  <c r="I40" i="1"/>
  <c r="I42" i="1" s="1"/>
  <c r="K29" i="1"/>
  <c r="X29" i="1" s="1"/>
  <c r="K21" i="1"/>
  <c r="K37" i="1"/>
  <c r="X37" i="1" s="1"/>
  <c r="K28" i="1"/>
  <c r="X28" i="1" s="1"/>
  <c r="V36" i="1"/>
  <c r="J36" i="1"/>
  <c r="J40" i="1"/>
  <c r="E40" i="1"/>
  <c r="E42" i="1" s="1"/>
  <c r="V20" i="1"/>
  <c r="V40" i="1" s="1"/>
  <c r="J20" i="1"/>
  <c r="Q40" i="1"/>
  <c r="J12" i="1"/>
  <c r="J35" i="1"/>
  <c r="J27" i="1"/>
  <c r="J19" i="1"/>
  <c r="J11" i="1"/>
  <c r="L9" i="1"/>
  <c r="K8" i="1"/>
  <c r="K31" i="1"/>
  <c r="X31" i="1" s="1"/>
  <c r="V30" i="1"/>
  <c r="K23" i="1"/>
  <c r="X23" i="1" s="1"/>
  <c r="V22" i="1"/>
  <c r="K15" i="1"/>
  <c r="X15" i="1" s="1"/>
  <c r="V14" i="1"/>
  <c r="Q10" i="1"/>
  <c r="H40" i="1"/>
  <c r="H42" i="1" s="1"/>
  <c r="K30" i="1"/>
  <c r="X30" i="1" s="1"/>
  <c r="K22" i="1"/>
  <c r="X22" i="1" s="1"/>
  <c r="K14" i="1"/>
  <c r="X14" i="1" s="1"/>
  <c r="R8" i="1"/>
  <c r="S8" i="1" s="1"/>
  <c r="K13" i="1"/>
  <c r="N40" i="1"/>
  <c r="N42" i="1" s="1"/>
  <c r="X8" i="1" l="1"/>
  <c r="K40" i="1"/>
  <c r="K42" i="1" s="1"/>
  <c r="K44" i="1"/>
  <c r="X13" i="1"/>
  <c r="K45" i="1"/>
  <c r="K47" i="1"/>
  <c r="O9" i="1"/>
  <c r="R9" i="1"/>
  <c r="L10" i="1"/>
  <c r="L11" i="1" s="1"/>
  <c r="X21" i="1"/>
  <c r="K46" i="1"/>
  <c r="U8" i="1"/>
  <c r="M10" i="1"/>
  <c r="L12" i="1" l="1"/>
  <c r="X40" i="1"/>
  <c r="Y40" i="1" s="1"/>
  <c r="S9" i="1"/>
  <c r="W8" i="1"/>
  <c r="M12" i="1"/>
  <c r="O10" i="1"/>
  <c r="R10" i="1"/>
  <c r="M11" i="1"/>
  <c r="O11" i="1" l="1"/>
  <c r="R11" i="1"/>
  <c r="S10" i="1"/>
  <c r="U9" i="1"/>
  <c r="M14" i="1"/>
  <c r="M13" i="1"/>
  <c r="O12" i="1"/>
  <c r="R12" i="1"/>
  <c r="L13" i="1"/>
  <c r="S12" i="1" l="1"/>
  <c r="U12" i="1" s="1"/>
  <c r="W12" i="1" s="1"/>
  <c r="S11" i="1"/>
  <c r="U11" i="1" s="1"/>
  <c r="O13" i="1"/>
  <c r="R13" i="1"/>
  <c r="L14" i="1"/>
  <c r="L15" i="1"/>
  <c r="W9" i="1"/>
  <c r="U10" i="1"/>
  <c r="W10" i="1" s="1"/>
  <c r="M15" i="1"/>
  <c r="W11" i="1" l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40" i="1" s="1"/>
  <c r="M42" i="1" s="1"/>
  <c r="R14" i="1"/>
  <c r="O14" i="1"/>
  <c r="L17" i="1"/>
  <c r="S13" i="1"/>
  <c r="U13" i="1" s="1"/>
  <c r="R15" i="1"/>
  <c r="O15" i="1"/>
  <c r="M16" i="1"/>
  <c r="M17" i="1" s="1"/>
  <c r="L16" i="1"/>
  <c r="W13" i="1" l="1"/>
  <c r="O17" i="1"/>
  <c r="R17" i="1"/>
  <c r="L18" i="1"/>
  <c r="O16" i="1"/>
  <c r="R16" i="1"/>
  <c r="U14" i="1"/>
  <c r="W14" i="1" s="1"/>
  <c r="S14" i="1"/>
  <c r="S15" i="1"/>
  <c r="U15" i="1" s="1"/>
  <c r="W15" i="1" l="1"/>
  <c r="U16" i="1"/>
  <c r="W16" i="1" s="1"/>
  <c r="S16" i="1"/>
  <c r="O18" i="1"/>
  <c r="R18" i="1"/>
  <c r="L19" i="1"/>
  <c r="S17" i="1"/>
  <c r="U17" i="1"/>
  <c r="W17" i="1" s="1"/>
  <c r="O19" i="1" l="1"/>
  <c r="R19" i="1"/>
  <c r="L20" i="1"/>
  <c r="S18" i="1"/>
  <c r="U18" i="1" s="1"/>
  <c r="W18" i="1" s="1"/>
  <c r="O20" i="1" l="1"/>
  <c r="R20" i="1"/>
  <c r="L21" i="1"/>
  <c r="S19" i="1"/>
  <c r="U19" i="1" s="1"/>
  <c r="W19" i="1" s="1"/>
  <c r="S20" i="1" l="1"/>
  <c r="U20" i="1" s="1"/>
  <c r="W20" i="1" s="1"/>
  <c r="R21" i="1"/>
  <c r="O21" i="1"/>
  <c r="L22" i="1"/>
  <c r="R22" i="1" l="1"/>
  <c r="O22" i="1"/>
  <c r="L23" i="1"/>
  <c r="S21" i="1"/>
  <c r="U21" i="1" s="1"/>
  <c r="W21" i="1" s="1"/>
  <c r="R23" i="1" l="1"/>
  <c r="O23" i="1"/>
  <c r="L24" i="1"/>
  <c r="S22" i="1"/>
  <c r="U22" i="1"/>
  <c r="W22" i="1" s="1"/>
  <c r="S23" i="1" l="1"/>
  <c r="U23" i="1"/>
  <c r="W23" i="1" s="1"/>
  <c r="O24" i="1"/>
  <c r="R24" i="1"/>
  <c r="L25" i="1"/>
  <c r="O25" i="1" l="1"/>
  <c r="R25" i="1"/>
  <c r="L26" i="1"/>
  <c r="S24" i="1"/>
  <c r="U24" i="1" s="1"/>
  <c r="W24" i="1" s="1"/>
  <c r="S25" i="1" l="1"/>
  <c r="U25" i="1"/>
  <c r="W25" i="1" s="1"/>
  <c r="O26" i="1"/>
  <c r="R26" i="1"/>
  <c r="L27" i="1"/>
  <c r="O27" i="1" l="1"/>
  <c r="R27" i="1"/>
  <c r="L28" i="1"/>
  <c r="S26" i="1"/>
  <c r="U26" i="1"/>
  <c r="W26" i="1" s="1"/>
  <c r="S27" i="1" l="1"/>
  <c r="U27" i="1" s="1"/>
  <c r="W27" i="1" s="1"/>
  <c r="O28" i="1"/>
  <c r="R28" i="1"/>
  <c r="L29" i="1"/>
  <c r="R29" i="1" l="1"/>
  <c r="O29" i="1"/>
  <c r="L30" i="1"/>
  <c r="S28" i="1"/>
  <c r="U28" i="1"/>
  <c r="W28" i="1" s="1"/>
  <c r="S29" i="1" l="1"/>
  <c r="U29" i="1" s="1"/>
  <c r="W29" i="1" s="1"/>
  <c r="R30" i="1"/>
  <c r="O30" i="1"/>
  <c r="L31" i="1"/>
  <c r="R31" i="1" l="1"/>
  <c r="O31" i="1"/>
  <c r="L32" i="1"/>
  <c r="S30" i="1"/>
  <c r="U30" i="1"/>
  <c r="W30" i="1" s="1"/>
  <c r="S31" i="1" l="1"/>
  <c r="U31" i="1"/>
  <c r="W31" i="1" s="1"/>
  <c r="O32" i="1"/>
  <c r="R32" i="1"/>
  <c r="L33" i="1"/>
  <c r="O33" i="1" l="1"/>
  <c r="R33" i="1"/>
  <c r="L34" i="1"/>
  <c r="S32" i="1"/>
  <c r="U32" i="1" s="1"/>
  <c r="W32" i="1" s="1"/>
  <c r="S33" i="1" l="1"/>
  <c r="U33" i="1"/>
  <c r="W33" i="1" s="1"/>
  <c r="R34" i="1"/>
  <c r="O34" i="1"/>
  <c r="L35" i="1"/>
  <c r="S34" i="1" l="1"/>
  <c r="U34" i="1"/>
  <c r="W34" i="1" s="1"/>
  <c r="R35" i="1"/>
  <c r="O35" i="1"/>
  <c r="L36" i="1"/>
  <c r="O36" i="1" l="1"/>
  <c r="L37" i="1"/>
  <c r="U35" i="1"/>
  <c r="W35" i="1" s="1"/>
  <c r="S35" i="1"/>
  <c r="R36" i="1"/>
  <c r="O37" i="1" l="1"/>
  <c r="O40" i="1" s="1"/>
  <c r="L40" i="1"/>
  <c r="L42" i="1" s="1"/>
  <c r="U36" i="1"/>
  <c r="W36" i="1" s="1"/>
  <c r="S36" i="1"/>
  <c r="R37" i="1"/>
  <c r="S37" i="1" l="1"/>
  <c r="S40" i="1" s="1"/>
  <c r="R40" i="1"/>
  <c r="U37" i="1" l="1"/>
  <c r="W37" i="1" l="1"/>
  <c r="W40" i="1" s="1"/>
  <c r="U40" i="1"/>
</calcChain>
</file>

<file path=xl/sharedStrings.xml><?xml version="1.0" encoding="utf-8"?>
<sst xmlns="http://schemas.openxmlformats.org/spreadsheetml/2006/main" count="74" uniqueCount="42">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</sst>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6246122026887284"/>
          <c:h val="0.84745762711864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783700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32112"/>
        <c:axId val="147630432"/>
      </c:barChart>
      <c:catAx>
        <c:axId val="14763211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3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3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3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2372881355932202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38426.050000000003</v>
          </cell>
        </row>
        <row r="2437">
          <cell r="BK2437">
            <v>38426.050000000003</v>
          </cell>
        </row>
        <row r="2438">
          <cell r="BK2438">
            <v>37284.5</v>
          </cell>
        </row>
        <row r="2439">
          <cell r="BK2439">
            <v>36804.25</v>
          </cell>
        </row>
        <row r="2440">
          <cell r="BK2440">
            <v>37059.25</v>
          </cell>
        </row>
        <row r="2441">
          <cell r="BK2441">
            <v>36975.949999999997</v>
          </cell>
        </row>
        <row r="2442">
          <cell r="BK2442">
            <v>36975.949999999997</v>
          </cell>
        </row>
        <row r="2443">
          <cell r="BK2443">
            <v>36975.949999999997</v>
          </cell>
        </row>
        <row r="2444">
          <cell r="BK2444">
            <v>36975.949999999997</v>
          </cell>
        </row>
        <row r="2445">
          <cell r="BK2445">
            <v>37313.4</v>
          </cell>
        </row>
        <row r="2446">
          <cell r="BK2446">
            <v>37313.4</v>
          </cell>
        </row>
        <row r="2447">
          <cell r="BK2447">
            <v>37313.4</v>
          </cell>
        </row>
        <row r="2448">
          <cell r="BK2448">
            <v>37920.300000000003</v>
          </cell>
        </row>
        <row r="2449">
          <cell r="BK2449">
            <v>37920.300000000003</v>
          </cell>
        </row>
        <row r="2450">
          <cell r="BK2450">
            <v>37920.300000000003</v>
          </cell>
        </row>
        <row r="2451">
          <cell r="BK2451">
            <v>37920.300000000003</v>
          </cell>
        </row>
        <row r="2452">
          <cell r="BK2452">
            <v>37920.300000000003</v>
          </cell>
        </row>
        <row r="2453">
          <cell r="BK2453">
            <v>36067.300000000003</v>
          </cell>
        </row>
        <row r="2454">
          <cell r="BK2454">
            <v>36437.050000000003</v>
          </cell>
        </row>
        <row r="2455">
          <cell r="BK2455">
            <v>36437.050000000003</v>
          </cell>
        </row>
        <row r="2456">
          <cell r="BK2456">
            <v>36437.050000000003</v>
          </cell>
        </row>
        <row r="2457">
          <cell r="BK2457">
            <v>36437.050000000003</v>
          </cell>
        </row>
        <row r="2458">
          <cell r="BK2458">
            <v>36437.050000000003</v>
          </cell>
        </row>
        <row r="2459">
          <cell r="BK2459">
            <v>37894.800000000003</v>
          </cell>
        </row>
        <row r="2460">
          <cell r="BK2460">
            <v>37937.300000000003</v>
          </cell>
        </row>
        <row r="2461">
          <cell r="BK2461">
            <v>37937</v>
          </cell>
        </row>
        <row r="2462">
          <cell r="BK2462">
            <v>37937</v>
          </cell>
        </row>
        <row r="2463">
          <cell r="BK2463">
            <v>37087</v>
          </cell>
        </row>
        <row r="2464">
          <cell r="BK2464">
            <v>37087</v>
          </cell>
        </row>
        <row r="2465">
          <cell r="BK2465">
            <v>37087</v>
          </cell>
        </row>
        <row r="2468">
          <cell r="BK2468">
            <v>1118665.2500000005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245933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1118665.2500000005</v>
      </c>
      <c r="J6" s="6"/>
      <c r="K6" s="6">
        <f>SUM(E6,H6,I6)</f>
        <v>7535648.25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41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38426.050000000003</v>
      </c>
      <c r="J8" s="54">
        <f>SUM(H8:I8)</f>
        <v>38426.050000000003</v>
      </c>
      <c r="K8" s="30">
        <f>SUM(E8,H8,I8)</f>
        <v>18470.000000000004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18470.000000000004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41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38426.050000000003</v>
      </c>
      <c r="J9" s="54">
        <f t="shared" ref="J9:J36" si="2">SUM(H9:I9)</f>
        <v>38426.050000000003</v>
      </c>
      <c r="K9" s="30">
        <f t="shared" ref="K9:K36" si="3">SUM(E9,H9,I9)</f>
        <v>55200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55200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41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37284.5</v>
      </c>
      <c r="J10" s="54">
        <f t="shared" si="2"/>
        <v>37284.5</v>
      </c>
      <c r="K10" s="30">
        <f t="shared" si="3"/>
        <v>182270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182270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41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36804.25</v>
      </c>
      <c r="J11" s="54">
        <f t="shared" si="2"/>
        <v>36804.25</v>
      </c>
      <c r="K11" s="30">
        <f t="shared" si="3"/>
        <v>145870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145870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41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37059.25</v>
      </c>
      <c r="J12" s="54">
        <f t="shared" si="2"/>
        <v>37059.25</v>
      </c>
      <c r="K12" s="30">
        <f t="shared" si="3"/>
        <v>52380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52380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41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36975.949999999997</v>
      </c>
      <c r="J13" s="54">
        <f t="shared" si="2"/>
        <v>36975.949999999997</v>
      </c>
      <c r="K13" s="30">
        <f t="shared" si="3"/>
        <v>55890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55890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41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36975.949999999997</v>
      </c>
      <c r="J14" s="54">
        <f t="shared" si="2"/>
        <v>36975.949999999997</v>
      </c>
      <c r="K14" s="30">
        <f t="shared" si="3"/>
        <v>337980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337980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41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36975.949999999997</v>
      </c>
      <c r="J15" s="54">
        <f t="shared" si="2"/>
        <v>36975.949999999997</v>
      </c>
      <c r="K15" s="30">
        <f t="shared" si="3"/>
        <v>347550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347550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41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36975.949999999997</v>
      </c>
      <c r="J16" s="54">
        <f t="shared" si="2"/>
        <v>36975.949999999997</v>
      </c>
      <c r="K16" s="30">
        <f t="shared" si="3"/>
        <v>325770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325770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41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37313.4</v>
      </c>
      <c r="J17" s="54">
        <f t="shared" si="2"/>
        <v>37313.4</v>
      </c>
      <c r="K17" s="30">
        <f t="shared" si="3"/>
        <v>259730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259730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41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37313.4</v>
      </c>
      <c r="J18" s="54">
        <f t="shared" si="2"/>
        <v>37313.4</v>
      </c>
      <c r="K18" s="30">
        <f t="shared" si="3"/>
        <v>249720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249720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41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37313.4</v>
      </c>
      <c r="J19" s="54">
        <f t="shared" si="2"/>
        <v>37313.4</v>
      </c>
      <c r="K19" s="30">
        <f t="shared" si="3"/>
        <v>316330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316330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41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37920.300000000003</v>
      </c>
      <c r="J20" s="54">
        <f t="shared" si="2"/>
        <v>37920.300000000003</v>
      </c>
      <c r="K20" s="30">
        <f t="shared" si="3"/>
        <v>344150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344150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41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37920.300000000003</v>
      </c>
      <c r="J21" s="54">
        <f t="shared" si="2"/>
        <v>37920.300000000003</v>
      </c>
      <c r="K21" s="30">
        <f t="shared" si="3"/>
        <v>255670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255670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41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37920.300000000003</v>
      </c>
      <c r="J22" s="54">
        <f t="shared" si="2"/>
        <v>37920.300000000003</v>
      </c>
      <c r="K22" s="30">
        <f t="shared" si="3"/>
        <v>274160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274160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41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37920.300000000003</v>
      </c>
      <c r="J23" s="54">
        <f t="shared" si="2"/>
        <v>1037920.3</v>
      </c>
      <c r="K23" s="30">
        <f t="shared" si="3"/>
        <v>256779.99999999994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256779.99999999994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41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37920.300000000003</v>
      </c>
      <c r="J24" s="54">
        <f t="shared" si="2"/>
        <v>37920.300000000003</v>
      </c>
      <c r="K24" s="30">
        <f t="shared" si="3"/>
        <v>165380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165380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41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36067.300000000003</v>
      </c>
      <c r="J25" s="54">
        <f t="shared" si="2"/>
        <v>36067.300000000003</v>
      </c>
      <c r="K25" s="30">
        <f t="shared" si="3"/>
        <v>214670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214670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41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36437.050000000003</v>
      </c>
      <c r="J26" s="54">
        <f t="shared" si="2"/>
        <v>36437.050000000003</v>
      </c>
      <c r="K26" s="30">
        <f t="shared" si="3"/>
        <v>190660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190660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41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36437.050000000003</v>
      </c>
      <c r="J27" s="54">
        <f t="shared" si="2"/>
        <v>1036437.05</v>
      </c>
      <c r="K27" s="30">
        <f t="shared" si="3"/>
        <v>206549.99999999994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206549.99999999994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41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36437.050000000003</v>
      </c>
      <c r="J28" s="54">
        <f t="shared" si="2"/>
        <v>36437.050000000003</v>
      </c>
      <c r="K28" s="30">
        <f t="shared" si="3"/>
        <v>337140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337140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41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36437.050000000003</v>
      </c>
      <c r="J29" s="54">
        <f t="shared" si="2"/>
        <v>36437.050000000003</v>
      </c>
      <c r="K29" s="30">
        <f t="shared" si="3"/>
        <v>352370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352370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41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36437.050000000003</v>
      </c>
      <c r="J30" s="54">
        <f t="shared" si="2"/>
        <v>36437.050000000003</v>
      </c>
      <c r="K30" s="30">
        <f t="shared" si="3"/>
        <v>322460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322460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41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37894.800000000003</v>
      </c>
      <c r="J31" s="54">
        <f t="shared" si="2"/>
        <v>37894.800000000003</v>
      </c>
      <c r="K31" s="30">
        <f t="shared" si="3"/>
        <v>331860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41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37937.300000000003</v>
      </c>
      <c r="J32" s="54">
        <f t="shared" si="2"/>
        <v>37937.300000000003</v>
      </c>
      <c r="K32" s="30">
        <f t="shared" si="3"/>
        <v>323200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323200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41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</v>
      </c>
      <c r="J33" s="54">
        <f t="shared" si="2"/>
        <v>1037937</v>
      </c>
      <c r="K33" s="30">
        <f t="shared" si="3"/>
        <v>359240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41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</v>
      </c>
      <c r="J34" s="54">
        <f t="shared" si="2"/>
        <v>37937</v>
      </c>
      <c r="K34" s="30">
        <f t="shared" si="3"/>
        <v>357380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41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37087</v>
      </c>
      <c r="J35" s="54">
        <f t="shared" si="2"/>
        <v>37087</v>
      </c>
      <c r="K35" s="30">
        <f t="shared" si="3"/>
        <v>346570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346570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41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37087</v>
      </c>
      <c r="J36" s="54">
        <f t="shared" si="2"/>
        <v>37087</v>
      </c>
      <c r="K36" s="30">
        <f t="shared" si="3"/>
        <v>347250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347250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41</v>
      </c>
      <c r="C37" s="49"/>
      <c r="D37" s="49"/>
      <c r="E37" s="55">
        <f>+'[3]BAM-EGS'!$BB41</f>
        <v>245933</v>
      </c>
      <c r="F37" s="49"/>
      <c r="G37" s="28"/>
      <c r="H37" s="54">
        <f>+'[2]BAM-EGS'!$BB41</f>
        <v>0</v>
      </c>
      <c r="I37" s="29">
        <f>'[1]BAM-3RD'!$BK2465</f>
        <v>37087</v>
      </c>
      <c r="J37" s="54">
        <f>SUM(H37:I37)</f>
        <v>37087</v>
      </c>
      <c r="K37" s="30">
        <f>SUM(E37,H37,I37)</f>
        <v>283020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20088.900000000012</v>
      </c>
      <c r="T37" s="5"/>
      <c r="U37" s="5">
        <f>SUM(Q37:S37)</f>
        <v>245933</v>
      </c>
      <c r="V37" s="19">
        <f>SUM(H37)</f>
        <v>0</v>
      </c>
      <c r="W37" s="19">
        <f>SUM(U37:V37)</f>
        <v>245933</v>
      </c>
      <c r="X37" s="4">
        <f>IF(K37&gt;0,K37,0)</f>
        <v>283020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3497004.7500000019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1118665.2500000005</v>
      </c>
      <c r="J40" s="41">
        <f>SUM(J8:J39)</f>
        <v>4118665.2499999995</v>
      </c>
      <c r="K40" s="42">
        <f>SUM(K8:K38)</f>
        <v>7615670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-2919978.25</v>
      </c>
      <c r="T40" s="42"/>
      <c r="U40" s="42">
        <f>SUM(U8:U38)</f>
        <v>3497004.7500000019</v>
      </c>
      <c r="V40" s="42">
        <f>SUM(V8:V38)</f>
        <v>3000000</v>
      </c>
      <c r="W40" s="42">
        <f>SUM(W8:W38)</f>
        <v>6497004.7500000028</v>
      </c>
      <c r="X40" s="43">
        <f>SUM(X8:X39)</f>
        <v>7615670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80021.750000001863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80021.75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37</v>
      </c>
      <c r="E44" s="46"/>
      <c r="F44" s="46"/>
      <c r="G44" s="46"/>
      <c r="H44" s="43"/>
      <c r="I44" s="43"/>
      <c r="J44" s="43"/>
      <c r="K44" s="43">
        <f>SUM([5]BMSPT066!$K$37:$K$38)+SUM(K8:K12)</f>
        <v>783700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40</v>
      </c>
      <c r="E45" s="46"/>
      <c r="F45" s="46"/>
      <c r="G45" s="46"/>
      <c r="H45" s="43"/>
      <c r="I45" s="43"/>
      <c r="J45" s="43"/>
      <c r="K45" s="43">
        <f>SUM(K13:K19)</f>
        <v>1892970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38</v>
      </c>
      <c r="E46" s="46"/>
      <c r="F46" s="46"/>
      <c r="G46" s="46"/>
      <c r="H46" s="43"/>
      <c r="I46" s="43"/>
      <c r="J46" s="43"/>
      <c r="K46" s="43">
        <f>SUM(K20:K26)</f>
        <v>1701470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39</v>
      </c>
      <c r="K47" s="43">
        <f>SUM(K27:K33)</f>
        <v>2232820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Soignet&amp;C&amp;"Arial,Bold"&amp;14Flash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2014-09-03T13:44:53Z</dcterms:modified>
</cp:coreProperties>
</file>