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152511"/>
</workbook>
</file>

<file path=xl/calcChain.xml><?xml version="1.0" encoding="utf-8"?>
<calcChain xmlns="http://schemas.openxmlformats.org/spreadsheetml/2006/main">
  <c r="F6" i="1" l="1"/>
  <c r="H6" i="1" s="1"/>
  <c r="F7" i="1"/>
  <c r="H7" i="1" s="1"/>
  <c r="D8" i="1"/>
  <c r="E8" i="1"/>
  <c r="G8" i="1"/>
  <c r="F10" i="1"/>
  <c r="H10" i="1" s="1"/>
  <c r="G10" i="1"/>
  <c r="G14" i="1" s="1"/>
  <c r="F11" i="1"/>
  <c r="H11" i="1" s="1"/>
  <c r="F12" i="1"/>
  <c r="H12" i="1"/>
  <c r="G13" i="1"/>
  <c r="D14" i="1"/>
  <c r="F16" i="1"/>
  <c r="H16" i="1"/>
  <c r="F18" i="1"/>
  <c r="H18" i="1"/>
  <c r="H21" i="1" s="1"/>
  <c r="F19" i="1"/>
  <c r="F21" i="1" s="1"/>
  <c r="H19" i="1"/>
  <c r="F20" i="1"/>
  <c r="H20" i="1" s="1"/>
  <c r="D21" i="1"/>
  <c r="E21" i="1"/>
  <c r="G21" i="1"/>
  <c r="F23" i="1"/>
  <c r="F32" i="1" s="1"/>
  <c r="H23" i="1"/>
  <c r="H32" i="1" s="1"/>
  <c r="F24" i="1"/>
  <c r="H24" i="1" s="1"/>
  <c r="F25" i="1"/>
  <c r="H25" i="1" s="1"/>
  <c r="F26" i="1"/>
  <c r="H26" i="1" s="1"/>
  <c r="F27" i="1"/>
  <c r="H27" i="1"/>
  <c r="F28" i="1"/>
  <c r="H28" i="1" s="1"/>
  <c r="I28" i="1"/>
  <c r="F29" i="1"/>
  <c r="H29" i="1"/>
  <c r="F30" i="1"/>
  <c r="H30" i="1"/>
  <c r="F31" i="1"/>
  <c r="H31" i="1" s="1"/>
  <c r="D32" i="1"/>
  <c r="E32" i="1"/>
  <c r="G32" i="1"/>
  <c r="F34" i="1"/>
  <c r="H34" i="1"/>
  <c r="F36" i="1"/>
  <c r="H36" i="1" s="1"/>
  <c r="F37" i="1"/>
  <c r="F39" i="1" s="1"/>
  <c r="H39" i="1" s="1"/>
  <c r="F38" i="1"/>
  <c r="H38" i="1" s="1"/>
  <c r="D39" i="1"/>
  <c r="E39" i="1"/>
  <c r="G39" i="1"/>
  <c r="D46" i="1"/>
  <c r="E46" i="1"/>
  <c r="E48" i="1" s="1"/>
  <c r="D47" i="1"/>
  <c r="E47" i="1"/>
  <c r="E51" i="1" s="1"/>
  <c r="C48" i="1"/>
  <c r="D48" i="1"/>
  <c r="E50" i="1"/>
  <c r="K21" i="2"/>
  <c r="N24" i="2"/>
  <c r="O52" i="2" s="1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N53" i="2"/>
  <c r="O61" i="2" s="1"/>
  <c r="N54" i="2"/>
  <c r="N55" i="2"/>
  <c r="N56" i="2"/>
  <c r="N57" i="2"/>
  <c r="N58" i="2"/>
  <c r="N59" i="2"/>
  <c r="N60" i="2"/>
  <c r="M61" i="2"/>
  <c r="N61" i="2"/>
  <c r="K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  <c r="Q52" i="2" l="1"/>
  <c r="Q61" i="2"/>
  <c r="O62" i="2"/>
  <c r="E52" i="1"/>
  <c r="E13" i="1" s="1"/>
  <c r="F8" i="1"/>
  <c r="H8" i="1" s="1"/>
  <c r="M62" i="2"/>
  <c r="Q62" i="2" s="1"/>
  <c r="H37" i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<sst xmlns="http://schemas.openxmlformats.org/spreadsheetml/2006/main" count="479" uniqueCount="234">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</sst>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C89" zoomScale="85" workbookViewId="0">
      <selection activeCell="L114" sqref="L114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192">
        <v>36831</v>
      </c>
      <c r="G2" s="82" t="s">
        <v>70</v>
      </c>
      <c r="H2" t="s">
        <v>71</v>
      </c>
      <c r="I2" s="83"/>
      <c r="K2" s="80"/>
    </row>
    <row r="3" spans="1:11" ht="15.75" x14ac:dyDescent="0.25">
      <c r="A3" s="76"/>
      <c r="B3" s="76"/>
      <c r="C3" s="81" t="s">
        <v>72</v>
      </c>
      <c r="D3" s="84">
        <v>30</v>
      </c>
      <c r="H3" t="s">
        <v>73</v>
      </c>
      <c r="I3" s="83"/>
      <c r="K3" s="80"/>
    </row>
    <row r="4" spans="1:11" x14ac:dyDescent="0.2">
      <c r="A4" s="76"/>
      <c r="B4" s="76"/>
      <c r="C4" s="85"/>
      <c r="H4" t="s">
        <v>74</v>
      </c>
      <c r="I4" s="83"/>
      <c r="K4" s="80"/>
    </row>
    <row r="5" spans="1:11" x14ac:dyDescent="0.2">
      <c r="A5" s="76"/>
      <c r="B5" s="76"/>
      <c r="C5" s="85"/>
      <c r="H5" t="s">
        <v>75</v>
      </c>
      <c r="I5" s="83"/>
      <c r="K5" s="80"/>
    </row>
    <row r="6" spans="1:11" x14ac:dyDescent="0.2">
      <c r="A6" s="76"/>
      <c r="B6" s="76"/>
      <c r="C6" s="85"/>
      <c r="H6" t="s">
        <v>76</v>
      </c>
      <c r="I6" s="83"/>
      <c r="K6" s="80"/>
    </row>
    <row r="7" spans="1:11" x14ac:dyDescent="0.2">
      <c r="A7" s="76"/>
      <c r="B7" s="76"/>
      <c r="C7" s="85"/>
      <c r="I7" s="78"/>
      <c r="J7" s="79"/>
      <c r="K7" s="80"/>
    </row>
    <row r="8" spans="1:11" x14ac:dyDescent="0.2">
      <c r="A8" s="76"/>
      <c r="B8" s="76"/>
      <c r="C8" s="85"/>
      <c r="F8" s="86" t="s">
        <v>77</v>
      </c>
      <c r="I8" s="78"/>
      <c r="J8" s="79"/>
      <c r="K8" s="80"/>
    </row>
    <row r="9" spans="1:11" ht="18" x14ac:dyDescent="0.25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8" x14ac:dyDescent="0.25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8" x14ac:dyDescent="0.25">
      <c r="A12" s="76"/>
      <c r="B12" s="76"/>
      <c r="C12" s="89" t="s">
        <v>88</v>
      </c>
      <c r="K12" s="102"/>
    </row>
    <row r="13" spans="1:11" ht="20.100000000000001" customHeight="1" x14ac:dyDescent="0.2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71</v>
      </c>
    </row>
    <row r="15" spans="1:11" ht="20.100000000000001" customHeight="1" x14ac:dyDescent="0.2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7</v>
      </c>
    </row>
    <row r="16" spans="1:11" ht="20.100000000000001" customHeight="1" x14ac:dyDescent="0.2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39</v>
      </c>
    </row>
    <row r="17" spans="1:18" ht="20.100000000000001" customHeight="1" x14ac:dyDescent="0.2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v>1260</v>
      </c>
    </row>
    <row r="20" spans="1:18" ht="20.100000000000001" customHeight="1" x14ac:dyDescent="0.2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7</v>
      </c>
    </row>
    <row r="21" spans="1:18" ht="20.100000000000001" customHeight="1" x14ac:dyDescent="0.25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1392</v>
      </c>
    </row>
    <row r="22" spans="1:18" ht="20.100000000000001" customHeight="1" thickBot="1" x14ac:dyDescent="0.25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105</v>
      </c>
      <c r="L24" s="122">
        <v>142583</v>
      </c>
      <c r="M24" s="123"/>
      <c r="N24" s="124">
        <f t="shared" ref="N24:N52" si="0">+K24*(1-$R$24)</f>
        <v>94.5</v>
      </c>
      <c r="O24" s="125"/>
      <c r="Q24" s="31" t="s">
        <v>105</v>
      </c>
      <c r="R24" s="31">
        <v>0.1</v>
      </c>
    </row>
    <row r="25" spans="1:18" ht="20.100000000000001" customHeight="1" x14ac:dyDescent="0.2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2</v>
      </c>
      <c r="L25" s="122">
        <v>142590</v>
      </c>
      <c r="M25" s="123"/>
      <c r="N25" s="124">
        <f t="shared" si="0"/>
        <v>1.8</v>
      </c>
      <c r="O25" s="125"/>
      <c r="Q25" s="31" t="s">
        <v>67</v>
      </c>
      <c r="R25" s="31">
        <v>0.21920000000000001</v>
      </c>
    </row>
    <row r="26" spans="1:18" ht="20.100000000000001" customHeight="1" x14ac:dyDescent="0.2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6</v>
      </c>
      <c r="L26" s="122">
        <v>142608</v>
      </c>
      <c r="M26" s="123"/>
      <c r="N26" s="124">
        <f t="shared" si="0"/>
        <v>5.4</v>
      </c>
      <c r="O26" s="125"/>
    </row>
    <row r="27" spans="1:18" ht="20.100000000000001" customHeight="1" x14ac:dyDescent="0.2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6</v>
      </c>
      <c r="L27" s="122">
        <v>142611</v>
      </c>
      <c r="M27" s="123"/>
      <c r="N27" s="124">
        <f t="shared" si="0"/>
        <v>5.4</v>
      </c>
      <c r="O27" s="125"/>
    </row>
    <row r="28" spans="1:18" ht="20.100000000000001" customHeight="1" x14ac:dyDescent="0.2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9</v>
      </c>
      <c r="L29" s="122">
        <v>142796</v>
      </c>
      <c r="M29" s="123"/>
      <c r="N29" s="124">
        <f t="shared" si="0"/>
        <v>8.1</v>
      </c>
      <c r="O29" s="125"/>
    </row>
    <row r="30" spans="1:18" ht="20.100000000000001" customHeight="1" x14ac:dyDescent="0.2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17</v>
      </c>
      <c r="L30" s="122">
        <v>142797</v>
      </c>
      <c r="M30" s="123"/>
      <c r="N30" s="124">
        <f t="shared" si="0"/>
        <v>15.3</v>
      </c>
      <c r="O30" s="125"/>
    </row>
    <row r="31" spans="1:18" ht="20.100000000000001" customHeight="1" x14ac:dyDescent="0.2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2</v>
      </c>
      <c r="L33" s="122">
        <v>142801</v>
      </c>
      <c r="M33" s="123"/>
      <c r="N33" s="124">
        <f t="shared" si="0"/>
        <v>1.8</v>
      </c>
      <c r="O33" s="125"/>
    </row>
    <row r="34" spans="1:16" ht="20.100000000000001" customHeight="1" x14ac:dyDescent="0.2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5</v>
      </c>
      <c r="L34" s="122">
        <v>142802</v>
      </c>
      <c r="M34" s="123"/>
      <c r="N34" s="124">
        <f t="shared" si="0"/>
        <v>4.5</v>
      </c>
      <c r="O34" s="125"/>
    </row>
    <row r="35" spans="1:16" ht="20.100000000000001" customHeight="1" x14ac:dyDescent="0.2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9</v>
      </c>
      <c r="L38" s="122">
        <v>142807</v>
      </c>
      <c r="M38" s="123"/>
      <c r="N38" s="124">
        <f t="shared" si="0"/>
        <v>8.1</v>
      </c>
      <c r="O38" s="125"/>
    </row>
    <row r="39" spans="1:16" ht="20.100000000000001" customHeight="1" x14ac:dyDescent="0.2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12</v>
      </c>
      <c r="L40" s="122">
        <v>142811</v>
      </c>
      <c r="M40" s="123"/>
      <c r="N40" s="124">
        <f t="shared" si="0"/>
        <v>10.8</v>
      </c>
      <c r="O40" s="125"/>
    </row>
    <row r="41" spans="1:16" ht="20.100000000000001" customHeight="1" x14ac:dyDescent="0.2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10</v>
      </c>
      <c r="L41" s="122">
        <v>144905</v>
      </c>
      <c r="M41" s="123"/>
      <c r="N41" s="124">
        <f t="shared" si="0"/>
        <v>9</v>
      </c>
      <c r="O41" s="125"/>
    </row>
    <row r="42" spans="1:16" ht="20.100000000000001" customHeight="1" x14ac:dyDescent="0.2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33</v>
      </c>
      <c r="L44" s="122">
        <v>144914</v>
      </c>
      <c r="M44" s="123"/>
      <c r="N44" s="124">
        <f t="shared" si="0"/>
        <v>29.7</v>
      </c>
      <c r="O44" s="125"/>
    </row>
    <row r="45" spans="1:16" ht="20.100000000000001" customHeight="1" x14ac:dyDescent="0.2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451</v>
      </c>
      <c r="L45" s="122">
        <v>144917</v>
      </c>
      <c r="M45" s="123"/>
      <c r="N45" s="124">
        <f t="shared" si="0"/>
        <v>405.90000000000003</v>
      </c>
      <c r="O45" s="125"/>
    </row>
    <row r="46" spans="1:16" ht="20.100000000000001" customHeight="1" x14ac:dyDescent="0.2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6</v>
      </c>
      <c r="L46" s="122">
        <v>144918</v>
      </c>
      <c r="M46" s="123"/>
      <c r="N46" s="124">
        <f t="shared" si="0"/>
        <v>5.4</v>
      </c>
      <c r="O46" s="125"/>
    </row>
    <row r="47" spans="1:16" ht="20.100000000000001" customHeight="1" x14ac:dyDescent="0.2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56</v>
      </c>
      <c r="L47" s="122">
        <v>144922</v>
      </c>
      <c r="M47" s="123"/>
      <c r="N47" s="124">
        <f t="shared" si="0"/>
        <v>50.4</v>
      </c>
      <c r="O47" s="125"/>
    </row>
    <row r="48" spans="1:16" ht="20.100000000000001" customHeight="1" x14ac:dyDescent="0.2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88</v>
      </c>
      <c r="L48" s="122">
        <v>144927</v>
      </c>
      <c r="M48" s="123"/>
      <c r="N48" s="124">
        <f t="shared" si="0"/>
        <v>79.2</v>
      </c>
      <c r="O48" s="125"/>
    </row>
    <row r="49" spans="1:18" ht="20.100000000000001" customHeight="1" x14ac:dyDescent="0.2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19</v>
      </c>
      <c r="L49" s="122">
        <v>144932</v>
      </c>
      <c r="M49" s="123"/>
      <c r="N49" s="124">
        <f t="shared" si="0"/>
        <v>17.100000000000001</v>
      </c>
      <c r="O49" s="125"/>
    </row>
    <row r="50" spans="1:18" ht="20.100000000000001" customHeight="1" x14ac:dyDescent="0.2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10</v>
      </c>
      <c r="L50" s="122">
        <v>144933</v>
      </c>
      <c r="M50" s="123"/>
      <c r="N50" s="124">
        <f t="shared" si="0"/>
        <v>9</v>
      </c>
      <c r="O50" s="125"/>
    </row>
    <row r="51" spans="1:18" s="145" customFormat="1" ht="20.100000000000001" customHeight="1" x14ac:dyDescent="0.2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49</v>
      </c>
      <c r="L51" s="122">
        <v>144936</v>
      </c>
      <c r="M51" s="123"/>
      <c r="N51" s="124">
        <f t="shared" si="0"/>
        <v>44.1</v>
      </c>
      <c r="O51" s="125"/>
    </row>
    <row r="52" spans="1:18" ht="20.100000000000001" customHeight="1" x14ac:dyDescent="0.2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908</v>
      </c>
      <c r="N52" s="124">
        <f t="shared" si="0"/>
        <v>0</v>
      </c>
      <c r="O52" s="125">
        <f>SUM(N24:N52)</f>
        <v>817.2</v>
      </c>
      <c r="Q52" s="146">
        <f>+M52-O52</f>
        <v>90.799999999999955</v>
      </c>
      <c r="R52" t="s">
        <v>232</v>
      </c>
    </row>
    <row r="53" spans="1:18" ht="20.100000000000001" customHeight="1" x14ac:dyDescent="0.2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5</v>
      </c>
      <c r="L54" s="122">
        <v>142577</v>
      </c>
      <c r="M54" s="123"/>
      <c r="N54" s="124">
        <f t="shared" si="1"/>
        <v>3.9039999999999999</v>
      </c>
      <c r="O54" s="125"/>
      <c r="Q54" s="146"/>
    </row>
    <row r="55" spans="1:18" ht="20.100000000000001" customHeight="1" x14ac:dyDescent="0.2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2007</v>
      </c>
      <c r="L55" s="122">
        <v>142580</v>
      </c>
      <c r="M55" s="123"/>
      <c r="N55" s="124">
        <f t="shared" si="1"/>
        <v>1567.0655999999999</v>
      </c>
      <c r="O55" s="125"/>
      <c r="Q55" s="146"/>
    </row>
    <row r="56" spans="1:18" ht="20.100000000000001" customHeight="1" x14ac:dyDescent="0.2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1</v>
      </c>
      <c r="L56" s="122">
        <v>142582</v>
      </c>
      <c r="M56" s="123"/>
      <c r="N56" s="124">
        <f t="shared" si="1"/>
        <v>0.78079999999999994</v>
      </c>
      <c r="O56" s="125"/>
      <c r="Q56" s="146"/>
    </row>
    <row r="57" spans="1:18" ht="20.100000000000001" customHeight="1" x14ac:dyDescent="0.2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9</v>
      </c>
      <c r="L57" s="122">
        <v>142625</v>
      </c>
      <c r="M57" s="123"/>
      <c r="N57" s="124">
        <f t="shared" si="1"/>
        <v>7.0271999999999997</v>
      </c>
      <c r="O57" s="125"/>
      <c r="Q57" s="146"/>
    </row>
    <row r="58" spans="1:18" ht="20.100000000000001" customHeight="1" x14ac:dyDescent="0.2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10</v>
      </c>
      <c r="L58" s="122">
        <v>142795</v>
      </c>
      <c r="M58" s="123"/>
      <c r="N58" s="124">
        <f t="shared" si="1"/>
        <v>7.8079999999999998</v>
      </c>
      <c r="O58" s="125"/>
      <c r="Q58" s="146"/>
    </row>
    <row r="59" spans="1:18" ht="20.100000000000001" customHeight="1" x14ac:dyDescent="0.2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29</v>
      </c>
      <c r="L59" s="122">
        <v>142806</v>
      </c>
      <c r="M59" s="123"/>
      <c r="N59" s="124">
        <f t="shared" si="1"/>
        <v>22.643199999999997</v>
      </c>
      <c r="O59" s="125"/>
      <c r="Q59" s="146"/>
    </row>
    <row r="60" spans="1:18" ht="20.100000000000001" customHeight="1" x14ac:dyDescent="0.2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5</v>
      </c>
      <c r="L61" s="122">
        <v>142809</v>
      </c>
      <c r="M61" s="123">
        <f>SUM(K53:K61)</f>
        <v>2066</v>
      </c>
      <c r="N61" s="124">
        <f t="shared" si="1"/>
        <v>3.9039999999999999</v>
      </c>
      <c r="O61" s="125">
        <f>SUM(N53:N61)</f>
        <v>1613.1327999999999</v>
      </c>
      <c r="Q61" s="146">
        <f>+M61-O61</f>
        <v>452.86720000000014</v>
      </c>
    </row>
    <row r="62" spans="1:18" ht="20.100000000000001" customHeight="1" thickBot="1" x14ac:dyDescent="0.3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2974</v>
      </c>
      <c r="L62" s="155"/>
      <c r="M62" s="156">
        <f>+M61+M52</f>
        <v>2974</v>
      </c>
      <c r="N62" s="157"/>
      <c r="O62" s="158">
        <f>+O61+O52</f>
        <v>2430.3328000000001</v>
      </c>
      <c r="Q62" s="146">
        <f>+M62-O62</f>
        <v>543.66719999999987</v>
      </c>
    </row>
    <row r="63" spans="1:18" ht="20.100000000000001" customHeight="1" x14ac:dyDescent="0.2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25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25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25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5</v>
      </c>
    </row>
    <row r="71" spans="1:17" ht="20.100000000000001" customHeight="1" x14ac:dyDescent="0.2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32</v>
      </c>
    </row>
    <row r="72" spans="1:17" ht="20.100000000000001" customHeight="1" x14ac:dyDescent="0.25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37</v>
      </c>
    </row>
    <row r="73" spans="1:17" ht="20.100000000000001" customHeight="1" x14ac:dyDescent="0.2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25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17</v>
      </c>
      <c r="L88" s="174">
        <v>141932</v>
      </c>
    </row>
    <row r="89" spans="1:17" ht="20.100000000000001" customHeight="1" x14ac:dyDescent="0.2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54</v>
      </c>
      <c r="L89" s="174">
        <v>141962</v>
      </c>
    </row>
    <row r="90" spans="1:17" ht="20.100000000000001" customHeight="1" x14ac:dyDescent="0.2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23</v>
      </c>
      <c r="L90" s="174">
        <v>141979</v>
      </c>
    </row>
    <row r="91" spans="1:17" ht="20.100000000000001" customHeight="1" x14ac:dyDescent="0.2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0</v>
      </c>
      <c r="L94" s="174">
        <v>205455</v>
      </c>
      <c r="Q94" t="s">
        <v>231</v>
      </c>
    </row>
    <row r="95" spans="1:17" ht="20.100000000000001" customHeight="1" x14ac:dyDescent="0.2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54</v>
      </c>
      <c r="L96" s="174">
        <v>145125</v>
      </c>
      <c r="M96" s="176">
        <f>SUM(K88:K96)</f>
        <v>148</v>
      </c>
    </row>
    <row r="97" spans="1:14" ht="20.100000000000001" customHeight="1" x14ac:dyDescent="0.2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10</v>
      </c>
      <c r="L97" s="174">
        <v>144978</v>
      </c>
      <c r="M97" s="176">
        <f>+K97</f>
        <v>10</v>
      </c>
    </row>
    <row r="98" spans="1:14" ht="20.100000000000001" customHeight="1" x14ac:dyDescent="0.25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158</v>
      </c>
      <c r="M98" s="190">
        <f>SUM(K97,K75:K77)</f>
        <v>10</v>
      </c>
      <c r="N98" s="176">
        <f>SUM(K78:K96)</f>
        <v>148</v>
      </c>
    </row>
    <row r="99" spans="1:14" ht="20.100000000000001" customHeight="1" x14ac:dyDescent="0.2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25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516</v>
      </c>
      <c r="L101" s="31">
        <v>141977</v>
      </c>
    </row>
    <row r="102" spans="1:14" ht="20.100000000000001" customHeight="1" x14ac:dyDescent="0.2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184</v>
      </c>
      <c r="L102" s="31">
        <v>141978</v>
      </c>
    </row>
    <row r="103" spans="1:14" ht="20.100000000000001" customHeight="1" x14ac:dyDescent="0.2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184</v>
      </c>
      <c r="L103" s="31">
        <v>141930</v>
      </c>
    </row>
    <row r="104" spans="1:14" ht="20.100000000000001" customHeight="1" x14ac:dyDescent="0.25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884</v>
      </c>
    </row>
    <row r="105" spans="1:14" ht="20.100000000000001" customHeight="1" x14ac:dyDescent="0.2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25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94</v>
      </c>
    </row>
    <row r="108" spans="1:14" ht="20.100000000000001" customHeight="1" x14ac:dyDescent="0.25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94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2000-09-28T14:24:02Z</cp:lastPrinted>
  <dcterms:created xsi:type="dcterms:W3CDTF">2000-04-06T15:23:07Z</dcterms:created>
  <dcterms:modified xsi:type="dcterms:W3CDTF">2014-09-03T13:55:18Z</dcterms:modified>
</cp:coreProperties>
</file>