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HIST" sheetId="1" r:id="rId1"/>
  </sheets>
  <calcPr calcId="152511"/>
</workbook>
</file>

<file path=xl/calcChain.xml><?xml version="1.0" encoding="utf-8"?>
<calcChain xmlns="http://schemas.openxmlformats.org/spreadsheetml/2006/main">
  <c r="E3" i="1" l="1"/>
  <c r="F3" i="1" s="1"/>
  <c r="G3" i="1"/>
  <c r="E4" i="1"/>
  <c r="G4" i="1" s="1"/>
  <c r="F4" i="1"/>
  <c r="E5" i="1"/>
  <c r="F5" i="1"/>
  <c r="G5" i="1"/>
  <c r="E6" i="1"/>
  <c r="F6" i="1"/>
  <c r="G6" i="1"/>
  <c r="E7" i="1"/>
  <c r="F7" i="1" s="1"/>
  <c r="E8" i="1"/>
  <c r="F8" i="1" s="1"/>
  <c r="E9" i="1"/>
  <c r="F9" i="1"/>
  <c r="G9" i="1"/>
  <c r="E10" i="1"/>
  <c r="F10" i="1" s="1"/>
  <c r="E11" i="1"/>
  <c r="F11" i="1" s="1"/>
  <c r="G11" i="1"/>
  <c r="E12" i="1"/>
  <c r="F12" i="1"/>
  <c r="G12" i="1"/>
  <c r="E13" i="1"/>
  <c r="F13" i="1"/>
  <c r="G13" i="1"/>
  <c r="E14" i="1"/>
  <c r="F14" i="1"/>
  <c r="G14" i="1"/>
  <c r="E15" i="1"/>
  <c r="G15" i="1" s="1"/>
  <c r="F15" i="1"/>
  <c r="E16" i="1"/>
  <c r="F16" i="1" s="1"/>
  <c r="E17" i="1"/>
  <c r="F17" i="1"/>
  <c r="G17" i="1"/>
  <c r="E18" i="1"/>
  <c r="F18" i="1" s="1"/>
  <c r="E19" i="1"/>
  <c r="F19" i="1" s="1"/>
  <c r="G19" i="1"/>
  <c r="G18" i="1" l="1"/>
  <c r="G10" i="1"/>
  <c r="G7" i="1"/>
  <c r="G20" i="1" s="1"/>
  <c r="G16" i="1"/>
  <c r="G8" i="1"/>
</calcChain>
</file>

<file path=xl/sharedStrings.xml><?xml version="1.0" encoding="utf-8"?>
<sst xmlns="http://schemas.openxmlformats.org/spreadsheetml/2006/main" count="8" uniqueCount="8">
  <si>
    <t>ENTEX_NONRTUPA</t>
  </si>
  <si>
    <t>ENTEX_TOT_PA</t>
  </si>
  <si>
    <t>Total Current Estimate</t>
  </si>
  <si>
    <t>Revised Estimate</t>
  </si>
  <si>
    <t>Revised NONRTUPA</t>
  </si>
  <si>
    <t>Difference</t>
  </si>
  <si>
    <t>Date</t>
  </si>
  <si>
    <t>Month to Date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</si>
</sst>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/>
    <xf numFmtId="165" fontId="1" fillId="0" borderId="1" xfId="0" applyNumberFormat="1" applyFont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10" sqref="I10"/>
    </sheetView>
  </sheetViews>
  <sheetFormatPr defaultRowHeight="12.75" x14ac:dyDescent="0.2"/>
  <cols>
    <col min="2" max="2" width="18.28515625" bestFit="1" customWidth="1"/>
    <col min="3" max="3" width="21.140625" bestFit="1" customWidth="1"/>
    <col min="4" max="4" width="15.28515625" bestFit="1" customWidth="1"/>
    <col min="5" max="5" width="16.42578125" bestFit="1" customWidth="1"/>
    <col min="6" max="6" width="19" bestFit="1" customWidth="1"/>
    <col min="7" max="7" width="10.28515625" bestFit="1" customWidth="1"/>
  </cols>
  <sheetData>
    <row r="1" spans="1:7" x14ac:dyDescent="0.2">
      <c r="A1" s="3" t="s">
        <v>6</v>
      </c>
      <c r="B1" s="3" t="s">
        <v>0</v>
      </c>
      <c r="C1" s="3" t="s">
        <v>2</v>
      </c>
      <c r="D1" s="3" t="s">
        <v>1</v>
      </c>
      <c r="E1" s="5" t="s">
        <v>3</v>
      </c>
      <c r="F1" s="5" t="s">
        <v>4</v>
      </c>
      <c r="G1" s="3" t="s">
        <v>5</v>
      </c>
    </row>
    <row r="2" spans="1:7" x14ac:dyDescent="0.2">
      <c r="A2" s="1"/>
      <c r="E2" s="6"/>
      <c r="F2" s="6"/>
    </row>
    <row r="3" spans="1:7" x14ac:dyDescent="0.2">
      <c r="A3" s="1">
        <v>36647</v>
      </c>
      <c r="B3" s="2">
        <v>52</v>
      </c>
      <c r="C3" s="2">
        <v>102.5339</v>
      </c>
      <c r="D3" s="2">
        <v>50.365740000000002</v>
      </c>
      <c r="E3" s="7">
        <f>D3*1.091+35</f>
        <v>89.949022339999999</v>
      </c>
      <c r="F3" s="7">
        <f>E3-D3</f>
        <v>39.583282339999997</v>
      </c>
      <c r="G3" s="2">
        <f>C3-E3</f>
        <v>12.584877660000004</v>
      </c>
    </row>
    <row r="4" spans="1:7" x14ac:dyDescent="0.2">
      <c r="A4" s="1">
        <v>36648</v>
      </c>
      <c r="B4" s="2">
        <v>54</v>
      </c>
      <c r="C4" s="2">
        <v>111.99760000000001</v>
      </c>
      <c r="D4" s="2">
        <v>57.114890000000003</v>
      </c>
      <c r="E4" s="7">
        <f t="shared" ref="E4:E19" si="0">D4*1.091+35</f>
        <v>97.31234499</v>
      </c>
      <c r="F4" s="7">
        <f t="shared" ref="F4:F19" si="1">E4-D4</f>
        <v>40.197454989999997</v>
      </c>
      <c r="G4" s="2">
        <f t="shared" ref="G4:G19" si="2">C4-E4</f>
        <v>14.685255010000006</v>
      </c>
    </row>
    <row r="5" spans="1:7" x14ac:dyDescent="0.2">
      <c r="A5" s="1">
        <v>36649</v>
      </c>
      <c r="B5" s="2">
        <v>49</v>
      </c>
      <c r="C5" s="2">
        <v>91.893559999999994</v>
      </c>
      <c r="D5" s="2">
        <v>42.777389999999997</v>
      </c>
      <c r="E5" s="7">
        <f t="shared" si="0"/>
        <v>81.670132489999986</v>
      </c>
      <c r="F5" s="7">
        <f t="shared" si="1"/>
        <v>38.892742489999989</v>
      </c>
      <c r="G5" s="2">
        <f t="shared" si="2"/>
        <v>10.223427510000008</v>
      </c>
    </row>
    <row r="6" spans="1:7" x14ac:dyDescent="0.2">
      <c r="A6" s="1">
        <v>36650</v>
      </c>
      <c r="B6" s="2">
        <v>49</v>
      </c>
      <c r="C6" s="2">
        <v>92.691370000000006</v>
      </c>
      <c r="D6" s="2">
        <v>43.346359999999997</v>
      </c>
      <c r="E6" s="7">
        <f t="shared" si="0"/>
        <v>82.290878759999998</v>
      </c>
      <c r="F6" s="7">
        <f t="shared" si="1"/>
        <v>38.944518760000001</v>
      </c>
      <c r="G6" s="2">
        <f t="shared" si="2"/>
        <v>10.400491240000008</v>
      </c>
    </row>
    <row r="7" spans="1:7" x14ac:dyDescent="0.2">
      <c r="A7" s="1">
        <v>36651</v>
      </c>
      <c r="B7" s="2">
        <v>50</v>
      </c>
      <c r="C7" s="2">
        <v>96.744140000000002</v>
      </c>
      <c r="D7" s="2">
        <v>46.236649999999997</v>
      </c>
      <c r="E7" s="7">
        <f t="shared" si="0"/>
        <v>85.444185149999996</v>
      </c>
      <c r="F7" s="7">
        <f t="shared" si="1"/>
        <v>39.207535149999998</v>
      </c>
      <c r="G7" s="2">
        <f t="shared" si="2"/>
        <v>11.299954850000006</v>
      </c>
    </row>
    <row r="8" spans="1:7" x14ac:dyDescent="0.2">
      <c r="A8" s="1">
        <v>36652</v>
      </c>
      <c r="B8" s="2">
        <v>48</v>
      </c>
      <c r="C8" s="2">
        <v>88.569689999999994</v>
      </c>
      <c r="D8" s="2">
        <v>40.40692</v>
      </c>
      <c r="E8" s="7">
        <f t="shared" si="0"/>
        <v>79.083949719999993</v>
      </c>
      <c r="F8" s="7">
        <f t="shared" si="1"/>
        <v>38.677029719999993</v>
      </c>
      <c r="G8" s="2">
        <f t="shared" si="2"/>
        <v>9.4857402800000017</v>
      </c>
    </row>
    <row r="9" spans="1:7" x14ac:dyDescent="0.2">
      <c r="A9" s="1">
        <v>36653</v>
      </c>
      <c r="B9" s="2">
        <v>49</v>
      </c>
      <c r="C9" s="2">
        <v>94.724739999999997</v>
      </c>
      <c r="D9" s="2">
        <v>44.796480000000003</v>
      </c>
      <c r="E9" s="7">
        <f t="shared" si="0"/>
        <v>83.872959680000008</v>
      </c>
      <c r="F9" s="7">
        <f t="shared" si="1"/>
        <v>39.076479680000006</v>
      </c>
      <c r="G9" s="2">
        <f t="shared" si="2"/>
        <v>10.851780319999989</v>
      </c>
    </row>
    <row r="10" spans="1:7" x14ac:dyDescent="0.2">
      <c r="A10" s="1">
        <v>36654</v>
      </c>
      <c r="B10" s="2">
        <v>51</v>
      </c>
      <c r="C10" s="2">
        <v>98.916820000000001</v>
      </c>
      <c r="D10" s="2">
        <v>47.78613</v>
      </c>
      <c r="E10" s="7">
        <f t="shared" si="0"/>
        <v>87.134667829999998</v>
      </c>
      <c r="F10" s="7">
        <f t="shared" si="1"/>
        <v>39.348537829999998</v>
      </c>
      <c r="G10" s="2">
        <f t="shared" si="2"/>
        <v>11.782152170000003</v>
      </c>
    </row>
    <row r="11" spans="1:7" x14ac:dyDescent="0.2">
      <c r="A11" s="1">
        <v>36655</v>
      </c>
      <c r="B11" s="2">
        <v>50</v>
      </c>
      <c r="C11" s="2">
        <v>97.962999999999994</v>
      </c>
      <c r="D11" s="2">
        <v>47.105890000000002</v>
      </c>
      <c r="E11" s="7">
        <f t="shared" si="0"/>
        <v>86.392525989999996</v>
      </c>
      <c r="F11" s="7">
        <f t="shared" si="1"/>
        <v>39.286635989999994</v>
      </c>
      <c r="G11" s="2">
        <f t="shared" si="2"/>
        <v>11.570474009999998</v>
      </c>
    </row>
    <row r="12" spans="1:7" x14ac:dyDescent="0.2">
      <c r="A12" s="1">
        <v>36656</v>
      </c>
      <c r="B12" s="2">
        <v>50</v>
      </c>
      <c r="C12" s="2">
        <v>97.04007</v>
      </c>
      <c r="D12" s="2">
        <v>46.447699999999998</v>
      </c>
      <c r="E12" s="7">
        <f t="shared" si="0"/>
        <v>85.674440699999991</v>
      </c>
      <c r="F12" s="7">
        <f t="shared" si="1"/>
        <v>39.226740699999993</v>
      </c>
      <c r="G12" s="2">
        <f t="shared" si="2"/>
        <v>11.365629300000009</v>
      </c>
    </row>
    <row r="13" spans="1:7" x14ac:dyDescent="0.2">
      <c r="A13" s="1">
        <v>36657</v>
      </c>
      <c r="B13" s="2">
        <v>52</v>
      </c>
      <c r="C13" s="2">
        <v>103.2842</v>
      </c>
      <c r="D13" s="2">
        <v>50.900820000000003</v>
      </c>
      <c r="E13" s="7">
        <f t="shared" si="0"/>
        <v>90.532794620000004</v>
      </c>
      <c r="F13" s="7">
        <f t="shared" si="1"/>
        <v>39.631974620000001</v>
      </c>
      <c r="G13" s="2">
        <f t="shared" si="2"/>
        <v>12.751405379999994</v>
      </c>
    </row>
    <row r="14" spans="1:7" x14ac:dyDescent="0.2">
      <c r="A14" s="1">
        <v>36658</v>
      </c>
      <c r="B14" s="2">
        <v>49</v>
      </c>
      <c r="C14" s="2">
        <v>91.724900000000005</v>
      </c>
      <c r="D14" s="2">
        <v>42.657110000000003</v>
      </c>
      <c r="E14" s="7">
        <f t="shared" si="0"/>
        <v>81.538907010000003</v>
      </c>
      <c r="F14" s="7">
        <f t="shared" si="1"/>
        <v>38.88179701</v>
      </c>
      <c r="G14" s="2">
        <f t="shared" si="2"/>
        <v>10.185992990000003</v>
      </c>
    </row>
    <row r="15" spans="1:7" x14ac:dyDescent="0.2">
      <c r="A15" s="1">
        <v>36659</v>
      </c>
      <c r="B15" s="2">
        <v>46</v>
      </c>
      <c r="C15" s="2">
        <v>81.299099999999996</v>
      </c>
      <c r="D15" s="2">
        <v>35.221780000000003</v>
      </c>
      <c r="E15" s="7">
        <f t="shared" si="0"/>
        <v>73.426961980000002</v>
      </c>
      <c r="F15" s="7">
        <f t="shared" si="1"/>
        <v>38.205181979999999</v>
      </c>
      <c r="G15" s="2">
        <f t="shared" si="2"/>
        <v>7.8721380199999942</v>
      </c>
    </row>
    <row r="16" spans="1:7" x14ac:dyDescent="0.2">
      <c r="A16" s="1">
        <v>36660</v>
      </c>
      <c r="B16" s="2">
        <v>46</v>
      </c>
      <c r="C16" s="2">
        <v>81.893090000000001</v>
      </c>
      <c r="D16" s="2">
        <v>35.645400000000002</v>
      </c>
      <c r="E16" s="7">
        <f t="shared" si="0"/>
        <v>73.889131399999997</v>
      </c>
      <c r="F16" s="7">
        <f t="shared" si="1"/>
        <v>38.243731399999994</v>
      </c>
      <c r="G16" s="2">
        <f t="shared" si="2"/>
        <v>8.0039586000000043</v>
      </c>
    </row>
    <row r="17" spans="1:7" x14ac:dyDescent="0.2">
      <c r="A17" s="1">
        <v>36661</v>
      </c>
      <c r="B17" s="2">
        <v>51</v>
      </c>
      <c r="C17" s="2">
        <v>100.46559999999999</v>
      </c>
      <c r="D17" s="2">
        <v>48.890650000000001</v>
      </c>
      <c r="E17" s="7">
        <f t="shared" si="0"/>
        <v>88.339699150000001</v>
      </c>
      <c r="F17" s="7">
        <f t="shared" si="1"/>
        <v>39.44904915</v>
      </c>
      <c r="G17" s="2">
        <f t="shared" si="2"/>
        <v>12.125900849999994</v>
      </c>
    </row>
    <row r="18" spans="1:7" x14ac:dyDescent="0.2">
      <c r="A18" s="1">
        <v>36662</v>
      </c>
      <c r="B18" s="2">
        <v>49</v>
      </c>
      <c r="C18" s="2">
        <v>91.557310000000001</v>
      </c>
      <c r="D18" s="2">
        <v>42.537579999999998</v>
      </c>
      <c r="E18" s="7">
        <f t="shared" si="0"/>
        <v>81.40849978</v>
      </c>
      <c r="F18" s="7">
        <f t="shared" si="1"/>
        <v>38.870919780000001</v>
      </c>
      <c r="G18" s="2">
        <f t="shared" si="2"/>
        <v>10.148810220000001</v>
      </c>
    </row>
    <row r="19" spans="1:7" ht="13.5" thickBot="1" x14ac:dyDescent="0.25">
      <c r="A19" s="1">
        <v>36663</v>
      </c>
      <c r="B19" s="2">
        <v>47</v>
      </c>
      <c r="C19" s="2">
        <v>85.452430000000007</v>
      </c>
      <c r="D19" s="2">
        <v>38.183799999999998</v>
      </c>
      <c r="E19" s="7">
        <f t="shared" si="0"/>
        <v>76.658525800000007</v>
      </c>
      <c r="F19" s="7">
        <f t="shared" si="1"/>
        <v>38.474725800000009</v>
      </c>
      <c r="G19" s="2">
        <f t="shared" si="2"/>
        <v>8.7939042000000001</v>
      </c>
    </row>
    <row r="20" spans="1:7" ht="14.25" thickTop="1" thickBot="1" x14ac:dyDescent="0.25">
      <c r="A20" s="1"/>
      <c r="E20" t="s">
        <v>7</v>
      </c>
      <c r="G20" s="4">
        <f>SUM(G3:G19)</f>
        <v>184.13189261000002</v>
      </c>
    </row>
    <row r="21" spans="1:7" ht="13.5" thickTop="1" x14ac:dyDescent="0.2"/>
  </sheetData>
  <pageMargins left="0.75" right="0.7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ghanks</dc:creator>
  <cp:lastModifiedBy>Felienne</cp:lastModifiedBy>
  <cp:lastPrinted>2000-05-18T20:41:51Z</cp:lastPrinted>
  <dcterms:created xsi:type="dcterms:W3CDTF">2000-05-18T20:36:19Z</dcterms:created>
  <dcterms:modified xsi:type="dcterms:W3CDTF">2014-09-03T14:03:28Z</dcterms:modified>
</cp:coreProperties>
</file>