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9690" windowHeight="7290"/>
  </bookViews>
  <sheets>
    <sheet name="DEC 99" sheetId="1" r:id="rId1"/>
  </sheets>
  <definedNames>
    <definedName name="_xlnm.Print_Area" localSheetId="0">'DEC 99'!$A$1:$Z$78</definedName>
    <definedName name="_xlnm.Print_Titles" localSheetId="0">'DEC 99'!$1:$8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L10" i="1"/>
  <c r="Z10" i="1" s="1"/>
  <c r="M10" i="1"/>
  <c r="M15" i="1" s="1"/>
  <c r="M23" i="1" s="1"/>
  <c r="N10" i="1"/>
  <c r="N15" i="1" s="1"/>
  <c r="N23" i="1" s="1"/>
  <c r="O10" i="1"/>
  <c r="P10" i="1"/>
  <c r="Q10" i="1"/>
  <c r="Q15" i="1" s="1"/>
  <c r="Q23" i="1" s="1"/>
  <c r="R10" i="1"/>
  <c r="S10" i="1"/>
  <c r="S15" i="1" s="1"/>
  <c r="S23" i="1" s="1"/>
  <c r="T10" i="1"/>
  <c r="T15" i="1" s="1"/>
  <c r="T23" i="1" s="1"/>
  <c r="U10" i="1"/>
  <c r="U15" i="1" s="1"/>
  <c r="U23" i="1" s="1"/>
  <c r="V10" i="1"/>
  <c r="V15" i="1" s="1"/>
  <c r="V23" i="1" s="1"/>
  <c r="W10" i="1"/>
  <c r="X10" i="1"/>
  <c r="Y10" i="1"/>
  <c r="Y15" i="1" s="1"/>
  <c r="Y23" i="1" s="1"/>
  <c r="Z11" i="1"/>
  <c r="Z12" i="1"/>
  <c r="D13" i="1"/>
  <c r="Z13" i="1" s="1"/>
  <c r="E13" i="1"/>
  <c r="E15" i="1" s="1"/>
  <c r="E23" i="1" s="1"/>
  <c r="F13" i="1"/>
  <c r="G13" i="1"/>
  <c r="H13" i="1"/>
  <c r="H15" i="1" s="1"/>
  <c r="H23" i="1" s="1"/>
  <c r="I13" i="1"/>
  <c r="I15" i="1" s="1"/>
  <c r="I23" i="1" s="1"/>
  <c r="I35" i="1" s="1"/>
  <c r="J13" i="1"/>
  <c r="K13" i="1"/>
  <c r="K15" i="1" s="1"/>
  <c r="K23" i="1" s="1"/>
  <c r="L13" i="1"/>
  <c r="M13" i="1"/>
  <c r="N13" i="1"/>
  <c r="O13" i="1"/>
  <c r="P13" i="1"/>
  <c r="P15" i="1" s="1"/>
  <c r="P23" i="1" s="1"/>
  <c r="Q13" i="1"/>
  <c r="R13" i="1"/>
  <c r="S13" i="1"/>
  <c r="T13" i="1"/>
  <c r="U13" i="1"/>
  <c r="V13" i="1"/>
  <c r="W13" i="1"/>
  <c r="X13" i="1"/>
  <c r="X15" i="1" s="1"/>
  <c r="X23" i="1" s="1"/>
  <c r="Y13" i="1"/>
  <c r="D14" i="1"/>
  <c r="Z14" i="1" s="1"/>
  <c r="E14" i="1"/>
  <c r="F14" i="1"/>
  <c r="F15" i="1" s="1"/>
  <c r="F23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G15" i="1"/>
  <c r="G23" i="1" s="1"/>
  <c r="J15" i="1"/>
  <c r="J23" i="1" s="1"/>
  <c r="J35" i="1" s="1"/>
  <c r="O15" i="1"/>
  <c r="O23" i="1" s="1"/>
  <c r="O35" i="1" s="1"/>
  <c r="R15" i="1"/>
  <c r="R23" i="1" s="1"/>
  <c r="W15" i="1"/>
  <c r="W23" i="1" s="1"/>
  <c r="Y18" i="1"/>
  <c r="Z18" i="1"/>
  <c r="Z20" i="1"/>
  <c r="Z28" i="1"/>
  <c r="D29" i="1"/>
  <c r="D33" i="1" s="1"/>
  <c r="E29" i="1"/>
  <c r="E33" i="1" s="1"/>
  <c r="F29" i="1"/>
  <c r="G29" i="1"/>
  <c r="H29" i="1"/>
  <c r="H33" i="1" s="1"/>
  <c r="I29" i="1"/>
  <c r="J29" i="1"/>
  <c r="K29" i="1"/>
  <c r="L29" i="1"/>
  <c r="L33" i="1" s="1"/>
  <c r="M29" i="1"/>
  <c r="M33" i="1" s="1"/>
  <c r="N29" i="1"/>
  <c r="O29" i="1"/>
  <c r="P29" i="1"/>
  <c r="P33" i="1" s="1"/>
  <c r="Q29" i="1"/>
  <c r="R29" i="1"/>
  <c r="S29" i="1"/>
  <c r="T29" i="1"/>
  <c r="T33" i="1" s="1"/>
  <c r="U29" i="1"/>
  <c r="U33" i="1" s="1"/>
  <c r="V29" i="1"/>
  <c r="W29" i="1"/>
  <c r="X29" i="1"/>
  <c r="X33" i="1" s="1"/>
  <c r="Y29" i="1"/>
  <c r="Z30" i="1"/>
  <c r="Z31" i="1"/>
  <c r="Z32" i="1"/>
  <c r="F33" i="1"/>
  <c r="G33" i="1"/>
  <c r="I33" i="1"/>
  <c r="J33" i="1"/>
  <c r="K33" i="1"/>
  <c r="N33" i="1"/>
  <c r="O33" i="1"/>
  <c r="Q33" i="1"/>
  <c r="R33" i="1"/>
  <c r="S33" i="1"/>
  <c r="V33" i="1"/>
  <c r="W33" i="1"/>
  <c r="Y33" i="1"/>
  <c r="Z40" i="1"/>
  <c r="Z41" i="1"/>
  <c r="Z42" i="1"/>
  <c r="D43" i="1"/>
  <c r="E43" i="1"/>
  <c r="F43" i="1"/>
  <c r="F48" i="1" s="1"/>
  <c r="G43" i="1"/>
  <c r="H43" i="1"/>
  <c r="I43" i="1"/>
  <c r="J43" i="1"/>
  <c r="J48" i="1" s="1"/>
  <c r="J56" i="1" s="1"/>
  <c r="K43" i="1"/>
  <c r="Z43" i="1" s="1"/>
  <c r="L43" i="1"/>
  <c r="M43" i="1"/>
  <c r="N43" i="1"/>
  <c r="N48" i="1" s="1"/>
  <c r="N56" i="1" s="1"/>
  <c r="O43" i="1"/>
  <c r="P43" i="1"/>
  <c r="Q43" i="1"/>
  <c r="R43" i="1"/>
  <c r="R48" i="1" s="1"/>
  <c r="R56" i="1" s="1"/>
  <c r="S43" i="1"/>
  <c r="S48" i="1" s="1"/>
  <c r="S56" i="1" s="1"/>
  <c r="T43" i="1"/>
  <c r="U43" i="1"/>
  <c r="V43" i="1"/>
  <c r="V48" i="1" s="1"/>
  <c r="V56" i="1" s="1"/>
  <c r="W43" i="1"/>
  <c r="X43" i="1"/>
  <c r="Y43" i="1"/>
  <c r="Z44" i="1"/>
  <c r="Z45" i="1"/>
  <c r="Z46" i="1"/>
  <c r="D48" i="1"/>
  <c r="D56" i="1" s="1"/>
  <c r="E48" i="1"/>
  <c r="G48" i="1"/>
  <c r="H48" i="1"/>
  <c r="I48" i="1"/>
  <c r="I56" i="1" s="1"/>
  <c r="L48" i="1"/>
  <c r="L56" i="1" s="1"/>
  <c r="M48" i="1"/>
  <c r="O48" i="1"/>
  <c r="P48" i="1"/>
  <c r="Q48" i="1"/>
  <c r="Q56" i="1" s="1"/>
  <c r="T48" i="1"/>
  <c r="T56" i="1" s="1"/>
  <c r="U48" i="1"/>
  <c r="W48" i="1"/>
  <c r="X48" i="1"/>
  <c r="Y48" i="1"/>
  <c r="Y56" i="1" s="1"/>
  <c r="Z50" i="1"/>
  <c r="Z51" i="1"/>
  <c r="Z52" i="1"/>
  <c r="D54" i="1"/>
  <c r="E54" i="1"/>
  <c r="Z54" i="1" s="1"/>
  <c r="F54" i="1"/>
  <c r="G54" i="1"/>
  <c r="G56" i="1" s="1"/>
  <c r="H54" i="1"/>
  <c r="I54" i="1"/>
  <c r="J54" i="1"/>
  <c r="K54" i="1"/>
  <c r="L54" i="1"/>
  <c r="M54" i="1"/>
  <c r="M56" i="1" s="1"/>
  <c r="N54" i="1"/>
  <c r="O54" i="1"/>
  <c r="O56" i="1" s="1"/>
  <c r="P54" i="1"/>
  <c r="Q54" i="1"/>
  <c r="R54" i="1"/>
  <c r="S54" i="1"/>
  <c r="T54" i="1"/>
  <c r="U54" i="1"/>
  <c r="U56" i="1" s="1"/>
  <c r="V54" i="1"/>
  <c r="W54" i="1"/>
  <c r="W56" i="1" s="1"/>
  <c r="X54" i="1"/>
  <c r="Y54" i="1"/>
  <c r="H56" i="1"/>
  <c r="P56" i="1"/>
  <c r="X56" i="1"/>
  <c r="Z59" i="1"/>
  <c r="Z60" i="1"/>
  <c r="Z61" i="1"/>
  <c r="D63" i="1"/>
  <c r="Z63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6" i="1"/>
  <c r="D67" i="1"/>
  <c r="Z67" i="1" s="1"/>
  <c r="E67" i="1"/>
  <c r="E69" i="1" s="1"/>
  <c r="F67" i="1"/>
  <c r="F69" i="1" s="1"/>
  <c r="G67" i="1"/>
  <c r="H67" i="1"/>
  <c r="I67" i="1"/>
  <c r="I69" i="1" s="1"/>
  <c r="J67" i="1"/>
  <c r="K67" i="1"/>
  <c r="K69" i="1" s="1"/>
  <c r="L67" i="1"/>
  <c r="L69" i="1" s="1"/>
  <c r="M67" i="1"/>
  <c r="M69" i="1" s="1"/>
  <c r="N67" i="1"/>
  <c r="N69" i="1" s="1"/>
  <c r="O67" i="1"/>
  <c r="P67" i="1"/>
  <c r="Q67" i="1"/>
  <c r="Q69" i="1" s="1"/>
  <c r="R67" i="1"/>
  <c r="S67" i="1"/>
  <c r="S69" i="1" s="1"/>
  <c r="T67" i="1"/>
  <c r="T69" i="1" s="1"/>
  <c r="U67" i="1"/>
  <c r="U69" i="1" s="1"/>
  <c r="V67" i="1"/>
  <c r="V69" i="1" s="1"/>
  <c r="W67" i="1"/>
  <c r="X67" i="1"/>
  <c r="Y67" i="1"/>
  <c r="Y69" i="1" s="1"/>
  <c r="G69" i="1"/>
  <c r="H69" i="1"/>
  <c r="J69" i="1"/>
  <c r="O69" i="1"/>
  <c r="P69" i="1"/>
  <c r="R69" i="1"/>
  <c r="W69" i="1"/>
  <c r="X69" i="1"/>
  <c r="Q35" i="1" l="1"/>
  <c r="O37" i="1"/>
  <c r="G35" i="1"/>
  <c r="G37" i="1" s="1"/>
  <c r="G71" i="1" s="1"/>
  <c r="G73" i="1" s="1"/>
  <c r="P35" i="1"/>
  <c r="P37" i="1" s="1"/>
  <c r="P71" i="1" s="1"/>
  <c r="P73" i="1" s="1"/>
  <c r="H35" i="1"/>
  <c r="Y35" i="1"/>
  <c r="X35" i="1"/>
  <c r="Y37" i="1"/>
  <c r="Y71" i="1" s="1"/>
  <c r="Y73" i="1" s="1"/>
  <c r="V35" i="1"/>
  <c r="N35" i="1"/>
  <c r="N37" i="1" s="1"/>
  <c r="N71" i="1" s="1"/>
  <c r="N73" i="1" s="1"/>
  <c r="O71" i="1"/>
  <c r="O73" i="1" s="1"/>
  <c r="Q37" i="1"/>
  <c r="Q71" i="1" s="1"/>
  <c r="Q73" i="1" s="1"/>
  <c r="Z33" i="1"/>
  <c r="X37" i="1"/>
  <c r="X71" i="1" s="1"/>
  <c r="X73" i="1" s="1"/>
  <c r="M35" i="1"/>
  <c r="M37" i="1" s="1"/>
  <c r="M71" i="1" s="1"/>
  <c r="M73" i="1" s="1"/>
  <c r="W71" i="1"/>
  <c r="W73" i="1" s="1"/>
  <c r="Z48" i="1"/>
  <c r="F56" i="1"/>
  <c r="V37" i="1"/>
  <c r="V71" i="1" s="1"/>
  <c r="V73" i="1" s="1"/>
  <c r="I37" i="1"/>
  <c r="I71" i="1" s="1"/>
  <c r="I73" i="1" s="1"/>
  <c r="W35" i="1"/>
  <c r="T35" i="1"/>
  <c r="T37" i="1" s="1"/>
  <c r="T71" i="1" s="1"/>
  <c r="T73" i="1" s="1"/>
  <c r="W37" i="1"/>
  <c r="J37" i="1"/>
  <c r="J71" i="1" s="1"/>
  <c r="J73" i="1" s="1"/>
  <c r="H37" i="1"/>
  <c r="H71" i="1" s="1"/>
  <c r="H73" i="1" s="1"/>
  <c r="U35" i="1"/>
  <c r="U37" i="1" s="1"/>
  <c r="U71" i="1" s="1"/>
  <c r="U73" i="1" s="1"/>
  <c r="Z56" i="1"/>
  <c r="R35" i="1"/>
  <c r="R37" i="1" s="1"/>
  <c r="R71" i="1" s="1"/>
  <c r="R73" i="1" s="1"/>
  <c r="S35" i="1"/>
  <c r="S37" i="1" s="1"/>
  <c r="S71" i="1" s="1"/>
  <c r="S73" i="1" s="1"/>
  <c r="D69" i="1"/>
  <c r="L15" i="1"/>
  <c r="L23" i="1" s="1"/>
  <c r="L35" i="1" s="1"/>
  <c r="L37" i="1" s="1"/>
  <c r="L71" i="1" s="1"/>
  <c r="L73" i="1" s="1"/>
  <c r="D15" i="1"/>
  <c r="E56" i="1"/>
  <c r="E35" i="1" s="1"/>
  <c r="E37" i="1" s="1"/>
  <c r="E71" i="1" s="1"/>
  <c r="E73" i="1" s="1"/>
  <c r="Z29" i="1"/>
  <c r="K48" i="1"/>
  <c r="K56" i="1" s="1"/>
  <c r="D23" i="1" l="1"/>
  <c r="D35" i="1" s="1"/>
  <c r="Z15" i="1"/>
  <c r="Z23" i="1" s="1"/>
  <c r="Z69" i="1"/>
  <c r="F35" i="1"/>
  <c r="F37" i="1" s="1"/>
  <c r="F71" i="1" s="1"/>
  <c r="F73" i="1" s="1"/>
  <c r="K35" i="1"/>
  <c r="K37" i="1" s="1"/>
  <c r="K71" i="1" s="1"/>
  <c r="K73" i="1" s="1"/>
  <c r="Z35" i="1" l="1"/>
  <c r="D37" i="1"/>
  <c r="Z37" i="1" l="1"/>
  <c r="D71" i="1"/>
  <c r="Z71" i="1" l="1"/>
  <c r="D73" i="1"/>
  <c r="Z73" i="1" s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<sst xmlns="http://schemas.openxmlformats.org/spreadsheetml/2006/main" count="120" uniqueCount="76">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</sst>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9" sqref="Y19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3" width="14.85546875" hidden="1" customWidth="1"/>
    <col min="24" max="25" width="14.85546875" customWidth="1"/>
    <col min="26" max="26" width="18.5703125" style="21" bestFit="1" customWidth="1"/>
  </cols>
  <sheetData>
    <row r="1" spans="1:26" ht="23.25" x14ac:dyDescent="0.35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6" x14ac:dyDescent="0.2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6" x14ac:dyDescent="0.2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5" spans="1:2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3" t="s">
        <v>33</v>
      </c>
    </row>
    <row r="6" spans="1:2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8" x14ac:dyDescent="0.25">
      <c r="A7" s="11" t="s">
        <v>25</v>
      </c>
      <c r="C7" s="26" t="s">
        <v>53</v>
      </c>
      <c r="D7" s="12">
        <v>36495</v>
      </c>
      <c r="E7" s="12">
        <f t="shared" ref="E7:J7" si="0">D7+1</f>
        <v>36496</v>
      </c>
      <c r="F7" s="12">
        <f t="shared" si="0"/>
        <v>36497</v>
      </c>
      <c r="G7" s="12">
        <f t="shared" si="0"/>
        <v>36498</v>
      </c>
      <c r="H7" s="12">
        <f t="shared" si="0"/>
        <v>36499</v>
      </c>
      <c r="I7" s="12">
        <f t="shared" si="0"/>
        <v>36500</v>
      </c>
      <c r="J7" s="12">
        <f t="shared" si="0"/>
        <v>36501</v>
      </c>
      <c r="K7" s="12">
        <f t="shared" ref="K7:Q7" si="1">J7+1</f>
        <v>36502</v>
      </c>
      <c r="L7" s="12">
        <f t="shared" si="1"/>
        <v>36503</v>
      </c>
      <c r="M7" s="12">
        <f t="shared" si="1"/>
        <v>36504</v>
      </c>
      <c r="N7" s="12">
        <f t="shared" si="1"/>
        <v>36505</v>
      </c>
      <c r="O7" s="12">
        <f t="shared" si="1"/>
        <v>36506</v>
      </c>
      <c r="P7" s="12">
        <f t="shared" si="1"/>
        <v>36507</v>
      </c>
      <c r="Q7" s="12">
        <f t="shared" si="1"/>
        <v>36508</v>
      </c>
      <c r="R7" s="12">
        <f t="shared" ref="R7:X7" si="2">Q7+1</f>
        <v>36509</v>
      </c>
      <c r="S7" s="12">
        <f t="shared" si="2"/>
        <v>36510</v>
      </c>
      <c r="T7" s="12">
        <f t="shared" si="2"/>
        <v>36511</v>
      </c>
      <c r="U7" s="12">
        <f t="shared" si="2"/>
        <v>36512</v>
      </c>
      <c r="V7" s="12">
        <f t="shared" si="2"/>
        <v>36513</v>
      </c>
      <c r="W7" s="12">
        <f t="shared" si="2"/>
        <v>36514</v>
      </c>
      <c r="X7" s="12">
        <f t="shared" si="2"/>
        <v>36515</v>
      </c>
      <c r="Y7" s="12">
        <f>X7+2</f>
        <v>36517</v>
      </c>
    </row>
    <row r="8" spans="1:2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">
      <c r="A9" s="8" t="s">
        <v>21</v>
      </c>
    </row>
    <row r="10" spans="1:26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130000</v>
      </c>
      <c r="G10" s="29">
        <v>130000</v>
      </c>
      <c r="H10" s="29">
        <v>130000</v>
      </c>
      <c r="I10" s="29">
        <v>130000</v>
      </c>
      <c r="J10" s="29">
        <v>130000</v>
      </c>
      <c r="K10" s="29">
        <v>130000</v>
      </c>
      <c r="L10" s="46">
        <f t="shared" ref="L10:Y10" si="3">130000+50000</f>
        <v>180000</v>
      </c>
      <c r="M10" s="46">
        <f t="shared" si="3"/>
        <v>180000</v>
      </c>
      <c r="N10" s="46">
        <f t="shared" si="3"/>
        <v>180000</v>
      </c>
      <c r="O10" s="46">
        <f t="shared" si="3"/>
        <v>180000</v>
      </c>
      <c r="P10" s="46">
        <f t="shared" si="3"/>
        <v>180000</v>
      </c>
      <c r="Q10" s="46">
        <f t="shared" si="3"/>
        <v>180000</v>
      </c>
      <c r="R10" s="46">
        <f t="shared" si="3"/>
        <v>180000</v>
      </c>
      <c r="S10" s="46">
        <f t="shared" si="3"/>
        <v>180000</v>
      </c>
      <c r="T10" s="46">
        <f t="shared" si="3"/>
        <v>180000</v>
      </c>
      <c r="U10" s="46">
        <f t="shared" si="3"/>
        <v>180000</v>
      </c>
      <c r="V10" s="46">
        <f t="shared" si="3"/>
        <v>180000</v>
      </c>
      <c r="W10" s="46">
        <f t="shared" si="3"/>
        <v>180000</v>
      </c>
      <c r="X10" s="46">
        <f t="shared" si="3"/>
        <v>180000</v>
      </c>
      <c r="Y10" s="46">
        <f t="shared" si="3"/>
        <v>180000</v>
      </c>
      <c r="Z10" s="30">
        <f t="shared" ref="Z10:Z15" si="4">SUM(D10:Y10)</f>
        <v>3650000</v>
      </c>
    </row>
    <row r="11" spans="1:2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30">
        <f t="shared" si="4"/>
        <v>0</v>
      </c>
    </row>
    <row r="12" spans="1:2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30">
        <f t="shared" si="4"/>
        <v>88000</v>
      </c>
    </row>
    <row r="13" spans="1:26" x14ac:dyDescent="0.2">
      <c r="A13" s="2" t="s">
        <v>60</v>
      </c>
      <c r="B13" t="s">
        <v>64</v>
      </c>
      <c r="D13" s="29">
        <f t="shared" ref="D13:J13" si="5">+D32+D51+D52</f>
        <v>10800</v>
      </c>
      <c r="E13" s="29">
        <f t="shared" si="5"/>
        <v>10800</v>
      </c>
      <c r="F13" s="29">
        <f t="shared" si="5"/>
        <v>10800</v>
      </c>
      <c r="G13" s="29">
        <f t="shared" si="5"/>
        <v>10800</v>
      </c>
      <c r="H13" s="29">
        <f t="shared" si="5"/>
        <v>10800</v>
      </c>
      <c r="I13" s="29">
        <f t="shared" si="5"/>
        <v>10800</v>
      </c>
      <c r="J13" s="29">
        <f t="shared" si="5"/>
        <v>10800</v>
      </c>
      <c r="K13" s="29">
        <f t="shared" ref="K13:Q13" si="6">+K32+K51+K52</f>
        <v>10800</v>
      </c>
      <c r="L13" s="29">
        <f t="shared" si="6"/>
        <v>10800</v>
      </c>
      <c r="M13" s="29">
        <f t="shared" si="6"/>
        <v>10800</v>
      </c>
      <c r="N13" s="29">
        <f t="shared" si="6"/>
        <v>10800</v>
      </c>
      <c r="O13" s="29">
        <f t="shared" si="6"/>
        <v>10800</v>
      </c>
      <c r="P13" s="29">
        <f t="shared" si="6"/>
        <v>10800</v>
      </c>
      <c r="Q13" s="29">
        <f t="shared" si="6"/>
        <v>10800</v>
      </c>
      <c r="R13" s="29">
        <f t="shared" ref="R13:X13" si="7">+R32+R51+R52</f>
        <v>10800</v>
      </c>
      <c r="S13" s="29">
        <f t="shared" si="7"/>
        <v>10800</v>
      </c>
      <c r="T13" s="29">
        <f t="shared" si="7"/>
        <v>10800</v>
      </c>
      <c r="U13" s="29">
        <f t="shared" si="7"/>
        <v>10800</v>
      </c>
      <c r="V13" s="29">
        <f t="shared" si="7"/>
        <v>10800</v>
      </c>
      <c r="W13" s="29">
        <f t="shared" si="7"/>
        <v>10800</v>
      </c>
      <c r="X13" s="29">
        <f t="shared" si="7"/>
        <v>10800</v>
      </c>
      <c r="Y13" s="29">
        <f>+Y32+Y51+Y52</f>
        <v>10800</v>
      </c>
      <c r="Z13" s="30">
        <f t="shared" si="4"/>
        <v>237600</v>
      </c>
    </row>
    <row r="14" spans="1:26" x14ac:dyDescent="0.2">
      <c r="A14">
        <v>980073</v>
      </c>
      <c r="B14" t="s">
        <v>50</v>
      </c>
      <c r="D14" s="29">
        <f t="shared" ref="D14:J14" si="8">SUM(D59:D61)</f>
        <v>18500</v>
      </c>
      <c r="E14" s="29">
        <f t="shared" si="8"/>
        <v>18500</v>
      </c>
      <c r="F14" s="29">
        <f t="shared" si="8"/>
        <v>7000</v>
      </c>
      <c r="G14" s="29">
        <f t="shared" si="8"/>
        <v>7000</v>
      </c>
      <c r="H14" s="29">
        <f t="shared" si="8"/>
        <v>7000</v>
      </c>
      <c r="I14" s="29">
        <f t="shared" si="8"/>
        <v>7000</v>
      </c>
      <c r="J14" s="29">
        <f t="shared" si="8"/>
        <v>18500</v>
      </c>
      <c r="K14" s="29">
        <f t="shared" ref="K14:Q14" si="9">SUM(K59:K61)</f>
        <v>18500</v>
      </c>
      <c r="L14" s="29">
        <f t="shared" si="9"/>
        <v>18500</v>
      </c>
      <c r="M14" s="29">
        <f t="shared" si="9"/>
        <v>11000</v>
      </c>
      <c r="N14" s="29">
        <f t="shared" si="9"/>
        <v>11000</v>
      </c>
      <c r="O14" s="29">
        <f t="shared" si="9"/>
        <v>11000</v>
      </c>
      <c r="P14" s="29">
        <f t="shared" si="9"/>
        <v>11000</v>
      </c>
      <c r="Q14" s="29">
        <f t="shared" si="9"/>
        <v>18500</v>
      </c>
      <c r="R14" s="29">
        <f t="shared" ref="R14:X14" si="10">SUM(R59:R61)</f>
        <v>18500</v>
      </c>
      <c r="S14" s="29">
        <f t="shared" si="10"/>
        <v>18500</v>
      </c>
      <c r="T14" s="29">
        <f t="shared" si="10"/>
        <v>18500</v>
      </c>
      <c r="U14" s="29">
        <f t="shared" si="10"/>
        <v>11000</v>
      </c>
      <c r="V14" s="29">
        <f t="shared" si="10"/>
        <v>11000</v>
      </c>
      <c r="W14" s="29">
        <f t="shared" si="10"/>
        <v>11000</v>
      </c>
      <c r="X14" s="47">
        <f t="shared" si="10"/>
        <v>27500</v>
      </c>
      <c r="Y14" s="47">
        <f>SUM(Y59:Y61)</f>
        <v>22500</v>
      </c>
      <c r="Z14" s="30">
        <f t="shared" si="4"/>
        <v>321500</v>
      </c>
    </row>
    <row r="15" spans="1:26" x14ac:dyDescent="0.2">
      <c r="A15" s="13" t="s">
        <v>27</v>
      </c>
      <c r="D15" s="31">
        <f t="shared" ref="D15:J15" si="11">SUM(D10:D14)</f>
        <v>208300</v>
      </c>
      <c r="E15" s="31">
        <f t="shared" si="11"/>
        <v>208300</v>
      </c>
      <c r="F15" s="31">
        <f t="shared" si="11"/>
        <v>151800</v>
      </c>
      <c r="G15" s="31">
        <f t="shared" si="11"/>
        <v>151800</v>
      </c>
      <c r="H15" s="31">
        <f t="shared" si="11"/>
        <v>151800</v>
      </c>
      <c r="I15" s="31">
        <f t="shared" si="11"/>
        <v>151800</v>
      </c>
      <c r="J15" s="31">
        <f t="shared" si="11"/>
        <v>163300</v>
      </c>
      <c r="K15" s="31">
        <f t="shared" ref="K15:Q15" si="12">SUM(K10:K14)</f>
        <v>163300</v>
      </c>
      <c r="L15" s="31">
        <f t="shared" si="12"/>
        <v>213300</v>
      </c>
      <c r="M15" s="31">
        <f t="shared" si="12"/>
        <v>205800</v>
      </c>
      <c r="N15" s="31">
        <f t="shared" si="12"/>
        <v>205800</v>
      </c>
      <c r="O15" s="31">
        <f t="shared" si="12"/>
        <v>205800</v>
      </c>
      <c r="P15" s="31">
        <f t="shared" si="12"/>
        <v>205800</v>
      </c>
      <c r="Q15" s="31">
        <f t="shared" si="12"/>
        <v>213300</v>
      </c>
      <c r="R15" s="31">
        <f t="shared" ref="R15:Y15" si="13">SUM(R10:R14)</f>
        <v>213300</v>
      </c>
      <c r="S15" s="31">
        <f t="shared" si="13"/>
        <v>213300</v>
      </c>
      <c r="T15" s="31">
        <f t="shared" si="13"/>
        <v>213300</v>
      </c>
      <c r="U15" s="31">
        <f t="shared" si="13"/>
        <v>205800</v>
      </c>
      <c r="V15" s="31">
        <f t="shared" si="13"/>
        <v>205800</v>
      </c>
      <c r="W15" s="31">
        <f t="shared" si="13"/>
        <v>205800</v>
      </c>
      <c r="X15" s="31">
        <f t="shared" si="13"/>
        <v>222300</v>
      </c>
      <c r="Y15" s="31">
        <f t="shared" si="13"/>
        <v>217300</v>
      </c>
      <c r="Z15" s="32">
        <f t="shared" si="4"/>
        <v>4297100</v>
      </c>
    </row>
    <row r="16" spans="1:2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 spans="1:2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</row>
    <row r="18" spans="1:27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31">
        <v>20000</v>
      </c>
      <c r="X18" s="31">
        <v>20000</v>
      </c>
      <c r="Y18" s="31">
        <f>20000+25000</f>
        <v>45000</v>
      </c>
      <c r="Z18" s="32">
        <f>SUM(D18:Y18)</f>
        <v>465000</v>
      </c>
    </row>
    <row r="19" spans="1:2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</row>
    <row r="20" spans="1:2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2">
        <f>SUM(D20:Y20)</f>
        <v>0</v>
      </c>
    </row>
    <row r="21" spans="1:2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</row>
    <row r="22" spans="1:2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:27" ht="21" thickBot="1" x14ac:dyDescent="0.35">
      <c r="A23" s="16" t="s">
        <v>26</v>
      </c>
      <c r="B23" s="17"/>
      <c r="C23" s="17"/>
      <c r="D23" s="35">
        <f t="shared" ref="D23:J23" si="14">D15+D18+D20</f>
        <v>228300</v>
      </c>
      <c r="E23" s="35">
        <f t="shared" si="14"/>
        <v>228300</v>
      </c>
      <c r="F23" s="35">
        <f t="shared" si="14"/>
        <v>171800</v>
      </c>
      <c r="G23" s="35">
        <f t="shared" si="14"/>
        <v>171800</v>
      </c>
      <c r="H23" s="35">
        <f t="shared" si="14"/>
        <v>171800</v>
      </c>
      <c r="I23" s="35">
        <f t="shared" si="14"/>
        <v>171800</v>
      </c>
      <c r="J23" s="35">
        <f t="shared" si="14"/>
        <v>183300</v>
      </c>
      <c r="K23" s="35">
        <f t="shared" ref="K23:Q23" si="15">K15+K18+K20</f>
        <v>183300</v>
      </c>
      <c r="L23" s="35">
        <f t="shared" si="15"/>
        <v>233300</v>
      </c>
      <c r="M23" s="35">
        <f t="shared" si="15"/>
        <v>225800</v>
      </c>
      <c r="N23" s="35">
        <f t="shared" si="15"/>
        <v>225800</v>
      </c>
      <c r="O23" s="35">
        <f t="shared" si="15"/>
        <v>225800</v>
      </c>
      <c r="P23" s="35">
        <f t="shared" si="15"/>
        <v>225800</v>
      </c>
      <c r="Q23" s="35">
        <f t="shared" si="15"/>
        <v>233300</v>
      </c>
      <c r="R23" s="35">
        <f t="shared" ref="R23:X23" si="16">R15+R18+R20</f>
        <v>233300</v>
      </c>
      <c r="S23" s="35">
        <f t="shared" si="16"/>
        <v>233300</v>
      </c>
      <c r="T23" s="35">
        <f t="shared" si="16"/>
        <v>233300</v>
      </c>
      <c r="U23" s="35">
        <f t="shared" si="16"/>
        <v>225800</v>
      </c>
      <c r="V23" s="35">
        <f t="shared" si="16"/>
        <v>225800</v>
      </c>
      <c r="W23" s="35">
        <f t="shared" si="16"/>
        <v>225800</v>
      </c>
      <c r="X23" s="35">
        <f t="shared" si="16"/>
        <v>242300</v>
      </c>
      <c r="Y23" s="35">
        <f>Y15+Y18+Y20</f>
        <v>262300</v>
      </c>
      <c r="Z23" s="36">
        <f>Z15+Z18</f>
        <v>4762100</v>
      </c>
    </row>
    <row r="24" spans="1:2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:2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0"/>
    </row>
    <row r="26" spans="1:2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:2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 spans="1:2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30">
        <f t="shared" ref="Z28:Z33" si="17">SUM(D28:Y28)</f>
        <v>20020</v>
      </c>
    </row>
    <row r="29" spans="1:27" x14ac:dyDescent="0.2">
      <c r="A29" s="2" t="s">
        <v>35</v>
      </c>
      <c r="B29" s="25" t="s">
        <v>45</v>
      </c>
      <c r="C29" s="25" t="s">
        <v>40</v>
      </c>
      <c r="D29" s="29">
        <f t="shared" ref="D29:Y29" si="18">4000+5000+2500+4000</f>
        <v>15500</v>
      </c>
      <c r="E29" s="29">
        <f t="shared" si="18"/>
        <v>15500</v>
      </c>
      <c r="F29" s="29">
        <f t="shared" si="18"/>
        <v>15500</v>
      </c>
      <c r="G29" s="29">
        <f t="shared" si="18"/>
        <v>15500</v>
      </c>
      <c r="H29" s="29">
        <f t="shared" si="18"/>
        <v>15500</v>
      </c>
      <c r="I29" s="29">
        <f t="shared" si="18"/>
        <v>15500</v>
      </c>
      <c r="J29" s="29">
        <f t="shared" si="18"/>
        <v>15500</v>
      </c>
      <c r="K29" s="29">
        <f t="shared" si="18"/>
        <v>15500</v>
      </c>
      <c r="L29" s="29">
        <f t="shared" si="18"/>
        <v>15500</v>
      </c>
      <c r="M29" s="29">
        <f t="shared" si="18"/>
        <v>15500</v>
      </c>
      <c r="N29" s="29">
        <f t="shared" si="18"/>
        <v>15500</v>
      </c>
      <c r="O29" s="29">
        <f t="shared" si="18"/>
        <v>15500</v>
      </c>
      <c r="P29" s="29">
        <f t="shared" si="18"/>
        <v>15500</v>
      </c>
      <c r="Q29" s="29">
        <f t="shared" si="18"/>
        <v>15500</v>
      </c>
      <c r="R29" s="29">
        <f t="shared" si="18"/>
        <v>15500</v>
      </c>
      <c r="S29" s="29">
        <f t="shared" si="18"/>
        <v>15500</v>
      </c>
      <c r="T29" s="29">
        <f t="shared" si="18"/>
        <v>15500</v>
      </c>
      <c r="U29" s="29">
        <f t="shared" si="18"/>
        <v>15500</v>
      </c>
      <c r="V29" s="29">
        <f t="shared" si="18"/>
        <v>15500</v>
      </c>
      <c r="W29" s="29">
        <f t="shared" si="18"/>
        <v>15500</v>
      </c>
      <c r="X29" s="29">
        <f t="shared" si="18"/>
        <v>15500</v>
      </c>
      <c r="Y29" s="29">
        <f t="shared" si="18"/>
        <v>15500</v>
      </c>
      <c r="Z29" s="30">
        <f t="shared" si="17"/>
        <v>341000</v>
      </c>
    </row>
    <row r="30" spans="1:2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30">
        <f t="shared" si="17"/>
        <v>220000</v>
      </c>
    </row>
    <row r="31" spans="1:2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30">
        <f t="shared" si="17"/>
        <v>5500</v>
      </c>
    </row>
    <row r="32" spans="1:2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0">
        <f t="shared" si="17"/>
        <v>0</v>
      </c>
    </row>
    <row r="33" spans="1:27" x14ac:dyDescent="0.2">
      <c r="A33" s="2"/>
      <c r="B33" s="13" t="s">
        <v>32</v>
      </c>
      <c r="C33" s="13"/>
      <c r="D33" s="31">
        <f t="shared" ref="D33:J33" si="19">SUM(D28:D32)</f>
        <v>26660</v>
      </c>
      <c r="E33" s="31">
        <f t="shared" si="19"/>
        <v>26660</v>
      </c>
      <c r="F33" s="31">
        <f t="shared" si="19"/>
        <v>26660</v>
      </c>
      <c r="G33" s="31">
        <f t="shared" si="19"/>
        <v>26660</v>
      </c>
      <c r="H33" s="31">
        <f t="shared" si="19"/>
        <v>26660</v>
      </c>
      <c r="I33" s="31">
        <f t="shared" si="19"/>
        <v>26660</v>
      </c>
      <c r="J33" s="31">
        <f t="shared" si="19"/>
        <v>26660</v>
      </c>
      <c r="K33" s="31">
        <f t="shared" ref="K33:Q33" si="20">SUM(K28:K32)</f>
        <v>26660</v>
      </c>
      <c r="L33" s="31">
        <f t="shared" si="20"/>
        <v>26660</v>
      </c>
      <c r="M33" s="31">
        <f t="shared" si="20"/>
        <v>26660</v>
      </c>
      <c r="N33" s="31">
        <f t="shared" si="20"/>
        <v>26660</v>
      </c>
      <c r="O33" s="31">
        <f t="shared" si="20"/>
        <v>26660</v>
      </c>
      <c r="P33" s="31">
        <f t="shared" si="20"/>
        <v>26660</v>
      </c>
      <c r="Q33" s="31">
        <f t="shared" si="20"/>
        <v>26660</v>
      </c>
      <c r="R33" s="31">
        <f t="shared" ref="R33:Y33" si="21">SUM(R28:R32)</f>
        <v>26660</v>
      </c>
      <c r="S33" s="31">
        <f t="shared" si="21"/>
        <v>26660</v>
      </c>
      <c r="T33" s="31">
        <f t="shared" si="21"/>
        <v>26660</v>
      </c>
      <c r="U33" s="31">
        <f t="shared" si="21"/>
        <v>26660</v>
      </c>
      <c r="V33" s="31">
        <f t="shared" si="21"/>
        <v>26660</v>
      </c>
      <c r="W33" s="31">
        <f t="shared" si="21"/>
        <v>26660</v>
      </c>
      <c r="X33" s="31">
        <f t="shared" si="21"/>
        <v>26660</v>
      </c>
      <c r="Y33" s="31">
        <f t="shared" si="21"/>
        <v>26660</v>
      </c>
      <c r="Z33" s="32">
        <f t="shared" si="17"/>
        <v>586520</v>
      </c>
    </row>
    <row r="34" spans="1:2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 spans="1:27" x14ac:dyDescent="0.2">
      <c r="A35" s="2" t="s">
        <v>35</v>
      </c>
      <c r="B35" t="s">
        <v>67</v>
      </c>
      <c r="C35" s="2" t="s">
        <v>40</v>
      </c>
      <c r="D35" s="38">
        <f t="shared" ref="D35:J35" si="22">D23-D33-D56-D63-D69</f>
        <v>103000</v>
      </c>
      <c r="E35" s="38">
        <f t="shared" si="22"/>
        <v>103000</v>
      </c>
      <c r="F35" s="38">
        <f t="shared" si="22"/>
        <v>58000</v>
      </c>
      <c r="G35" s="38">
        <f t="shared" si="22"/>
        <v>58000</v>
      </c>
      <c r="H35" s="38">
        <f t="shared" si="22"/>
        <v>58000</v>
      </c>
      <c r="I35" s="38">
        <f t="shared" si="22"/>
        <v>58000</v>
      </c>
      <c r="J35" s="38">
        <f t="shared" si="22"/>
        <v>58000</v>
      </c>
      <c r="K35" s="38">
        <f t="shared" ref="K35:Q35" si="23">K23-K33-K56-K63-K69</f>
        <v>58000</v>
      </c>
      <c r="L35" s="38">
        <f t="shared" si="23"/>
        <v>108000</v>
      </c>
      <c r="M35" s="38">
        <f t="shared" si="23"/>
        <v>108000</v>
      </c>
      <c r="N35" s="38">
        <f t="shared" si="23"/>
        <v>108000</v>
      </c>
      <c r="O35" s="38">
        <f t="shared" si="23"/>
        <v>108000</v>
      </c>
      <c r="P35" s="38">
        <f t="shared" si="23"/>
        <v>108000</v>
      </c>
      <c r="Q35" s="38">
        <f t="shared" si="23"/>
        <v>108000</v>
      </c>
      <c r="R35" s="38">
        <f t="shared" ref="R35:X35" si="24">R23-R33-R56-R63-R69</f>
        <v>108000</v>
      </c>
      <c r="S35" s="38">
        <f t="shared" si="24"/>
        <v>108000</v>
      </c>
      <c r="T35" s="38">
        <f t="shared" si="24"/>
        <v>108000</v>
      </c>
      <c r="U35" s="38">
        <f t="shared" si="24"/>
        <v>108000</v>
      </c>
      <c r="V35" s="38">
        <f t="shared" si="24"/>
        <v>108000</v>
      </c>
      <c r="W35" s="38">
        <f t="shared" si="24"/>
        <v>108000</v>
      </c>
      <c r="X35" s="38">
        <f t="shared" si="24"/>
        <v>108000</v>
      </c>
      <c r="Y35" s="38">
        <f>Y23-Y33-Y56-Y63-Y69</f>
        <v>133000</v>
      </c>
      <c r="Z35" s="30">
        <f>SUM(D35:Y35)</f>
        <v>2091000</v>
      </c>
    </row>
    <row r="36" spans="1:2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 spans="1:27" ht="15.75" x14ac:dyDescent="0.25">
      <c r="A37" s="3" t="s">
        <v>6</v>
      </c>
      <c r="B37" s="4"/>
      <c r="C37" s="4"/>
      <c r="D37" s="39">
        <f t="shared" ref="D37:J37" si="25">D33+D35</f>
        <v>129660</v>
      </c>
      <c r="E37" s="39">
        <f t="shared" si="25"/>
        <v>129660</v>
      </c>
      <c r="F37" s="39">
        <f t="shared" si="25"/>
        <v>84660</v>
      </c>
      <c r="G37" s="39">
        <f t="shared" si="25"/>
        <v>84660</v>
      </c>
      <c r="H37" s="39">
        <f t="shared" si="25"/>
        <v>84660</v>
      </c>
      <c r="I37" s="39">
        <f t="shared" si="25"/>
        <v>84660</v>
      </c>
      <c r="J37" s="39">
        <f t="shared" si="25"/>
        <v>84660</v>
      </c>
      <c r="K37" s="39">
        <f t="shared" ref="K37:Q37" si="26">K33+K35</f>
        <v>84660</v>
      </c>
      <c r="L37" s="39">
        <f t="shared" si="26"/>
        <v>134660</v>
      </c>
      <c r="M37" s="39">
        <f t="shared" si="26"/>
        <v>134660</v>
      </c>
      <c r="N37" s="39">
        <f t="shared" si="26"/>
        <v>134660</v>
      </c>
      <c r="O37" s="39">
        <f t="shared" si="26"/>
        <v>134660</v>
      </c>
      <c r="P37" s="39">
        <f t="shared" si="26"/>
        <v>134660</v>
      </c>
      <c r="Q37" s="39">
        <f t="shared" si="26"/>
        <v>134660</v>
      </c>
      <c r="R37" s="39">
        <f t="shared" ref="R37:X37" si="27">R33+R35</f>
        <v>134660</v>
      </c>
      <c r="S37" s="39">
        <f t="shared" si="27"/>
        <v>134660</v>
      </c>
      <c r="T37" s="39">
        <f t="shared" si="27"/>
        <v>134660</v>
      </c>
      <c r="U37" s="39">
        <f t="shared" si="27"/>
        <v>134660</v>
      </c>
      <c r="V37" s="39">
        <f t="shared" si="27"/>
        <v>134660</v>
      </c>
      <c r="W37" s="39">
        <f t="shared" si="27"/>
        <v>134660</v>
      </c>
      <c r="X37" s="39">
        <f t="shared" si="27"/>
        <v>134660</v>
      </c>
      <c r="Y37" s="39">
        <f>Y33+Y35</f>
        <v>159660</v>
      </c>
      <c r="Z37" s="30">
        <f>SUM(D37:Y37)</f>
        <v>2677520</v>
      </c>
    </row>
    <row r="38" spans="1:2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 spans="1:2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 spans="1:2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30">
        <f>SUM(D40:Y40)</f>
        <v>1980</v>
      </c>
    </row>
    <row r="41" spans="1:2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30">
        <f t="shared" ref="Z41:Z46" si="28">SUM(D41:Y41)</f>
        <v>5500</v>
      </c>
    </row>
    <row r="42" spans="1:2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30">
        <f t="shared" si="28"/>
        <v>462000</v>
      </c>
    </row>
    <row r="43" spans="1:27" x14ac:dyDescent="0.2">
      <c r="A43" s="2" t="s">
        <v>62</v>
      </c>
      <c r="B43" t="s">
        <v>70</v>
      </c>
      <c r="C43" t="s">
        <v>10</v>
      </c>
      <c r="D43" s="29">
        <f t="shared" ref="D43:Y43" si="29">7000+2000</f>
        <v>9000</v>
      </c>
      <c r="E43" s="29">
        <f t="shared" si="29"/>
        <v>9000</v>
      </c>
      <c r="F43" s="29">
        <f t="shared" si="29"/>
        <v>9000</v>
      </c>
      <c r="G43" s="29">
        <f t="shared" si="29"/>
        <v>9000</v>
      </c>
      <c r="H43" s="29">
        <f t="shared" si="29"/>
        <v>9000</v>
      </c>
      <c r="I43" s="29">
        <f t="shared" si="29"/>
        <v>9000</v>
      </c>
      <c r="J43" s="29">
        <f t="shared" si="29"/>
        <v>9000</v>
      </c>
      <c r="K43" s="29">
        <f t="shared" si="29"/>
        <v>9000</v>
      </c>
      <c r="L43" s="29">
        <f t="shared" si="29"/>
        <v>9000</v>
      </c>
      <c r="M43" s="29">
        <f t="shared" si="29"/>
        <v>9000</v>
      </c>
      <c r="N43" s="29">
        <f t="shared" si="29"/>
        <v>9000</v>
      </c>
      <c r="O43" s="29">
        <f t="shared" si="29"/>
        <v>9000</v>
      </c>
      <c r="P43" s="29">
        <f t="shared" si="29"/>
        <v>9000</v>
      </c>
      <c r="Q43" s="29">
        <f t="shared" si="29"/>
        <v>9000</v>
      </c>
      <c r="R43" s="29">
        <f t="shared" si="29"/>
        <v>9000</v>
      </c>
      <c r="S43" s="29">
        <f t="shared" si="29"/>
        <v>9000</v>
      </c>
      <c r="T43" s="29">
        <f t="shared" si="29"/>
        <v>9000</v>
      </c>
      <c r="U43" s="29">
        <f t="shared" si="29"/>
        <v>9000</v>
      </c>
      <c r="V43" s="29">
        <f t="shared" si="29"/>
        <v>9000</v>
      </c>
      <c r="W43" s="29">
        <f t="shared" si="29"/>
        <v>9000</v>
      </c>
      <c r="X43" s="29">
        <f t="shared" si="29"/>
        <v>9000</v>
      </c>
      <c r="Y43" s="29">
        <f t="shared" si="29"/>
        <v>9000</v>
      </c>
      <c r="Z43" s="30">
        <f t="shared" si="28"/>
        <v>198000</v>
      </c>
    </row>
    <row r="44" spans="1:2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30">
        <f t="shared" si="28"/>
        <v>165000</v>
      </c>
    </row>
    <row r="45" spans="1:2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30">
        <f t="shared" si="28"/>
        <v>44000</v>
      </c>
    </row>
    <row r="46" spans="1:2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30">
        <f t="shared" si="28"/>
        <v>11000</v>
      </c>
    </row>
    <row r="47" spans="1:2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 spans="1:27" x14ac:dyDescent="0.2">
      <c r="A48" s="1" t="s">
        <v>12</v>
      </c>
      <c r="D48" s="40">
        <f t="shared" ref="D48:J48" si="30">SUM(D40:D47)</f>
        <v>40340</v>
      </c>
      <c r="E48" s="40">
        <f t="shared" si="30"/>
        <v>40340</v>
      </c>
      <c r="F48" s="40">
        <f t="shared" si="30"/>
        <v>40340</v>
      </c>
      <c r="G48" s="40">
        <f t="shared" si="30"/>
        <v>40340</v>
      </c>
      <c r="H48" s="40">
        <f t="shared" si="30"/>
        <v>40340</v>
      </c>
      <c r="I48" s="40">
        <f t="shared" si="30"/>
        <v>40340</v>
      </c>
      <c r="J48" s="40">
        <f t="shared" si="30"/>
        <v>40340</v>
      </c>
      <c r="K48" s="40">
        <f t="shared" ref="K48:Q48" si="31">SUM(K40:K47)</f>
        <v>40340</v>
      </c>
      <c r="L48" s="40">
        <f t="shared" si="31"/>
        <v>40340</v>
      </c>
      <c r="M48" s="40">
        <f t="shared" si="31"/>
        <v>40340</v>
      </c>
      <c r="N48" s="40">
        <f t="shared" si="31"/>
        <v>40340</v>
      </c>
      <c r="O48" s="40">
        <f t="shared" si="31"/>
        <v>40340</v>
      </c>
      <c r="P48" s="40">
        <f t="shared" si="31"/>
        <v>40340</v>
      </c>
      <c r="Q48" s="40">
        <f t="shared" si="31"/>
        <v>40340</v>
      </c>
      <c r="R48" s="40">
        <f t="shared" ref="R48:Y48" si="32">SUM(R40:R47)</f>
        <v>40340</v>
      </c>
      <c r="S48" s="40">
        <f t="shared" si="32"/>
        <v>40340</v>
      </c>
      <c r="T48" s="40">
        <f t="shared" si="32"/>
        <v>40340</v>
      </c>
      <c r="U48" s="40">
        <f t="shared" si="32"/>
        <v>40340</v>
      </c>
      <c r="V48" s="40">
        <f t="shared" si="32"/>
        <v>40340</v>
      </c>
      <c r="W48" s="40">
        <f t="shared" si="32"/>
        <v>40340</v>
      </c>
      <c r="X48" s="40">
        <f t="shared" si="32"/>
        <v>40340</v>
      </c>
      <c r="Y48" s="40">
        <f t="shared" si="32"/>
        <v>40340</v>
      </c>
      <c r="Z48" s="30">
        <f>SUM(D48:Y48)</f>
        <v>887480</v>
      </c>
    </row>
    <row r="49" spans="1:2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 spans="1:2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30">
        <f>SUM(D50:Y50)</f>
        <v>88000</v>
      </c>
    </row>
    <row r="51" spans="1:2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30">
        <f>SUM(D51:Y51)</f>
        <v>176000</v>
      </c>
    </row>
    <row r="52" spans="1:2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30">
        <f>SUM(D52:Y52)</f>
        <v>61600</v>
      </c>
    </row>
    <row r="53" spans="1:2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 x14ac:dyDescent="0.2">
      <c r="A54" s="1" t="s">
        <v>15</v>
      </c>
      <c r="D54" s="40">
        <f t="shared" ref="D54:J54" si="33">SUM(D50:D53)</f>
        <v>14800</v>
      </c>
      <c r="E54" s="40">
        <f t="shared" si="33"/>
        <v>14800</v>
      </c>
      <c r="F54" s="40">
        <f t="shared" si="33"/>
        <v>14800</v>
      </c>
      <c r="G54" s="40">
        <f t="shared" si="33"/>
        <v>14800</v>
      </c>
      <c r="H54" s="40">
        <f t="shared" si="33"/>
        <v>14800</v>
      </c>
      <c r="I54" s="40">
        <f t="shared" si="33"/>
        <v>14800</v>
      </c>
      <c r="J54" s="40">
        <f t="shared" si="33"/>
        <v>14800</v>
      </c>
      <c r="K54" s="40">
        <f t="shared" ref="K54:Q54" si="34">SUM(K50:K53)</f>
        <v>14800</v>
      </c>
      <c r="L54" s="40">
        <f t="shared" si="34"/>
        <v>14800</v>
      </c>
      <c r="M54" s="40">
        <f t="shared" si="34"/>
        <v>14800</v>
      </c>
      <c r="N54" s="40">
        <f t="shared" si="34"/>
        <v>14800</v>
      </c>
      <c r="O54" s="40">
        <f t="shared" si="34"/>
        <v>14800</v>
      </c>
      <c r="P54" s="40">
        <f t="shared" si="34"/>
        <v>14800</v>
      </c>
      <c r="Q54" s="40">
        <f t="shared" si="34"/>
        <v>14800</v>
      </c>
      <c r="R54" s="40">
        <f t="shared" ref="R54:Y54" si="35">SUM(R50:R53)</f>
        <v>14800</v>
      </c>
      <c r="S54" s="40">
        <f t="shared" si="35"/>
        <v>14800</v>
      </c>
      <c r="T54" s="40">
        <f t="shared" si="35"/>
        <v>14800</v>
      </c>
      <c r="U54" s="40">
        <f t="shared" si="35"/>
        <v>14800</v>
      </c>
      <c r="V54" s="40">
        <f t="shared" si="35"/>
        <v>14800</v>
      </c>
      <c r="W54" s="40">
        <f t="shared" si="35"/>
        <v>14800</v>
      </c>
      <c r="X54" s="40">
        <f t="shared" si="35"/>
        <v>14800</v>
      </c>
      <c r="Y54" s="40">
        <f t="shared" si="35"/>
        <v>14800</v>
      </c>
      <c r="Z54" s="30">
        <f>SUM(D54:Y54)</f>
        <v>325600</v>
      </c>
    </row>
    <row r="55" spans="1:2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 spans="1:27" ht="15.75" x14ac:dyDescent="0.25">
      <c r="A56" s="3" t="s">
        <v>16</v>
      </c>
      <c r="B56" s="4"/>
      <c r="C56" s="4"/>
      <c r="D56" s="39">
        <f t="shared" ref="D56:J56" si="36">D48+D54</f>
        <v>55140</v>
      </c>
      <c r="E56" s="39">
        <f t="shared" si="36"/>
        <v>55140</v>
      </c>
      <c r="F56" s="39">
        <f t="shared" si="36"/>
        <v>55140</v>
      </c>
      <c r="G56" s="39">
        <f t="shared" si="36"/>
        <v>55140</v>
      </c>
      <c r="H56" s="39">
        <f t="shared" si="36"/>
        <v>55140</v>
      </c>
      <c r="I56" s="39">
        <f t="shared" si="36"/>
        <v>55140</v>
      </c>
      <c r="J56" s="39">
        <f t="shared" si="36"/>
        <v>55140</v>
      </c>
      <c r="K56" s="39">
        <f t="shared" ref="K56:Q56" si="37">K48+K54</f>
        <v>55140</v>
      </c>
      <c r="L56" s="39">
        <f t="shared" si="37"/>
        <v>55140</v>
      </c>
      <c r="M56" s="39">
        <f t="shared" si="37"/>
        <v>55140</v>
      </c>
      <c r="N56" s="39">
        <f t="shared" si="37"/>
        <v>55140</v>
      </c>
      <c r="O56" s="39">
        <f t="shared" si="37"/>
        <v>55140</v>
      </c>
      <c r="P56" s="39">
        <f t="shared" si="37"/>
        <v>55140</v>
      </c>
      <c r="Q56" s="39">
        <f t="shared" si="37"/>
        <v>55140</v>
      </c>
      <c r="R56" s="39">
        <f t="shared" ref="R56:X56" si="38">R48+R54</f>
        <v>55140</v>
      </c>
      <c r="S56" s="39">
        <f t="shared" si="38"/>
        <v>55140</v>
      </c>
      <c r="T56" s="39">
        <f t="shared" si="38"/>
        <v>55140</v>
      </c>
      <c r="U56" s="39">
        <f t="shared" si="38"/>
        <v>55140</v>
      </c>
      <c r="V56" s="39">
        <f t="shared" si="38"/>
        <v>55140</v>
      </c>
      <c r="W56" s="39">
        <f t="shared" si="38"/>
        <v>55140</v>
      </c>
      <c r="X56" s="39">
        <f t="shared" si="38"/>
        <v>55140</v>
      </c>
      <c r="Y56" s="39">
        <f>Y48+Y54</f>
        <v>55140</v>
      </c>
      <c r="Z56" s="30">
        <f>SUM(D56:Y56)</f>
        <v>1213080</v>
      </c>
    </row>
    <row r="57" spans="1:2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 spans="1:2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 spans="1:27" x14ac:dyDescent="0.2">
      <c r="A59" s="2" t="s">
        <v>35</v>
      </c>
      <c r="B59" t="s">
        <v>56</v>
      </c>
      <c r="D59" s="46">
        <v>2500</v>
      </c>
      <c r="E59" s="46">
        <v>2500</v>
      </c>
      <c r="F59" s="46">
        <v>1000</v>
      </c>
      <c r="G59" s="46">
        <v>1000</v>
      </c>
      <c r="H59" s="46">
        <v>1000</v>
      </c>
      <c r="I59" s="46">
        <v>1000</v>
      </c>
      <c r="J59" s="46">
        <v>2500</v>
      </c>
      <c r="K59" s="46">
        <v>2500</v>
      </c>
      <c r="L59" s="46">
        <v>2500</v>
      </c>
      <c r="M59" s="46">
        <v>1500</v>
      </c>
      <c r="N59" s="46">
        <v>1500</v>
      </c>
      <c r="O59" s="46">
        <v>1500</v>
      </c>
      <c r="P59" s="46">
        <v>1500</v>
      </c>
      <c r="Q59" s="46">
        <v>2500</v>
      </c>
      <c r="R59" s="46">
        <v>2500</v>
      </c>
      <c r="S59" s="46">
        <v>2500</v>
      </c>
      <c r="T59" s="46">
        <v>2500</v>
      </c>
      <c r="U59" s="46">
        <v>1500</v>
      </c>
      <c r="V59" s="46">
        <v>1500</v>
      </c>
      <c r="W59" s="46">
        <v>1500</v>
      </c>
      <c r="X59" s="47">
        <v>4000</v>
      </c>
      <c r="Y59" s="47">
        <v>3000</v>
      </c>
      <c r="Z59" s="30">
        <f>SUM(D59:Y59)</f>
        <v>44000</v>
      </c>
    </row>
    <row r="60" spans="1:27" x14ac:dyDescent="0.2">
      <c r="A60" s="2" t="s">
        <v>35</v>
      </c>
      <c r="B60" t="s">
        <v>57</v>
      </c>
      <c r="D60" s="46">
        <v>16000</v>
      </c>
      <c r="E60" s="46">
        <v>16000</v>
      </c>
      <c r="F60" s="46">
        <v>6000</v>
      </c>
      <c r="G60" s="46">
        <v>6000</v>
      </c>
      <c r="H60" s="46">
        <v>6000</v>
      </c>
      <c r="I60" s="46">
        <v>6000</v>
      </c>
      <c r="J60" s="46">
        <v>16000</v>
      </c>
      <c r="K60" s="46">
        <v>16000</v>
      </c>
      <c r="L60" s="46">
        <v>16000</v>
      </c>
      <c r="M60" s="46">
        <v>9500</v>
      </c>
      <c r="N60" s="46">
        <v>9500</v>
      </c>
      <c r="O60" s="46">
        <v>9500</v>
      </c>
      <c r="P60" s="46">
        <v>9500</v>
      </c>
      <c r="Q60" s="46">
        <v>16000</v>
      </c>
      <c r="R60" s="46">
        <v>16000</v>
      </c>
      <c r="S60" s="46">
        <v>16000</v>
      </c>
      <c r="T60" s="46">
        <v>16000</v>
      </c>
      <c r="U60" s="46">
        <v>9500</v>
      </c>
      <c r="V60" s="46">
        <v>9500</v>
      </c>
      <c r="W60" s="46">
        <v>9500</v>
      </c>
      <c r="X60" s="47">
        <v>20000</v>
      </c>
      <c r="Y60" s="47">
        <v>16000</v>
      </c>
      <c r="Z60" s="30">
        <f>SUM(D60:Y60)</f>
        <v>270500</v>
      </c>
    </row>
    <row r="61" spans="1:27" x14ac:dyDescent="0.2">
      <c r="A61" s="2" t="s">
        <v>35</v>
      </c>
      <c r="B61" t="s">
        <v>58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47">
        <v>3500</v>
      </c>
      <c r="Y61" s="47">
        <v>3500</v>
      </c>
      <c r="Z61" s="30">
        <f>SUM(D61:Y61)</f>
        <v>7000</v>
      </c>
    </row>
    <row r="62" spans="1:2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 spans="1:27" ht="15.75" x14ac:dyDescent="0.25">
      <c r="A63" s="3" t="s">
        <v>18</v>
      </c>
      <c r="B63" s="5"/>
      <c r="C63" s="5"/>
      <c r="D63" s="39">
        <f t="shared" ref="D63:J63" si="39">SUM(D59:D62)</f>
        <v>18500</v>
      </c>
      <c r="E63" s="39">
        <f t="shared" si="39"/>
        <v>18500</v>
      </c>
      <c r="F63" s="39">
        <f t="shared" si="39"/>
        <v>7000</v>
      </c>
      <c r="G63" s="39">
        <f t="shared" si="39"/>
        <v>7000</v>
      </c>
      <c r="H63" s="39">
        <f t="shared" si="39"/>
        <v>7000</v>
      </c>
      <c r="I63" s="39">
        <f t="shared" si="39"/>
        <v>7000</v>
      </c>
      <c r="J63" s="39">
        <f t="shared" si="39"/>
        <v>18500</v>
      </c>
      <c r="K63" s="39">
        <f t="shared" ref="K63:Q63" si="40">SUM(K59:K62)</f>
        <v>18500</v>
      </c>
      <c r="L63" s="39">
        <f t="shared" si="40"/>
        <v>18500</v>
      </c>
      <c r="M63" s="39">
        <f t="shared" si="40"/>
        <v>11000</v>
      </c>
      <c r="N63" s="39">
        <f t="shared" si="40"/>
        <v>11000</v>
      </c>
      <c r="O63" s="39">
        <f t="shared" si="40"/>
        <v>11000</v>
      </c>
      <c r="P63" s="39">
        <f t="shared" si="40"/>
        <v>11000</v>
      </c>
      <c r="Q63" s="39">
        <f t="shared" si="40"/>
        <v>18500</v>
      </c>
      <c r="R63" s="39">
        <f t="shared" ref="R63:Y63" si="41">SUM(R59:R62)</f>
        <v>18500</v>
      </c>
      <c r="S63" s="39">
        <f t="shared" si="41"/>
        <v>18500</v>
      </c>
      <c r="T63" s="39">
        <f t="shared" si="41"/>
        <v>18500</v>
      </c>
      <c r="U63" s="39">
        <f t="shared" si="41"/>
        <v>11000</v>
      </c>
      <c r="V63" s="39">
        <f t="shared" si="41"/>
        <v>11000</v>
      </c>
      <c r="W63" s="39">
        <f t="shared" si="41"/>
        <v>11000</v>
      </c>
      <c r="X63" s="39">
        <f t="shared" si="41"/>
        <v>27500</v>
      </c>
      <c r="Y63" s="39">
        <f t="shared" si="41"/>
        <v>22500</v>
      </c>
      <c r="Z63" s="30">
        <f>SUM(D63:Y63)</f>
        <v>321500</v>
      </c>
    </row>
    <row r="64" spans="1:2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 spans="1:2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 spans="1:2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30">
        <f>SUM(D66:Y66)</f>
        <v>220000</v>
      </c>
    </row>
    <row r="67" spans="1:26" x14ac:dyDescent="0.2">
      <c r="A67" s="7" t="s">
        <v>38</v>
      </c>
      <c r="B67" s="6"/>
      <c r="C67" s="6" t="s">
        <v>48</v>
      </c>
      <c r="D67" s="29">
        <f t="shared" ref="D67:Y67" si="42">21000-6000</f>
        <v>15000</v>
      </c>
      <c r="E67" s="29">
        <f t="shared" si="42"/>
        <v>15000</v>
      </c>
      <c r="F67" s="29">
        <f t="shared" si="42"/>
        <v>15000</v>
      </c>
      <c r="G67" s="29">
        <f t="shared" si="42"/>
        <v>15000</v>
      </c>
      <c r="H67" s="29">
        <f t="shared" si="42"/>
        <v>15000</v>
      </c>
      <c r="I67" s="29">
        <f t="shared" si="42"/>
        <v>15000</v>
      </c>
      <c r="J67" s="29">
        <f t="shared" si="42"/>
        <v>15000</v>
      </c>
      <c r="K67" s="29">
        <f t="shared" si="42"/>
        <v>15000</v>
      </c>
      <c r="L67" s="29">
        <f t="shared" si="42"/>
        <v>15000</v>
      </c>
      <c r="M67" s="29">
        <f t="shared" si="42"/>
        <v>15000</v>
      </c>
      <c r="N67" s="29">
        <f t="shared" si="42"/>
        <v>15000</v>
      </c>
      <c r="O67" s="29">
        <f t="shared" si="42"/>
        <v>15000</v>
      </c>
      <c r="P67" s="29">
        <f t="shared" si="42"/>
        <v>15000</v>
      </c>
      <c r="Q67" s="29">
        <f t="shared" si="42"/>
        <v>15000</v>
      </c>
      <c r="R67" s="29">
        <f t="shared" si="42"/>
        <v>15000</v>
      </c>
      <c r="S67" s="29">
        <f t="shared" si="42"/>
        <v>15000</v>
      </c>
      <c r="T67" s="29">
        <f t="shared" si="42"/>
        <v>15000</v>
      </c>
      <c r="U67" s="29">
        <f t="shared" si="42"/>
        <v>15000</v>
      </c>
      <c r="V67" s="29">
        <f t="shared" si="42"/>
        <v>15000</v>
      </c>
      <c r="W67" s="29">
        <f t="shared" si="42"/>
        <v>15000</v>
      </c>
      <c r="X67" s="29">
        <f t="shared" si="42"/>
        <v>15000</v>
      </c>
      <c r="Y67" s="29">
        <f t="shared" si="42"/>
        <v>15000</v>
      </c>
      <c r="Z67" s="30">
        <f>SUM(D67:Y67)</f>
        <v>330000</v>
      </c>
    </row>
    <row r="68" spans="1:2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 spans="1:26" ht="15.75" x14ac:dyDescent="0.25">
      <c r="A69" s="3" t="s">
        <v>20</v>
      </c>
      <c r="B69" s="5"/>
      <c r="C69" s="5"/>
      <c r="D69" s="39">
        <f t="shared" ref="D69:J69" si="43">SUM(D66:D68)</f>
        <v>25000</v>
      </c>
      <c r="E69" s="39">
        <f t="shared" si="43"/>
        <v>25000</v>
      </c>
      <c r="F69" s="39">
        <f t="shared" si="43"/>
        <v>25000</v>
      </c>
      <c r="G69" s="39">
        <f t="shared" si="43"/>
        <v>25000</v>
      </c>
      <c r="H69" s="39">
        <f t="shared" si="43"/>
        <v>25000</v>
      </c>
      <c r="I69" s="39">
        <f t="shared" si="43"/>
        <v>25000</v>
      </c>
      <c r="J69" s="39">
        <f t="shared" si="43"/>
        <v>25000</v>
      </c>
      <c r="K69" s="39">
        <f t="shared" ref="K69:Q69" si="44">SUM(K66:K68)</f>
        <v>25000</v>
      </c>
      <c r="L69" s="39">
        <f t="shared" si="44"/>
        <v>25000</v>
      </c>
      <c r="M69" s="39">
        <f t="shared" si="44"/>
        <v>25000</v>
      </c>
      <c r="N69" s="39">
        <f t="shared" si="44"/>
        <v>25000</v>
      </c>
      <c r="O69" s="39">
        <f t="shared" si="44"/>
        <v>25000</v>
      </c>
      <c r="P69" s="39">
        <f t="shared" si="44"/>
        <v>25000</v>
      </c>
      <c r="Q69" s="39">
        <f t="shared" si="44"/>
        <v>25000</v>
      </c>
      <c r="R69" s="39">
        <f t="shared" ref="R69:Y69" si="45">SUM(R66:R68)</f>
        <v>25000</v>
      </c>
      <c r="S69" s="39">
        <f t="shared" si="45"/>
        <v>25000</v>
      </c>
      <c r="T69" s="39">
        <f t="shared" si="45"/>
        <v>25000</v>
      </c>
      <c r="U69" s="39">
        <f t="shared" si="45"/>
        <v>25000</v>
      </c>
      <c r="V69" s="39">
        <f t="shared" si="45"/>
        <v>25000</v>
      </c>
      <c r="W69" s="39">
        <f t="shared" si="45"/>
        <v>25000</v>
      </c>
      <c r="X69" s="39">
        <f t="shared" si="45"/>
        <v>25000</v>
      </c>
      <c r="Y69" s="39">
        <f t="shared" si="45"/>
        <v>25000</v>
      </c>
      <c r="Z69" s="30">
        <f>SUM(D69:Y69)</f>
        <v>550000</v>
      </c>
    </row>
    <row r="70" spans="1:2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 spans="1:26" ht="21" thickBot="1" x14ac:dyDescent="0.35">
      <c r="A71" s="16" t="s">
        <v>29</v>
      </c>
      <c r="B71" s="18"/>
      <c r="C71" s="18"/>
      <c r="D71" s="41">
        <f t="shared" ref="D71:J71" si="46">D69+D63+D56+D37</f>
        <v>228300</v>
      </c>
      <c r="E71" s="41">
        <f t="shared" si="46"/>
        <v>228300</v>
      </c>
      <c r="F71" s="41">
        <f t="shared" si="46"/>
        <v>171800</v>
      </c>
      <c r="G71" s="41">
        <f t="shared" si="46"/>
        <v>171800</v>
      </c>
      <c r="H71" s="41">
        <f t="shared" si="46"/>
        <v>171800</v>
      </c>
      <c r="I71" s="41">
        <f t="shared" si="46"/>
        <v>171800</v>
      </c>
      <c r="J71" s="41">
        <f t="shared" si="46"/>
        <v>183300</v>
      </c>
      <c r="K71" s="41">
        <f t="shared" ref="K71:Q71" si="47">K69+K63+K56+K37</f>
        <v>183300</v>
      </c>
      <c r="L71" s="41">
        <f t="shared" si="47"/>
        <v>233300</v>
      </c>
      <c r="M71" s="41">
        <f t="shared" si="47"/>
        <v>225800</v>
      </c>
      <c r="N71" s="41">
        <f t="shared" si="47"/>
        <v>225800</v>
      </c>
      <c r="O71" s="41">
        <f t="shared" si="47"/>
        <v>225800</v>
      </c>
      <c r="P71" s="41">
        <f t="shared" si="47"/>
        <v>225800</v>
      </c>
      <c r="Q71" s="41">
        <f t="shared" si="47"/>
        <v>233300</v>
      </c>
      <c r="R71" s="41">
        <f t="shared" ref="R71:X71" si="48">R69+R63+R56+R37</f>
        <v>233300</v>
      </c>
      <c r="S71" s="41">
        <f t="shared" si="48"/>
        <v>233300</v>
      </c>
      <c r="T71" s="41">
        <f t="shared" si="48"/>
        <v>233300</v>
      </c>
      <c r="U71" s="41">
        <f t="shared" si="48"/>
        <v>225800</v>
      </c>
      <c r="V71" s="41">
        <f t="shared" si="48"/>
        <v>225800</v>
      </c>
      <c r="W71" s="41">
        <f t="shared" si="48"/>
        <v>225800</v>
      </c>
      <c r="X71" s="41">
        <f t="shared" si="48"/>
        <v>242300</v>
      </c>
      <c r="Y71" s="41">
        <f>Y69+Y63+Y56+Y37</f>
        <v>262300</v>
      </c>
      <c r="Z71" s="42">
        <f>SUM(D71:Y71)</f>
        <v>4762100</v>
      </c>
    </row>
    <row r="72" spans="1:2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 spans="1:26" ht="13.5" thickBot="1" x14ac:dyDescent="0.25">
      <c r="A73" s="19" t="s">
        <v>31</v>
      </c>
      <c r="B73" s="20"/>
      <c r="C73" s="20"/>
      <c r="D73" s="43">
        <f t="shared" ref="D73:J73" si="49">D71-D23</f>
        <v>0</v>
      </c>
      <c r="E73" s="43">
        <f t="shared" si="49"/>
        <v>0</v>
      </c>
      <c r="F73" s="43">
        <f t="shared" si="49"/>
        <v>0</v>
      </c>
      <c r="G73" s="43">
        <f t="shared" si="49"/>
        <v>0</v>
      </c>
      <c r="H73" s="43">
        <f t="shared" si="49"/>
        <v>0</v>
      </c>
      <c r="I73" s="43">
        <f t="shared" si="49"/>
        <v>0</v>
      </c>
      <c r="J73" s="43">
        <f t="shared" si="49"/>
        <v>0</v>
      </c>
      <c r="K73" s="43">
        <f t="shared" ref="K73:Q73" si="50">K71-K23</f>
        <v>0</v>
      </c>
      <c r="L73" s="43">
        <f t="shared" si="50"/>
        <v>0</v>
      </c>
      <c r="M73" s="43">
        <f t="shared" si="50"/>
        <v>0</v>
      </c>
      <c r="N73" s="43">
        <f t="shared" si="50"/>
        <v>0</v>
      </c>
      <c r="O73" s="43">
        <f t="shared" si="50"/>
        <v>0</v>
      </c>
      <c r="P73" s="43">
        <f t="shared" si="50"/>
        <v>0</v>
      </c>
      <c r="Q73" s="43">
        <f t="shared" si="50"/>
        <v>0</v>
      </c>
      <c r="R73" s="43">
        <f t="shared" ref="R73:X73" si="51">R71-R23</f>
        <v>0</v>
      </c>
      <c r="S73" s="43">
        <f t="shared" si="51"/>
        <v>0</v>
      </c>
      <c r="T73" s="43">
        <f t="shared" si="51"/>
        <v>0</v>
      </c>
      <c r="U73" s="43">
        <f t="shared" si="51"/>
        <v>0</v>
      </c>
      <c r="V73" s="43">
        <f t="shared" si="51"/>
        <v>0</v>
      </c>
      <c r="W73" s="43">
        <f t="shared" si="51"/>
        <v>0</v>
      </c>
      <c r="X73" s="43">
        <f t="shared" si="51"/>
        <v>0</v>
      </c>
      <c r="Y73" s="43">
        <f>Y71-Y23</f>
        <v>0</v>
      </c>
      <c r="Z73" s="44">
        <f>SUM(D73:Y73)</f>
        <v>0</v>
      </c>
    </row>
    <row r="74" spans="1:2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 spans="1:2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 spans="1:2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30"/>
    </row>
    <row r="77" spans="1:2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30"/>
    </row>
    <row r="78" spans="1:2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30"/>
    </row>
    <row r="79" spans="1:2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 spans="1:2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 spans="4:2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 spans="4:2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99</vt:lpstr>
      <vt:lpstr>'DEC 99'!Print_Area</vt:lpstr>
      <vt:lpstr>'DEC 99'!Print_Titles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1999-12-22T15:02:00Z</cp:lastPrinted>
  <dcterms:created xsi:type="dcterms:W3CDTF">1999-06-11T18:07:23Z</dcterms:created>
  <dcterms:modified xsi:type="dcterms:W3CDTF">2014-09-03T14:12:45Z</dcterms:modified>
</cp:coreProperties>
</file>