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JAN 00" sheetId="1" r:id="rId1"/>
  </sheets>
  <definedNames>
    <definedName name="_xlnm.Print_Area" localSheetId="0">'JAN 00'!$A$1:$X$78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E7" i="1" l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X10" i="1"/>
  <c r="X11" i="1"/>
  <c r="X12" i="1"/>
  <c r="D13" i="1"/>
  <c r="X13" i="1" s="1"/>
  <c r="E13" i="1"/>
  <c r="F13" i="1"/>
  <c r="G13" i="1"/>
  <c r="H13" i="1"/>
  <c r="I13" i="1"/>
  <c r="J13" i="1"/>
  <c r="K13" i="1"/>
  <c r="L13" i="1"/>
  <c r="M13" i="1"/>
  <c r="M15" i="1" s="1"/>
  <c r="M23" i="1" s="1"/>
  <c r="N13" i="1"/>
  <c r="O13" i="1"/>
  <c r="P13" i="1"/>
  <c r="Q13" i="1"/>
  <c r="R13" i="1"/>
  <c r="S13" i="1"/>
  <c r="T13" i="1"/>
  <c r="U13" i="1"/>
  <c r="V13" i="1"/>
  <c r="D14" i="1"/>
  <c r="E14" i="1"/>
  <c r="F14" i="1"/>
  <c r="G14" i="1"/>
  <c r="G15" i="1" s="1"/>
  <c r="G23" i="1" s="1"/>
  <c r="H14" i="1"/>
  <c r="H15" i="1" s="1"/>
  <c r="H23" i="1" s="1"/>
  <c r="I14" i="1"/>
  <c r="I15" i="1" s="1"/>
  <c r="I23" i="1" s="1"/>
  <c r="J14" i="1"/>
  <c r="J15" i="1" s="1"/>
  <c r="J23" i="1" s="1"/>
  <c r="K14" i="1"/>
  <c r="L14" i="1"/>
  <c r="M14" i="1"/>
  <c r="N14" i="1"/>
  <c r="O14" i="1"/>
  <c r="O15" i="1" s="1"/>
  <c r="O23" i="1" s="1"/>
  <c r="P14" i="1"/>
  <c r="P15" i="1" s="1"/>
  <c r="P23" i="1" s="1"/>
  <c r="Q14" i="1"/>
  <c r="Q15" i="1" s="1"/>
  <c r="Q23" i="1" s="1"/>
  <c r="R14" i="1"/>
  <c r="R15" i="1" s="1"/>
  <c r="R23" i="1" s="1"/>
  <c r="S14" i="1"/>
  <c r="T14" i="1"/>
  <c r="U14" i="1"/>
  <c r="V14" i="1"/>
  <c r="D15" i="1"/>
  <c r="E15" i="1"/>
  <c r="E23" i="1" s="1"/>
  <c r="F15" i="1"/>
  <c r="K15" i="1"/>
  <c r="K23" i="1" s="1"/>
  <c r="L15" i="1"/>
  <c r="L23" i="1" s="1"/>
  <c r="L35" i="1" s="1"/>
  <c r="L37" i="1" s="1"/>
  <c r="N15" i="1"/>
  <c r="S15" i="1"/>
  <c r="S23" i="1" s="1"/>
  <c r="T15" i="1"/>
  <c r="T23" i="1" s="1"/>
  <c r="U15" i="1"/>
  <c r="U23" i="1" s="1"/>
  <c r="V15" i="1"/>
  <c r="X18" i="1"/>
  <c r="X20" i="1"/>
  <c r="F23" i="1"/>
  <c r="N23" i="1"/>
  <c r="V23" i="1"/>
  <c r="X28" i="1"/>
  <c r="D29" i="1"/>
  <c r="E29" i="1"/>
  <c r="F29" i="1"/>
  <c r="F33" i="1" s="1"/>
  <c r="G29" i="1"/>
  <c r="H29" i="1"/>
  <c r="X29" i="1" s="1"/>
  <c r="I29" i="1"/>
  <c r="I33" i="1" s="1"/>
  <c r="J29" i="1"/>
  <c r="J33" i="1" s="1"/>
  <c r="K29" i="1"/>
  <c r="L29" i="1"/>
  <c r="M29" i="1"/>
  <c r="N29" i="1"/>
  <c r="N33" i="1" s="1"/>
  <c r="O29" i="1"/>
  <c r="P29" i="1"/>
  <c r="P33" i="1" s="1"/>
  <c r="Q29" i="1"/>
  <c r="Q33" i="1" s="1"/>
  <c r="R29" i="1"/>
  <c r="R33" i="1" s="1"/>
  <c r="S29" i="1"/>
  <c r="T29" i="1"/>
  <c r="U29" i="1"/>
  <c r="V29" i="1"/>
  <c r="V33" i="1" s="1"/>
  <c r="X30" i="1"/>
  <c r="X31" i="1"/>
  <c r="X32" i="1"/>
  <c r="D33" i="1"/>
  <c r="E33" i="1"/>
  <c r="G33" i="1"/>
  <c r="K33" i="1"/>
  <c r="L33" i="1"/>
  <c r="M33" i="1"/>
  <c r="O33" i="1"/>
  <c r="S33" i="1"/>
  <c r="T33" i="1"/>
  <c r="U33" i="1"/>
  <c r="X40" i="1"/>
  <c r="X41" i="1"/>
  <c r="X42" i="1"/>
  <c r="D43" i="1"/>
  <c r="D48" i="1" s="1"/>
  <c r="E43" i="1"/>
  <c r="F43" i="1"/>
  <c r="G43" i="1"/>
  <c r="H43" i="1"/>
  <c r="H48" i="1" s="1"/>
  <c r="H56" i="1" s="1"/>
  <c r="I43" i="1"/>
  <c r="J43" i="1"/>
  <c r="J48" i="1" s="1"/>
  <c r="J56" i="1" s="1"/>
  <c r="K43" i="1"/>
  <c r="K48" i="1" s="1"/>
  <c r="K56" i="1" s="1"/>
  <c r="L43" i="1"/>
  <c r="L48" i="1" s="1"/>
  <c r="L56" i="1" s="1"/>
  <c r="M43" i="1"/>
  <c r="N43" i="1"/>
  <c r="O43" i="1"/>
  <c r="P43" i="1"/>
  <c r="P48" i="1" s="1"/>
  <c r="P56" i="1" s="1"/>
  <c r="Q43" i="1"/>
  <c r="R43" i="1"/>
  <c r="R48" i="1" s="1"/>
  <c r="R56" i="1" s="1"/>
  <c r="S43" i="1"/>
  <c r="S48" i="1" s="1"/>
  <c r="S56" i="1" s="1"/>
  <c r="T43" i="1"/>
  <c r="T48" i="1" s="1"/>
  <c r="T56" i="1" s="1"/>
  <c r="U43" i="1"/>
  <c r="V43" i="1"/>
  <c r="X44" i="1"/>
  <c r="X45" i="1"/>
  <c r="X46" i="1"/>
  <c r="E48" i="1"/>
  <c r="E56" i="1" s="1"/>
  <c r="F48" i="1"/>
  <c r="F56" i="1" s="1"/>
  <c r="G48" i="1"/>
  <c r="I48" i="1"/>
  <c r="M48" i="1"/>
  <c r="M56" i="1" s="1"/>
  <c r="N48" i="1"/>
  <c r="N56" i="1" s="1"/>
  <c r="O48" i="1"/>
  <c r="Q48" i="1"/>
  <c r="U48" i="1"/>
  <c r="U56" i="1" s="1"/>
  <c r="V48" i="1"/>
  <c r="V56" i="1" s="1"/>
  <c r="X50" i="1"/>
  <c r="X51" i="1"/>
  <c r="X52" i="1"/>
  <c r="D54" i="1"/>
  <c r="E54" i="1"/>
  <c r="F54" i="1"/>
  <c r="X54" i="1" s="1"/>
  <c r="G54" i="1"/>
  <c r="G56" i="1" s="1"/>
  <c r="H54" i="1"/>
  <c r="I54" i="1"/>
  <c r="J54" i="1"/>
  <c r="K54" i="1"/>
  <c r="L54" i="1"/>
  <c r="M54" i="1"/>
  <c r="N54" i="1"/>
  <c r="O54" i="1"/>
  <c r="O56" i="1" s="1"/>
  <c r="P54" i="1"/>
  <c r="Q54" i="1"/>
  <c r="R54" i="1"/>
  <c r="S54" i="1"/>
  <c r="T54" i="1"/>
  <c r="U54" i="1"/>
  <c r="V54" i="1"/>
  <c r="I56" i="1"/>
  <c r="Q56" i="1"/>
  <c r="X59" i="1"/>
  <c r="X60" i="1"/>
  <c r="X61" i="1"/>
  <c r="D63" i="1"/>
  <c r="X63" i="1" s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6" i="1"/>
  <c r="D67" i="1"/>
  <c r="D69" i="1" s="1"/>
  <c r="E67" i="1"/>
  <c r="E69" i="1" s="1"/>
  <c r="F67" i="1"/>
  <c r="F69" i="1" s="1"/>
  <c r="G67" i="1"/>
  <c r="G69" i="1" s="1"/>
  <c r="H67" i="1"/>
  <c r="I67" i="1"/>
  <c r="J67" i="1"/>
  <c r="K67" i="1"/>
  <c r="L67" i="1"/>
  <c r="L69" i="1" s="1"/>
  <c r="M67" i="1"/>
  <c r="M69" i="1" s="1"/>
  <c r="N67" i="1"/>
  <c r="N69" i="1" s="1"/>
  <c r="O67" i="1"/>
  <c r="O69" i="1" s="1"/>
  <c r="P67" i="1"/>
  <c r="Q67" i="1"/>
  <c r="R67" i="1"/>
  <c r="S67" i="1"/>
  <c r="T67" i="1"/>
  <c r="T69" i="1" s="1"/>
  <c r="U67" i="1"/>
  <c r="U69" i="1" s="1"/>
  <c r="V67" i="1"/>
  <c r="V69" i="1" s="1"/>
  <c r="H69" i="1"/>
  <c r="I69" i="1"/>
  <c r="J69" i="1"/>
  <c r="K69" i="1"/>
  <c r="P69" i="1"/>
  <c r="Q69" i="1"/>
  <c r="R69" i="1"/>
  <c r="S69" i="1"/>
  <c r="X48" i="1" l="1"/>
  <c r="D56" i="1"/>
  <c r="X56" i="1" s="1"/>
  <c r="K35" i="1"/>
  <c r="K37" i="1" s="1"/>
  <c r="R35" i="1"/>
  <c r="J35" i="1"/>
  <c r="J37" i="1" s="1"/>
  <c r="J71" i="1" s="1"/>
  <c r="J73" i="1" s="1"/>
  <c r="M35" i="1"/>
  <c r="M37" i="1" s="1"/>
  <c r="M71" i="1" s="1"/>
  <c r="M73" i="1" s="1"/>
  <c r="L71" i="1"/>
  <c r="L73" i="1" s="1"/>
  <c r="V37" i="1"/>
  <c r="V35" i="1"/>
  <c r="N35" i="1"/>
  <c r="N37" i="1"/>
  <c r="N71" i="1" s="1"/>
  <c r="N73" i="1" s="1"/>
  <c r="F37" i="1"/>
  <c r="F71" i="1" s="1"/>
  <c r="F73" i="1" s="1"/>
  <c r="F35" i="1"/>
  <c r="Q35" i="1"/>
  <c r="I35" i="1"/>
  <c r="I37" i="1" s="1"/>
  <c r="I71" i="1" s="1"/>
  <c r="I73" i="1" s="1"/>
  <c r="Q37" i="1"/>
  <c r="T71" i="1"/>
  <c r="T73" i="1" s="1"/>
  <c r="E35" i="1"/>
  <c r="E37" i="1" s="1"/>
  <c r="E71" i="1" s="1"/>
  <c r="E73" i="1" s="1"/>
  <c r="P35" i="1"/>
  <c r="P37" i="1" s="1"/>
  <c r="P71" i="1" s="1"/>
  <c r="P73" i="1" s="1"/>
  <c r="H35" i="1"/>
  <c r="X69" i="1"/>
  <c r="U35" i="1"/>
  <c r="U37" i="1" s="1"/>
  <c r="U71" i="1" s="1"/>
  <c r="U73" i="1" s="1"/>
  <c r="X15" i="1"/>
  <c r="X23" i="1" s="1"/>
  <c r="O35" i="1"/>
  <c r="O37" i="1" s="1"/>
  <c r="O71" i="1" s="1"/>
  <c r="O73" i="1" s="1"/>
  <c r="G35" i="1"/>
  <c r="G37" i="1" s="1"/>
  <c r="G71" i="1" s="1"/>
  <c r="G73" i="1" s="1"/>
  <c r="Q71" i="1"/>
  <c r="Q73" i="1" s="1"/>
  <c r="K71" i="1"/>
  <c r="K73" i="1" s="1"/>
  <c r="T35" i="1"/>
  <c r="T37" i="1" s="1"/>
  <c r="V71" i="1"/>
  <c r="V73" i="1" s="1"/>
  <c r="X33" i="1"/>
  <c r="R37" i="1"/>
  <c r="R71" i="1" s="1"/>
  <c r="R73" i="1" s="1"/>
  <c r="S35" i="1"/>
  <c r="S37" i="1" s="1"/>
  <c r="S71" i="1" s="1"/>
  <c r="S73" i="1" s="1"/>
  <c r="X67" i="1"/>
  <c r="H33" i="1"/>
  <c r="D23" i="1"/>
  <c r="D35" i="1" s="1"/>
  <c r="X14" i="1"/>
  <c r="X43" i="1"/>
  <c r="X35" i="1" l="1"/>
  <c r="D37" i="1"/>
  <c r="H37" i="1"/>
  <c r="H71" i="1" s="1"/>
  <c r="H73" i="1" s="1"/>
  <c r="X37" i="1" l="1"/>
  <c r="D71" i="1"/>
  <c r="D73" i="1" l="1"/>
  <c r="X73" i="1" s="1"/>
  <c r="X71" i="1"/>
</calcChain>
</file>

<file path=xl/comments1.xml><?xml version="1.0" encoding="utf-8"?>
<comments xmlns="http://schemas.openxmlformats.org/spreadsheetml/2006/main">
  <authors>
    <author>hcamp</author>
  </authors>
  <commentList>
    <comment ref="Y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Y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Y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Y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Y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Y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Y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Y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Y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Y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Y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Y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Y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Y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Y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Y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Y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<sst xmlns="http://schemas.openxmlformats.org/spreadsheetml/2006/main" count="117" uniqueCount="76">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</sst>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showGridLines="0" tabSelected="1" topLeftCell="R47" workbookViewId="0">
      <selection activeCell="V59" sqref="V59:V60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22" width="14.85546875" customWidth="1"/>
    <col min="23" max="23" width="1.85546875" customWidth="1"/>
    <col min="24" max="24" width="18.5703125" style="21" bestFit="1" customWidth="1"/>
  </cols>
  <sheetData>
    <row r="1" spans="1:24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4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4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5" spans="1:24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X5" s="23" t="s">
        <v>33</v>
      </c>
    </row>
    <row r="6" spans="1:24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4" ht="18" x14ac:dyDescent="0.25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f>U7+1</f>
        <v>36544</v>
      </c>
      <c r="W7" s="12">
        <v>36421</v>
      </c>
    </row>
    <row r="8" spans="1:24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4" x14ac:dyDescent="0.2">
      <c r="A9" s="8" t="s">
        <v>21</v>
      </c>
    </row>
    <row r="10" spans="1:24" x14ac:dyDescent="0.2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V10" s="46">
        <v>150000</v>
      </c>
      <c r="X10" s="30">
        <f t="shared" ref="X10:X15" si="2">SUM(D10:W10)</f>
        <v>3730000</v>
      </c>
    </row>
    <row r="11" spans="1:24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X11" s="30">
        <f t="shared" si="2"/>
        <v>0</v>
      </c>
    </row>
    <row r="12" spans="1:24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X12" s="30">
        <f t="shared" si="2"/>
        <v>76000</v>
      </c>
    </row>
    <row r="13" spans="1:24" x14ac:dyDescent="0.2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V13" s="29">
        <f>+V32+V51+V52</f>
        <v>10800</v>
      </c>
      <c r="X13" s="30">
        <f t="shared" si="2"/>
        <v>205200</v>
      </c>
    </row>
    <row r="14" spans="1:24" x14ac:dyDescent="0.2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V14" s="29">
        <f>SUM(V59:V61)</f>
        <v>4500</v>
      </c>
      <c r="X14" s="30">
        <f t="shared" si="2"/>
        <v>188500</v>
      </c>
    </row>
    <row r="15" spans="1:24" x14ac:dyDescent="0.2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V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V15" s="31">
        <f t="shared" si="8"/>
        <v>169300</v>
      </c>
      <c r="X15" s="32">
        <f t="shared" si="2"/>
        <v>4199700</v>
      </c>
    </row>
    <row r="16" spans="1:24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X16" s="30"/>
    </row>
    <row r="17" spans="1:25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X17" s="30"/>
    </row>
    <row r="18" spans="1:25" x14ac:dyDescent="0.2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X18" s="32">
        <f>SUM(D18:W18)</f>
        <v>380000</v>
      </c>
    </row>
    <row r="19" spans="1:25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X19" s="34"/>
    </row>
    <row r="20" spans="1:25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X20" s="32">
        <f>SUM(D20:W20)</f>
        <v>0</v>
      </c>
    </row>
    <row r="21" spans="1:25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X21" s="34"/>
    </row>
    <row r="22" spans="1:25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X22" s="30"/>
    </row>
    <row r="23" spans="1:25" ht="21" thickBot="1" x14ac:dyDescent="0.3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V23" s="35">
        <f>V15+V18+V20</f>
        <v>189300</v>
      </c>
      <c r="X23" s="36">
        <f>X15+X18</f>
        <v>4579700</v>
      </c>
    </row>
    <row r="24" spans="1:25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X24" s="30"/>
    </row>
    <row r="25" spans="1:25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X25" s="30"/>
    </row>
    <row r="26" spans="1:25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X26" s="30"/>
    </row>
    <row r="27" spans="1:25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X27" s="30"/>
    </row>
    <row r="28" spans="1:25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X28" s="30">
        <f t="shared" ref="X28:X33" si="11">SUM(D28:W28)</f>
        <v>17290</v>
      </c>
    </row>
    <row r="29" spans="1:25" x14ac:dyDescent="0.2">
      <c r="A29" s="2" t="s">
        <v>35</v>
      </c>
      <c r="B29" s="25" t="s">
        <v>45</v>
      </c>
      <c r="C29" s="25" t="s">
        <v>40</v>
      </c>
      <c r="D29" s="29">
        <f t="shared" ref="D29:V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V29" s="29">
        <f t="shared" si="12"/>
        <v>15500</v>
      </c>
      <c r="X29" s="30">
        <f t="shared" si="11"/>
        <v>294500</v>
      </c>
    </row>
    <row r="30" spans="1:25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X30" s="30">
        <f t="shared" si="11"/>
        <v>190000</v>
      </c>
    </row>
    <row r="31" spans="1:25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X31" s="30">
        <f t="shared" si="11"/>
        <v>4750</v>
      </c>
    </row>
    <row r="32" spans="1:25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X32" s="30">
        <f t="shared" si="11"/>
        <v>0</v>
      </c>
    </row>
    <row r="33" spans="1:25" x14ac:dyDescent="0.2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V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V33" s="31">
        <f t="shared" si="14"/>
        <v>26660</v>
      </c>
      <c r="X33" s="32">
        <f t="shared" si="11"/>
        <v>506540</v>
      </c>
    </row>
    <row r="34" spans="1:25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X34" s="30"/>
    </row>
    <row r="35" spans="1:25" x14ac:dyDescent="0.2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V35" s="38">
        <f>V23-V33-V56-V63-V69</f>
        <v>78000</v>
      </c>
      <c r="X35" s="30">
        <f>SUM(D35:W35)</f>
        <v>2362000</v>
      </c>
    </row>
    <row r="36" spans="1:25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X36" s="30"/>
    </row>
    <row r="37" spans="1:25" ht="15.75" x14ac:dyDescent="0.25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V37" s="39">
        <f>V33+V35</f>
        <v>104660</v>
      </c>
      <c r="X37" s="30">
        <f>SUM(D37:W37)</f>
        <v>2868540</v>
      </c>
    </row>
    <row r="38" spans="1:25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X38" s="30"/>
    </row>
    <row r="39" spans="1:25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X39" s="30"/>
    </row>
    <row r="40" spans="1:25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X40" s="30">
        <f>SUM(D40:W40)</f>
        <v>1710</v>
      </c>
    </row>
    <row r="41" spans="1:25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X41" s="30">
        <f t="shared" ref="X41:X46" si="19">SUM(D41:W41)</f>
        <v>4750</v>
      </c>
    </row>
    <row r="42" spans="1:25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X42" s="30">
        <f t="shared" si="19"/>
        <v>399000</v>
      </c>
    </row>
    <row r="43" spans="1:25" x14ac:dyDescent="0.2">
      <c r="A43" s="2" t="s">
        <v>62</v>
      </c>
      <c r="B43" t="s">
        <v>70</v>
      </c>
      <c r="C43" t="s">
        <v>10</v>
      </c>
      <c r="D43" s="29">
        <f t="shared" ref="D43:V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V43" s="29">
        <f t="shared" si="20"/>
        <v>9000</v>
      </c>
      <c r="X43" s="30">
        <f t="shared" si="19"/>
        <v>171000</v>
      </c>
    </row>
    <row r="44" spans="1:25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X44" s="30">
        <f t="shared" si="19"/>
        <v>142500</v>
      </c>
    </row>
    <row r="45" spans="1:25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X45" s="30">
        <f t="shared" si="19"/>
        <v>38000</v>
      </c>
    </row>
    <row r="46" spans="1:25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X46" s="30">
        <f t="shared" si="19"/>
        <v>9500</v>
      </c>
    </row>
    <row r="47" spans="1:25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X47" s="30"/>
    </row>
    <row r="48" spans="1:25" x14ac:dyDescent="0.2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V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V48" s="40">
        <f t="shared" si="22"/>
        <v>40340</v>
      </c>
      <c r="X48" s="30">
        <f>SUM(D48:W48)</f>
        <v>766460</v>
      </c>
    </row>
    <row r="49" spans="1:25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X49" s="30"/>
    </row>
    <row r="50" spans="1:25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X50" s="30">
        <f>SUM(D50:W50)</f>
        <v>76000</v>
      </c>
    </row>
    <row r="51" spans="1:25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X51" s="30">
        <f>SUM(D51:W51)</f>
        <v>152000</v>
      </c>
    </row>
    <row r="52" spans="1:25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X52" s="30">
        <f>SUM(D52:W52)</f>
        <v>53200</v>
      </c>
    </row>
    <row r="53" spans="1:25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X53" s="30"/>
    </row>
    <row r="54" spans="1:25" x14ac:dyDescent="0.2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V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V54" s="40">
        <f t="shared" si="24"/>
        <v>14800</v>
      </c>
      <c r="X54" s="30">
        <f>SUM(D54:W54)</f>
        <v>281200</v>
      </c>
    </row>
    <row r="55" spans="1:25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X55" s="30"/>
    </row>
    <row r="56" spans="1:25" ht="15.75" x14ac:dyDescent="0.25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V56" s="39">
        <f>V48+V54</f>
        <v>55140</v>
      </c>
      <c r="X56" s="30">
        <f>SUM(D56:W56)</f>
        <v>1047660</v>
      </c>
    </row>
    <row r="57" spans="1:25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X57" s="30"/>
    </row>
    <row r="58" spans="1:25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X58" s="30"/>
    </row>
    <row r="59" spans="1:25" x14ac:dyDescent="0.2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V59" s="47">
        <v>1000</v>
      </c>
      <c r="X59" s="30">
        <f>SUM(D59:W59)</f>
        <v>41000</v>
      </c>
    </row>
    <row r="60" spans="1:25" x14ac:dyDescent="0.2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V60" s="47">
        <v>3500</v>
      </c>
      <c r="X60" s="30">
        <f>SUM(D60:W60)</f>
        <v>147500</v>
      </c>
    </row>
    <row r="61" spans="1:25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V61" s="46">
        <v>0</v>
      </c>
      <c r="X61" s="30">
        <f>SUM(D61:W61)</f>
        <v>0</v>
      </c>
    </row>
    <row r="62" spans="1:2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X62" s="30"/>
    </row>
    <row r="63" spans="1:25" ht="15.75" x14ac:dyDescent="0.25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V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V63" s="39">
        <f t="shared" si="28"/>
        <v>4500</v>
      </c>
      <c r="X63" s="30">
        <f>SUM(D63:W63)</f>
        <v>188500</v>
      </c>
    </row>
    <row r="64" spans="1:25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X64" s="30"/>
    </row>
    <row r="65" spans="1:24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X65" s="30"/>
    </row>
    <row r="66" spans="1:24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X66" s="30">
        <f>SUM(D66:W66)</f>
        <v>190000</v>
      </c>
    </row>
    <row r="67" spans="1:24" x14ac:dyDescent="0.2">
      <c r="A67" s="7" t="s">
        <v>38</v>
      </c>
      <c r="B67" s="6"/>
      <c r="C67" s="6" t="s">
        <v>48</v>
      </c>
      <c r="D67" s="29">
        <f t="shared" ref="D67:V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V67" s="29">
        <f t="shared" si="29"/>
        <v>15000</v>
      </c>
      <c r="X67" s="30">
        <f>SUM(D67:W67)</f>
        <v>285000</v>
      </c>
    </row>
    <row r="68" spans="1:24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X68" s="30"/>
    </row>
    <row r="69" spans="1:24" ht="15.75" x14ac:dyDescent="0.25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V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V69" s="39">
        <f t="shared" si="31"/>
        <v>25000</v>
      </c>
      <c r="X69" s="30">
        <f>SUM(D69:W69)</f>
        <v>475000</v>
      </c>
    </row>
    <row r="70" spans="1:24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X70" s="30"/>
    </row>
    <row r="71" spans="1:24" ht="21" thickBot="1" x14ac:dyDescent="0.3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V71" s="41">
        <f>V69+V63+V56+V37</f>
        <v>189300</v>
      </c>
      <c r="X71" s="42">
        <f>SUM(D71:W71)</f>
        <v>4579700</v>
      </c>
    </row>
    <row r="72" spans="1:24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X72" s="30"/>
    </row>
    <row r="73" spans="1:24" ht="13.5" thickBot="1" x14ac:dyDescent="0.25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V73" s="43">
        <f>V71-V23</f>
        <v>0</v>
      </c>
      <c r="X73" s="44">
        <f>SUM(D73:W73)</f>
        <v>0</v>
      </c>
    </row>
    <row r="74" spans="1:24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X74" s="30"/>
    </row>
    <row r="75" spans="1:24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X75" s="30"/>
    </row>
    <row r="76" spans="1:24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X76" s="30"/>
    </row>
    <row r="77" spans="1:24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X77" s="30"/>
    </row>
    <row r="78" spans="1:24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X78" s="30"/>
    </row>
    <row r="79" spans="1:24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X79" s="30"/>
    </row>
    <row r="80" spans="1:24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X80" s="30"/>
    </row>
    <row r="81" spans="4:24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X81" s="30"/>
    </row>
    <row r="82" spans="4:24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X82" s="30"/>
    </row>
  </sheetData>
  <printOptions horizontalCentered="1" verticalCentered="1"/>
  <pageMargins left="0.5" right="0.5" top="0.25" bottom="0.25" header="0.5" footer="0.5"/>
  <pageSetup scale="2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2000-01-18T16:48:14Z</cp:lastPrinted>
  <dcterms:created xsi:type="dcterms:W3CDTF">1999-06-11T18:07:23Z</dcterms:created>
  <dcterms:modified xsi:type="dcterms:W3CDTF">2014-09-03T14:13:48Z</dcterms:modified>
</cp:coreProperties>
</file>