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Feb 00" sheetId="1" r:id="rId1"/>
  </sheets>
  <definedNames>
    <definedName name="_xlnm.Print_Area" localSheetId="0">'Feb 00'!$A$1:$I$78</definedName>
    <definedName name="_xlnm.Print_Titles" localSheetId="0">'Feb 00'!$1:$8</definedName>
  </definedNames>
  <calcPr calcId="152511" fullCalcOnLoad="1"/>
</workbook>
</file>

<file path=xl/calcChain.xml><?xml version="1.0" encoding="utf-8"?>
<calcChain xmlns="http://schemas.openxmlformats.org/spreadsheetml/2006/main">
  <c r="E7" i="1" l="1"/>
  <c r="F7" i="1"/>
  <c r="G7" i="1" s="1"/>
  <c r="I10" i="1"/>
  <c r="I11" i="1"/>
  <c r="I12" i="1"/>
  <c r="D13" i="1"/>
  <c r="D15" i="1" s="1"/>
  <c r="E13" i="1"/>
  <c r="F13" i="1"/>
  <c r="G13" i="1"/>
  <c r="I13" i="1"/>
  <c r="D14" i="1"/>
  <c r="I14" i="1" s="1"/>
  <c r="E14" i="1"/>
  <c r="F14" i="1"/>
  <c r="G14" i="1"/>
  <c r="E15" i="1"/>
  <c r="F15" i="1"/>
  <c r="F23" i="1" s="1"/>
  <c r="G15" i="1"/>
  <c r="F18" i="1"/>
  <c r="G18" i="1"/>
  <c r="I18" i="1"/>
  <c r="I20" i="1"/>
  <c r="E23" i="1"/>
  <c r="G23" i="1"/>
  <c r="I28" i="1"/>
  <c r="D29" i="1"/>
  <c r="E29" i="1"/>
  <c r="F29" i="1"/>
  <c r="I29" i="1" s="1"/>
  <c r="G29" i="1"/>
  <c r="I30" i="1"/>
  <c r="I31" i="1"/>
  <c r="I32" i="1"/>
  <c r="D33" i="1"/>
  <c r="E33" i="1"/>
  <c r="G33" i="1"/>
  <c r="I40" i="1"/>
  <c r="I41" i="1"/>
  <c r="I42" i="1"/>
  <c r="D43" i="1"/>
  <c r="I43" i="1" s="1"/>
  <c r="E43" i="1"/>
  <c r="E48" i="1" s="1"/>
  <c r="E56" i="1" s="1"/>
  <c r="F43" i="1"/>
  <c r="G43" i="1"/>
  <c r="I44" i="1"/>
  <c r="I45" i="1"/>
  <c r="I46" i="1"/>
  <c r="D48" i="1"/>
  <c r="F48" i="1"/>
  <c r="F56" i="1" s="1"/>
  <c r="G48" i="1"/>
  <c r="G56" i="1" s="1"/>
  <c r="I50" i="1"/>
  <c r="I51" i="1"/>
  <c r="I52" i="1"/>
  <c r="D54" i="1"/>
  <c r="I54" i="1" s="1"/>
  <c r="E54" i="1"/>
  <c r="F54" i="1"/>
  <c r="G54" i="1"/>
  <c r="I59" i="1"/>
  <c r="I60" i="1"/>
  <c r="I61" i="1"/>
  <c r="D63" i="1"/>
  <c r="E63" i="1"/>
  <c r="F63" i="1"/>
  <c r="G63" i="1"/>
  <c r="I63" i="1"/>
  <c r="I66" i="1"/>
  <c r="D67" i="1"/>
  <c r="I67" i="1" s="1"/>
  <c r="E67" i="1"/>
  <c r="F67" i="1"/>
  <c r="G67" i="1"/>
  <c r="E69" i="1"/>
  <c r="F69" i="1"/>
  <c r="G69" i="1"/>
  <c r="G35" i="1" l="1"/>
  <c r="G37" i="1" s="1"/>
  <c r="G71" i="1" s="1"/>
  <c r="G73" i="1" s="1"/>
  <c r="E35" i="1"/>
  <c r="E37" i="1" s="1"/>
  <c r="I48" i="1"/>
  <c r="E71" i="1"/>
  <c r="E73" i="1" s="1"/>
  <c r="D23" i="1"/>
  <c r="D35" i="1" s="1"/>
  <c r="I15" i="1"/>
  <c r="I23" i="1" s="1"/>
  <c r="D69" i="1"/>
  <c r="F33" i="1"/>
  <c r="D56" i="1"/>
  <c r="I56" i="1" s="1"/>
  <c r="I33" i="1" l="1"/>
  <c r="F37" i="1"/>
  <c r="F71" i="1" s="1"/>
  <c r="F73" i="1" s="1"/>
  <c r="D37" i="1"/>
  <c r="I69" i="1"/>
  <c r="F35" i="1"/>
  <c r="I35" i="1" s="1"/>
  <c r="I37" i="1" l="1"/>
  <c r="D71" i="1"/>
  <c r="D73" i="1" l="1"/>
  <c r="I73" i="1" s="1"/>
  <c r="I71" i="1"/>
</calcChain>
</file>

<file path=xl/comments1.xml><?xml version="1.0" encoding="utf-8"?>
<comments xmlns="http://schemas.openxmlformats.org/spreadsheetml/2006/main">
  <authors>
    <author>hcamp</author>
  </authors>
  <commentList>
    <comment ref="J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J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J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J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J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J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J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J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J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J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J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J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J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J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J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<sst xmlns="http://schemas.openxmlformats.org/spreadsheetml/2006/main" count="102" uniqueCount="76">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</sst>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showGridLines="0" tabSelected="1" topLeftCell="B1" workbookViewId="0">
      <selection activeCell="G14" sqref="G14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7" width="14.85546875" customWidth="1"/>
    <col min="8" max="8" width="2" customWidth="1"/>
    <col min="9" max="9" width="18.5703125" style="21" bestFit="1" customWidth="1"/>
  </cols>
  <sheetData>
    <row r="1" spans="1:9" ht="23.25" x14ac:dyDescent="0.35">
      <c r="D1" s="10" t="s">
        <v>24</v>
      </c>
      <c r="E1" s="10"/>
      <c r="F1" s="10"/>
      <c r="G1" s="10"/>
    </row>
    <row r="2" spans="1:9" x14ac:dyDescent="0.2">
      <c r="D2" s="8" t="s">
        <v>34</v>
      </c>
      <c r="E2" s="8"/>
      <c r="F2" s="8"/>
      <c r="G2" s="8"/>
    </row>
    <row r="3" spans="1:9" x14ac:dyDescent="0.2">
      <c r="D3" s="8" t="s">
        <v>52</v>
      </c>
      <c r="E3" s="8"/>
      <c r="F3" s="8"/>
      <c r="G3" s="8"/>
    </row>
    <row r="5" spans="1:9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I5" s="23" t="s">
        <v>33</v>
      </c>
    </row>
    <row r="6" spans="1:9" ht="18" x14ac:dyDescent="0.25">
      <c r="D6" s="9"/>
      <c r="E6" s="9"/>
      <c r="F6" s="9"/>
      <c r="G6" s="9"/>
    </row>
    <row r="7" spans="1:9" ht="18" x14ac:dyDescent="0.25">
      <c r="A7" s="11" t="s">
        <v>25</v>
      </c>
      <c r="C7" s="26" t="s">
        <v>53</v>
      </c>
      <c r="D7" s="12">
        <v>36557</v>
      </c>
      <c r="E7" s="12">
        <f>D7+1</f>
        <v>36558</v>
      </c>
      <c r="F7" s="12">
        <f>E7+1</f>
        <v>36559</v>
      </c>
      <c r="G7" s="12">
        <f>F7+1</f>
        <v>36560</v>
      </c>
      <c r="H7" s="12">
        <v>36421</v>
      </c>
    </row>
    <row r="8" spans="1:9" ht="18" x14ac:dyDescent="0.25">
      <c r="D8" s="9"/>
      <c r="E8" s="9"/>
      <c r="F8" s="9"/>
      <c r="G8" s="9"/>
    </row>
    <row r="9" spans="1:9" x14ac:dyDescent="0.2">
      <c r="A9" s="8" t="s">
        <v>21</v>
      </c>
    </row>
    <row r="10" spans="1:9" x14ac:dyDescent="0.2">
      <c r="A10">
        <v>982000</v>
      </c>
      <c r="C10" t="s">
        <v>54</v>
      </c>
      <c r="D10" s="29">
        <v>168945</v>
      </c>
      <c r="E10" s="29">
        <v>168945</v>
      </c>
      <c r="F10" s="29">
        <v>168945</v>
      </c>
      <c r="G10" s="29">
        <v>168945</v>
      </c>
      <c r="I10" s="30">
        <f t="shared" ref="I10:I15" si="0">SUM(D10:H10)</f>
        <v>675780</v>
      </c>
    </row>
    <row r="11" spans="1:9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I11" s="30">
        <f t="shared" si="0"/>
        <v>0</v>
      </c>
    </row>
    <row r="12" spans="1:9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I12" s="30">
        <f t="shared" si="0"/>
        <v>16000</v>
      </c>
    </row>
    <row r="13" spans="1:9" x14ac:dyDescent="0.2">
      <c r="A13" s="2" t="s">
        <v>60</v>
      </c>
      <c r="B13" t="s">
        <v>64</v>
      </c>
      <c r="D13" s="29">
        <f>+D32+D51+D52</f>
        <v>10800</v>
      </c>
      <c r="E13" s="29">
        <f>+E32+E51+E52</f>
        <v>10800</v>
      </c>
      <c r="F13" s="29">
        <f>+F32+F51+F52</f>
        <v>10800</v>
      </c>
      <c r="G13" s="29">
        <f>+G32+G51+G52</f>
        <v>10800</v>
      </c>
      <c r="I13" s="30">
        <f t="shared" si="0"/>
        <v>43200</v>
      </c>
    </row>
    <row r="14" spans="1:9" x14ac:dyDescent="0.2">
      <c r="A14">
        <v>980073</v>
      </c>
      <c r="B14" t="s">
        <v>50</v>
      </c>
      <c r="D14" s="29">
        <f>SUM(D59:D61)</f>
        <v>13500</v>
      </c>
      <c r="E14" s="29">
        <f>SUM(E59:E61)</f>
        <v>13500</v>
      </c>
      <c r="F14" s="29">
        <f>SUM(F59:F61)</f>
        <v>19500</v>
      </c>
      <c r="G14" s="29">
        <f>SUM(G59:G61)</f>
        <v>19500</v>
      </c>
      <c r="I14" s="30">
        <f t="shared" si="0"/>
        <v>66000</v>
      </c>
    </row>
    <row r="15" spans="1:9" x14ac:dyDescent="0.2">
      <c r="A15" s="13" t="s">
        <v>27</v>
      </c>
      <c r="D15" s="31">
        <f>SUM(D10:D14)</f>
        <v>197245</v>
      </c>
      <c r="E15" s="31">
        <f>SUM(E10:E14)</f>
        <v>197245</v>
      </c>
      <c r="F15" s="31">
        <f>SUM(F10:F14)</f>
        <v>203245</v>
      </c>
      <c r="G15" s="31">
        <f>SUM(G10:G14)</f>
        <v>203245</v>
      </c>
      <c r="I15" s="32">
        <f t="shared" si="0"/>
        <v>800980</v>
      </c>
    </row>
    <row r="16" spans="1:9" x14ac:dyDescent="0.2">
      <c r="D16" s="29"/>
      <c r="E16" s="29"/>
      <c r="F16" s="29"/>
      <c r="G16" s="29"/>
      <c r="I16" s="30"/>
    </row>
    <row r="17" spans="1:10" x14ac:dyDescent="0.2">
      <c r="A17" s="8" t="s">
        <v>22</v>
      </c>
      <c r="D17" s="29"/>
      <c r="E17" s="29"/>
      <c r="F17" s="29"/>
      <c r="G17" s="29"/>
      <c r="I17" s="30"/>
    </row>
    <row r="18" spans="1:10" x14ac:dyDescent="0.2">
      <c r="A18" s="13" t="s">
        <v>28</v>
      </c>
      <c r="D18" s="31">
        <v>20000</v>
      </c>
      <c r="E18" s="31">
        <v>20000</v>
      </c>
      <c r="F18" s="48">
        <f>20000+40000</f>
        <v>60000</v>
      </c>
      <c r="G18" s="48">
        <f>20000+40000+45000</f>
        <v>105000</v>
      </c>
      <c r="I18" s="32">
        <f>SUM(D18:H18)</f>
        <v>205000</v>
      </c>
    </row>
    <row r="19" spans="1:10" x14ac:dyDescent="0.2">
      <c r="A19" s="13"/>
      <c r="D19" s="33"/>
      <c r="E19" s="33"/>
      <c r="F19" s="33"/>
      <c r="G19" s="33"/>
      <c r="I19" s="34"/>
    </row>
    <row r="20" spans="1:10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I20" s="32">
        <f>SUM(D20:H20)</f>
        <v>0</v>
      </c>
    </row>
    <row r="21" spans="1:10" x14ac:dyDescent="0.2">
      <c r="A21" s="13"/>
      <c r="D21" s="33"/>
      <c r="E21" s="33"/>
      <c r="F21" s="33"/>
      <c r="G21" s="33"/>
      <c r="I21" s="34"/>
    </row>
    <row r="22" spans="1:10" x14ac:dyDescent="0.2">
      <c r="A22" s="2"/>
      <c r="D22" s="29"/>
      <c r="E22" s="29"/>
      <c r="F22" s="29"/>
      <c r="G22" s="29"/>
      <c r="I22" s="30"/>
    </row>
    <row r="23" spans="1:10" ht="21" thickBot="1" x14ac:dyDescent="0.35">
      <c r="A23" s="16" t="s">
        <v>26</v>
      </c>
      <c r="B23" s="17"/>
      <c r="C23" s="17"/>
      <c r="D23" s="35">
        <f>D15+D18+D20</f>
        <v>217245</v>
      </c>
      <c r="E23" s="35">
        <f>E15+E18+E20</f>
        <v>217245</v>
      </c>
      <c r="F23" s="35">
        <f>F15+F18+F20</f>
        <v>263245</v>
      </c>
      <c r="G23" s="35">
        <f>G15+G18+G20</f>
        <v>308245</v>
      </c>
      <c r="I23" s="36">
        <f>I15+I18</f>
        <v>1005980</v>
      </c>
    </row>
    <row r="24" spans="1:10" ht="13.5" thickTop="1" x14ac:dyDescent="0.2">
      <c r="A24" s="2"/>
      <c r="D24" s="29"/>
      <c r="E24" s="29"/>
      <c r="F24" s="29"/>
      <c r="G24" s="29"/>
      <c r="I24" s="30"/>
    </row>
    <row r="25" spans="1:10" x14ac:dyDescent="0.2">
      <c r="A25" s="15" t="s">
        <v>30</v>
      </c>
      <c r="B25" s="14"/>
      <c r="C25" s="14"/>
      <c r="D25" s="37"/>
      <c r="E25" s="37"/>
      <c r="F25" s="37"/>
      <c r="G25" s="37"/>
      <c r="I25" s="30"/>
    </row>
    <row r="26" spans="1:10" x14ac:dyDescent="0.2">
      <c r="A26" s="2"/>
      <c r="D26" s="29"/>
      <c r="E26" s="29"/>
      <c r="F26" s="29"/>
      <c r="G26" s="29"/>
      <c r="I26" s="30"/>
    </row>
    <row r="27" spans="1:10" x14ac:dyDescent="0.2">
      <c r="A27" s="1" t="s">
        <v>0</v>
      </c>
      <c r="D27" s="29"/>
      <c r="E27" s="29"/>
      <c r="F27" s="29"/>
      <c r="G27" s="29"/>
      <c r="I27" s="30"/>
    </row>
    <row r="28" spans="1:10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I28" s="30">
        <f t="shared" ref="I28:I33" si="1">SUM(D28:H28)</f>
        <v>3640</v>
      </c>
    </row>
    <row r="29" spans="1:10" x14ac:dyDescent="0.2">
      <c r="A29" s="2" t="s">
        <v>35</v>
      </c>
      <c r="B29" s="25" t="s">
        <v>45</v>
      </c>
      <c r="C29" s="25" t="s">
        <v>40</v>
      </c>
      <c r="D29" s="29">
        <f>4000+5000+2500+4000</f>
        <v>15500</v>
      </c>
      <c r="E29" s="29">
        <f>4000+5000+2500+4000</f>
        <v>15500</v>
      </c>
      <c r="F29" s="29">
        <f>4000+5000+2500+4000</f>
        <v>15500</v>
      </c>
      <c r="G29" s="29">
        <f>4000+5000+2500+4000</f>
        <v>15500</v>
      </c>
      <c r="I29" s="30">
        <f t="shared" si="1"/>
        <v>62000</v>
      </c>
    </row>
    <row r="30" spans="1:10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I30" s="30">
        <f t="shared" si="1"/>
        <v>40000</v>
      </c>
    </row>
    <row r="31" spans="1:10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I31" s="30">
        <f t="shared" si="1"/>
        <v>1000</v>
      </c>
    </row>
    <row r="32" spans="1:10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I32" s="30">
        <f t="shared" si="1"/>
        <v>0</v>
      </c>
    </row>
    <row r="33" spans="1:10" x14ac:dyDescent="0.2">
      <c r="A33" s="2"/>
      <c r="B33" s="13" t="s">
        <v>32</v>
      </c>
      <c r="C33" s="13"/>
      <c r="D33" s="31">
        <f>SUM(D28:D32)</f>
        <v>26660</v>
      </c>
      <c r="E33" s="31">
        <f>SUM(E28:E32)</f>
        <v>26660</v>
      </c>
      <c r="F33" s="31">
        <f>SUM(F28:F32)</f>
        <v>26660</v>
      </c>
      <c r="G33" s="31">
        <f>SUM(G28:G32)</f>
        <v>26660</v>
      </c>
      <c r="I33" s="32">
        <f t="shared" si="1"/>
        <v>106640</v>
      </c>
    </row>
    <row r="34" spans="1:10" x14ac:dyDescent="0.2">
      <c r="A34" s="2"/>
      <c r="D34" s="29"/>
      <c r="E34" s="29"/>
      <c r="F34" s="29"/>
      <c r="G34" s="29"/>
      <c r="I34" s="30"/>
    </row>
    <row r="35" spans="1:10" x14ac:dyDescent="0.2">
      <c r="A35" s="2" t="s">
        <v>35</v>
      </c>
      <c r="B35" t="s">
        <v>67</v>
      </c>
      <c r="C35" s="2" t="s">
        <v>40</v>
      </c>
      <c r="D35" s="38">
        <f>D23-D33-D56-D63-D69</f>
        <v>96945</v>
      </c>
      <c r="E35" s="38">
        <f>E23-E33-E56-E63-E69</f>
        <v>96945</v>
      </c>
      <c r="F35" s="38">
        <f>F23-F33-F56-F63-F69</f>
        <v>136945</v>
      </c>
      <c r="G35" s="38">
        <f>G23-G33-G56-G63-G69</f>
        <v>181945</v>
      </c>
      <c r="I35" s="30">
        <f>SUM(D35:H35)</f>
        <v>512780</v>
      </c>
    </row>
    <row r="36" spans="1:10" x14ac:dyDescent="0.2">
      <c r="A36" s="2"/>
      <c r="D36" s="29"/>
      <c r="E36" s="29"/>
      <c r="F36" s="29"/>
      <c r="G36" s="29"/>
      <c r="I36" s="30"/>
    </row>
    <row r="37" spans="1:10" ht="15.75" x14ac:dyDescent="0.25">
      <c r="A37" s="3" t="s">
        <v>6</v>
      </c>
      <c r="B37" s="4"/>
      <c r="C37" s="4"/>
      <c r="D37" s="39">
        <f>D33+D35</f>
        <v>123605</v>
      </c>
      <c r="E37" s="39">
        <f>E33+E35</f>
        <v>123605</v>
      </c>
      <c r="F37" s="39">
        <f>F33+F35</f>
        <v>163605</v>
      </c>
      <c r="G37" s="39">
        <f>G33+G35</f>
        <v>208605</v>
      </c>
      <c r="I37" s="30">
        <f>SUM(D37:H37)</f>
        <v>619420</v>
      </c>
    </row>
    <row r="38" spans="1:10" x14ac:dyDescent="0.2">
      <c r="A38" s="2"/>
      <c r="D38" s="29"/>
      <c r="E38" s="29"/>
      <c r="F38" s="29"/>
      <c r="G38" s="29"/>
      <c r="I38" s="30"/>
    </row>
    <row r="39" spans="1:10" x14ac:dyDescent="0.2">
      <c r="A39" s="1" t="s">
        <v>7</v>
      </c>
      <c r="D39" s="29"/>
      <c r="E39" s="29"/>
      <c r="F39" s="29"/>
      <c r="G39" s="29"/>
      <c r="I39" s="30"/>
    </row>
    <row r="40" spans="1:10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I40" s="30">
        <f>SUM(D40:H40)</f>
        <v>360</v>
      </c>
    </row>
    <row r="41" spans="1:10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I41" s="30">
        <f t="shared" ref="I41:I46" si="2">SUM(D41:H41)</f>
        <v>1000</v>
      </c>
    </row>
    <row r="42" spans="1:10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I42" s="30">
        <f t="shared" si="2"/>
        <v>84000</v>
      </c>
    </row>
    <row r="43" spans="1:10" x14ac:dyDescent="0.2">
      <c r="A43" s="2" t="s">
        <v>62</v>
      </c>
      <c r="B43" t="s">
        <v>70</v>
      </c>
      <c r="C43" t="s">
        <v>10</v>
      </c>
      <c r="D43" s="29">
        <f>7000+2000</f>
        <v>9000</v>
      </c>
      <c r="E43" s="29">
        <f>7000+2000</f>
        <v>9000</v>
      </c>
      <c r="F43" s="29">
        <f>7000+2000</f>
        <v>9000</v>
      </c>
      <c r="G43" s="29">
        <f>7000+2000</f>
        <v>9000</v>
      </c>
      <c r="I43" s="30">
        <f t="shared" si="2"/>
        <v>36000</v>
      </c>
    </row>
    <row r="44" spans="1:10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I44" s="30">
        <f t="shared" si="2"/>
        <v>30000</v>
      </c>
    </row>
    <row r="45" spans="1:10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I45" s="30">
        <f t="shared" si="2"/>
        <v>8000</v>
      </c>
    </row>
    <row r="46" spans="1:10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I46" s="30">
        <f t="shared" si="2"/>
        <v>2000</v>
      </c>
    </row>
    <row r="47" spans="1:10" x14ac:dyDescent="0.2">
      <c r="A47" s="2"/>
      <c r="D47" s="29"/>
      <c r="E47" s="29"/>
      <c r="F47" s="29"/>
      <c r="G47" s="29"/>
      <c r="I47" s="30"/>
    </row>
    <row r="48" spans="1:10" x14ac:dyDescent="0.2">
      <c r="A48" s="1" t="s">
        <v>12</v>
      </c>
      <c r="D48" s="40">
        <f>SUM(D40:D47)</f>
        <v>40340</v>
      </c>
      <c r="E48" s="40">
        <f>SUM(E40:E47)</f>
        <v>40340</v>
      </c>
      <c r="F48" s="40">
        <f>SUM(F40:F47)</f>
        <v>40340</v>
      </c>
      <c r="G48" s="40">
        <f>SUM(G40:G47)</f>
        <v>40340</v>
      </c>
      <c r="I48" s="30">
        <f>SUM(D48:H48)</f>
        <v>161360</v>
      </c>
    </row>
    <row r="49" spans="1:10" x14ac:dyDescent="0.2">
      <c r="A49" s="1"/>
      <c r="D49" s="29"/>
      <c r="E49" s="29"/>
      <c r="F49" s="29"/>
      <c r="G49" s="29"/>
      <c r="I49" s="30"/>
    </row>
    <row r="50" spans="1:10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I50" s="30">
        <f>SUM(D50:H50)</f>
        <v>16000</v>
      </c>
    </row>
    <row r="51" spans="1:10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I51" s="30">
        <f>SUM(D51:H51)</f>
        <v>32000</v>
      </c>
    </row>
    <row r="52" spans="1:10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I52" s="30">
        <f>SUM(D52:H52)</f>
        <v>11200</v>
      </c>
    </row>
    <row r="53" spans="1:10" x14ac:dyDescent="0.2">
      <c r="A53" s="2"/>
      <c r="D53" s="29"/>
      <c r="E53" s="29"/>
      <c r="F53" s="29"/>
      <c r="G53" s="29"/>
      <c r="I53" s="30"/>
    </row>
    <row r="54" spans="1:10" x14ac:dyDescent="0.2">
      <c r="A54" s="1" t="s">
        <v>15</v>
      </c>
      <c r="D54" s="40">
        <f>SUM(D50:D53)</f>
        <v>14800</v>
      </c>
      <c r="E54" s="40">
        <f>SUM(E50:E53)</f>
        <v>14800</v>
      </c>
      <c r="F54" s="40">
        <f>SUM(F50:F53)</f>
        <v>14800</v>
      </c>
      <c r="G54" s="40">
        <f>SUM(G50:G53)</f>
        <v>14800</v>
      </c>
      <c r="I54" s="30">
        <f>SUM(D54:H54)</f>
        <v>59200</v>
      </c>
    </row>
    <row r="55" spans="1:10" x14ac:dyDescent="0.2">
      <c r="A55" s="2"/>
      <c r="D55" s="29"/>
      <c r="E55" s="29"/>
      <c r="F55" s="29"/>
      <c r="G55" s="29"/>
      <c r="I55" s="30"/>
    </row>
    <row r="56" spans="1:10" ht="15.75" x14ac:dyDescent="0.25">
      <c r="A56" s="3" t="s">
        <v>16</v>
      </c>
      <c r="B56" s="4"/>
      <c r="C56" s="4"/>
      <c r="D56" s="39">
        <f>D48+D54</f>
        <v>55140</v>
      </c>
      <c r="E56" s="39">
        <f>E48+E54</f>
        <v>55140</v>
      </c>
      <c r="F56" s="39">
        <f>F48+F54</f>
        <v>55140</v>
      </c>
      <c r="G56" s="39">
        <f>G48+G54</f>
        <v>55140</v>
      </c>
      <c r="I56" s="30">
        <f>SUM(D56:H56)</f>
        <v>220560</v>
      </c>
    </row>
    <row r="57" spans="1:10" x14ac:dyDescent="0.2">
      <c r="A57" s="2"/>
      <c r="D57" s="29"/>
      <c r="E57" s="29"/>
      <c r="F57" s="29"/>
      <c r="G57" s="29"/>
      <c r="I57" s="30"/>
    </row>
    <row r="58" spans="1:10" x14ac:dyDescent="0.2">
      <c r="A58" s="1" t="s">
        <v>17</v>
      </c>
      <c r="D58" s="29"/>
      <c r="E58" s="29"/>
      <c r="F58" s="29"/>
      <c r="G58" s="29"/>
      <c r="I58" s="30"/>
    </row>
    <row r="59" spans="1:10" x14ac:dyDescent="0.2">
      <c r="A59" s="2" t="s">
        <v>35</v>
      </c>
      <c r="B59" t="s">
        <v>56</v>
      </c>
      <c r="D59" s="47">
        <v>2500</v>
      </c>
      <c r="E59" s="47">
        <v>2500</v>
      </c>
      <c r="F59" s="47">
        <v>3500</v>
      </c>
      <c r="G59" s="46">
        <v>3500</v>
      </c>
      <c r="I59" s="30">
        <f>SUM(D59:H59)</f>
        <v>12000</v>
      </c>
    </row>
    <row r="60" spans="1:10" x14ac:dyDescent="0.2">
      <c r="A60" s="2" t="s">
        <v>35</v>
      </c>
      <c r="B60" t="s">
        <v>57</v>
      </c>
      <c r="D60" s="47">
        <v>11000</v>
      </c>
      <c r="E60" s="47">
        <v>11000</v>
      </c>
      <c r="F60" s="47">
        <v>16000</v>
      </c>
      <c r="G60" s="46">
        <v>16000</v>
      </c>
      <c r="I60" s="30">
        <f>SUM(D60:H60)</f>
        <v>54000</v>
      </c>
    </row>
    <row r="61" spans="1:10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I61" s="30">
        <f>SUM(D61:H61)</f>
        <v>0</v>
      </c>
    </row>
    <row r="62" spans="1:10" x14ac:dyDescent="0.2">
      <c r="D62" s="29"/>
      <c r="E62" s="29"/>
      <c r="F62" s="29"/>
      <c r="G62" s="29"/>
      <c r="I62" s="30"/>
    </row>
    <row r="63" spans="1:10" ht="15.75" x14ac:dyDescent="0.25">
      <c r="A63" s="3" t="s">
        <v>18</v>
      </c>
      <c r="B63" s="5"/>
      <c r="C63" s="5"/>
      <c r="D63" s="39">
        <f>SUM(D59:D62)</f>
        <v>13500</v>
      </c>
      <c r="E63" s="39">
        <f>SUM(E59:E62)</f>
        <v>13500</v>
      </c>
      <c r="F63" s="39">
        <f>SUM(F59:F62)</f>
        <v>19500</v>
      </c>
      <c r="G63" s="39">
        <f>SUM(G59:G62)</f>
        <v>19500</v>
      </c>
      <c r="I63" s="30">
        <f>SUM(D63:H63)</f>
        <v>66000</v>
      </c>
    </row>
    <row r="64" spans="1:10" x14ac:dyDescent="0.2">
      <c r="A64" s="2"/>
      <c r="D64" s="29"/>
      <c r="E64" s="29"/>
      <c r="F64" s="29"/>
      <c r="G64" s="29"/>
      <c r="I64" s="30"/>
    </row>
    <row r="65" spans="1:9" x14ac:dyDescent="0.2">
      <c r="A65" s="1" t="s">
        <v>19</v>
      </c>
      <c r="B65" s="6"/>
      <c r="C65" s="6"/>
      <c r="D65" s="29"/>
      <c r="E65" s="29"/>
      <c r="F65" s="29"/>
      <c r="G65" s="29"/>
      <c r="I65" s="30"/>
    </row>
    <row r="66" spans="1:9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I66" s="30">
        <f>SUM(D66:H66)</f>
        <v>40000</v>
      </c>
    </row>
    <row r="67" spans="1:9" x14ac:dyDescent="0.2">
      <c r="A67" s="7" t="s">
        <v>38</v>
      </c>
      <c r="B67" s="6"/>
      <c r="C67" s="6" t="s">
        <v>48</v>
      </c>
      <c r="D67" s="29">
        <f>21000-6000</f>
        <v>15000</v>
      </c>
      <c r="E67" s="29">
        <f>21000-6000</f>
        <v>15000</v>
      </c>
      <c r="F67" s="29">
        <f>21000-6000</f>
        <v>15000</v>
      </c>
      <c r="G67" s="29">
        <f>21000-6000</f>
        <v>15000</v>
      </c>
      <c r="I67" s="30">
        <f>SUM(D67:H67)</f>
        <v>60000</v>
      </c>
    </row>
    <row r="68" spans="1:9" x14ac:dyDescent="0.2">
      <c r="A68" s="7"/>
      <c r="B68" s="6"/>
      <c r="C68" s="6"/>
      <c r="D68" s="29"/>
      <c r="E68" s="29"/>
      <c r="F68" s="29"/>
      <c r="G68" s="29"/>
      <c r="I68" s="30"/>
    </row>
    <row r="69" spans="1:9" ht="15.75" x14ac:dyDescent="0.25">
      <c r="A69" s="3" t="s">
        <v>20</v>
      </c>
      <c r="B69" s="5"/>
      <c r="C69" s="5"/>
      <c r="D69" s="39">
        <f>SUM(D66:D68)</f>
        <v>25000</v>
      </c>
      <c r="E69" s="39">
        <f>SUM(E66:E68)</f>
        <v>25000</v>
      </c>
      <c r="F69" s="39">
        <f>SUM(F66:F68)</f>
        <v>25000</v>
      </c>
      <c r="G69" s="39">
        <f>SUM(G66:G68)</f>
        <v>25000</v>
      </c>
      <c r="I69" s="30">
        <f>SUM(D69:H69)</f>
        <v>100000</v>
      </c>
    </row>
    <row r="70" spans="1:9" x14ac:dyDescent="0.2">
      <c r="D70" s="29"/>
      <c r="E70" s="29"/>
      <c r="F70" s="29"/>
      <c r="G70" s="29"/>
      <c r="I70" s="30"/>
    </row>
    <row r="71" spans="1:9" ht="21" thickBot="1" x14ac:dyDescent="0.35">
      <c r="A71" s="16" t="s">
        <v>29</v>
      </c>
      <c r="B71" s="18"/>
      <c r="C71" s="18"/>
      <c r="D71" s="41">
        <f>D69+D63+D56+D37</f>
        <v>217245</v>
      </c>
      <c r="E71" s="41">
        <f>E69+E63+E56+E37</f>
        <v>217245</v>
      </c>
      <c r="F71" s="41">
        <f>F69+F63+F56+F37</f>
        <v>263245</v>
      </c>
      <c r="G71" s="41">
        <f>G69+G63+G56+G37</f>
        <v>308245</v>
      </c>
      <c r="I71" s="42">
        <f>SUM(D71:H71)</f>
        <v>1005980</v>
      </c>
    </row>
    <row r="72" spans="1:9" ht="13.5" thickTop="1" x14ac:dyDescent="0.2">
      <c r="D72" s="29"/>
      <c r="E72" s="29"/>
      <c r="F72" s="29"/>
      <c r="G72" s="29"/>
      <c r="I72" s="30"/>
    </row>
    <row r="73" spans="1:9" ht="13.5" thickBot="1" x14ac:dyDescent="0.25">
      <c r="A73" s="19" t="s">
        <v>31</v>
      </c>
      <c r="B73" s="20"/>
      <c r="C73" s="20"/>
      <c r="D73" s="43">
        <f>D71-D23</f>
        <v>0</v>
      </c>
      <c r="E73" s="43">
        <f>E71-E23</f>
        <v>0</v>
      </c>
      <c r="F73" s="43">
        <f>F71-F23</f>
        <v>0</v>
      </c>
      <c r="G73" s="43">
        <f>G71-G23</f>
        <v>0</v>
      </c>
      <c r="I73" s="44">
        <f>SUM(D73:H73)</f>
        <v>0</v>
      </c>
    </row>
    <row r="74" spans="1:9" ht="13.5" thickTop="1" x14ac:dyDescent="0.2">
      <c r="D74" s="29"/>
      <c r="E74" s="29"/>
      <c r="F74" s="29"/>
      <c r="G74" s="29"/>
      <c r="I74" s="30"/>
    </row>
    <row r="75" spans="1:9" x14ac:dyDescent="0.2">
      <c r="A75" t="s">
        <v>59</v>
      </c>
      <c r="C75" s="28" t="s">
        <v>65</v>
      </c>
      <c r="D75" s="29"/>
      <c r="E75" s="29"/>
      <c r="F75" s="29"/>
      <c r="G75" s="29"/>
      <c r="I75" s="30"/>
    </row>
    <row r="76" spans="1:9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I76" s="30"/>
    </row>
    <row r="77" spans="1:9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I77" s="30"/>
    </row>
    <row r="78" spans="1:9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I78" s="30"/>
    </row>
    <row r="79" spans="1:9" x14ac:dyDescent="0.2">
      <c r="D79" s="29"/>
      <c r="E79" s="29"/>
      <c r="F79" s="29"/>
      <c r="G79" s="29"/>
      <c r="I79" s="30"/>
    </row>
    <row r="80" spans="1:9" x14ac:dyDescent="0.2">
      <c r="D80" s="29"/>
      <c r="E80" s="29"/>
      <c r="F80" s="29"/>
      <c r="G80" s="29"/>
      <c r="I80" s="30"/>
    </row>
    <row r="81" spans="4:9" x14ac:dyDescent="0.2">
      <c r="D81" s="29"/>
      <c r="E81" s="29"/>
      <c r="F81" s="29"/>
      <c r="G81" s="29"/>
      <c r="I81" s="30"/>
    </row>
    <row r="82" spans="4:9" x14ac:dyDescent="0.2">
      <c r="D82" s="29"/>
      <c r="E82" s="29"/>
      <c r="F82" s="29"/>
      <c r="G82" s="29"/>
      <c r="I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2014-09-03T14:14:57Z</dcterms:modified>
</cp:coreProperties>
</file>