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1325" windowHeight="6990" activeTab="2"/>
  </bookViews>
  <sheets>
    <sheet name="Projects" sheetId="4" r:id="rId1"/>
    <sheet name="Projects cost" sheetId="5" r:id="rId2"/>
    <sheet name="Team member sched" sheetId="1" r:id="rId3"/>
    <sheet name="Contacts" sheetId="2" r:id="rId4"/>
    <sheet name="Sheet3" sheetId="3" r:id="rId5"/>
  </sheets>
  <definedNames>
    <definedName name="_xlnm.Print_Area" localSheetId="2">'Team member sched'!$A$2:$BU$31</definedName>
  </definedNames>
  <calcPr calcId="152511"/>
</workbook>
</file>

<file path=xl/calcChain.xml><?xml version="1.0" encoding="utf-8"?>
<calcChain xmlns="http://schemas.openxmlformats.org/spreadsheetml/2006/main">
  <c r="H5" i="4" l="1"/>
  <c r="B8" i="4"/>
  <c r="H8" i="4"/>
  <c r="B11" i="4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H11" i="4"/>
  <c r="K11" i="4"/>
  <c r="H12" i="4"/>
  <c r="K12" i="4"/>
  <c r="H14" i="4"/>
  <c r="L14" i="4"/>
  <c r="H5" i="5"/>
  <c r="H6" i="5"/>
  <c r="H8" i="5"/>
  <c r="H12" i="5"/>
  <c r="H16" i="5"/>
  <c r="E7" i="1"/>
  <c r="F7" i="1"/>
  <c r="G7" i="1"/>
  <c r="H7" i="1"/>
  <c r="I7" i="1"/>
  <c r="J7" i="1"/>
  <c r="K7" i="1"/>
  <c r="M7" i="1"/>
  <c r="N7" i="1"/>
  <c r="O7" i="1"/>
  <c r="P7" i="1"/>
  <c r="Q7" i="1"/>
  <c r="R7" i="1"/>
  <c r="S7" i="1"/>
  <c r="T7" i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R7" i="1"/>
  <c r="AS7" i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V7" i="1"/>
  <c r="BW7" i="1"/>
  <c r="BX7" i="1"/>
  <c r="BY7" i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DA7" i="1"/>
  <c r="DB7" i="1"/>
  <c r="DC7" i="1"/>
  <c r="DD7" i="1"/>
  <c r="DE7" i="1"/>
  <c r="DF7" i="1" s="1"/>
  <c r="DG7" i="1" s="1"/>
  <c r="DH7" i="1" s="1"/>
  <c r="DI7" i="1" s="1"/>
  <c r="DJ7" i="1" s="1"/>
  <c r="DK7" i="1" s="1"/>
  <c r="DL7" i="1" s="1"/>
  <c r="DM7" i="1" s="1"/>
  <c r="DN7" i="1" s="1"/>
  <c r="DO7" i="1" s="1"/>
  <c r="DP7" i="1" s="1"/>
  <c r="DQ7" i="1" s="1"/>
  <c r="DR7" i="1" s="1"/>
  <c r="DS7" i="1" s="1"/>
  <c r="DT7" i="1" s="1"/>
  <c r="DU7" i="1" s="1"/>
  <c r="DV7" i="1" s="1"/>
  <c r="DW7" i="1" s="1"/>
  <c r="DX7" i="1" s="1"/>
  <c r="DY7" i="1" s="1"/>
  <c r="DZ7" i="1" s="1"/>
  <c r="EA7" i="1" s="1"/>
  <c r="EB7" i="1" s="1"/>
  <c r="EC7" i="1" s="1"/>
  <c r="H20" i="5" l="1"/>
</calcChain>
</file>

<file path=xl/sharedStrings.xml><?xml version="1.0" encoding="utf-8"?>
<sst xmlns="http://schemas.openxmlformats.org/spreadsheetml/2006/main" count="547" uniqueCount="189">
  <si>
    <t>Ken Young</t>
  </si>
  <si>
    <t>Randy Johnson</t>
  </si>
  <si>
    <t>Kent Beebe</t>
  </si>
  <si>
    <t>Matt Francis</t>
  </si>
  <si>
    <t>Hank Hull</t>
  </si>
  <si>
    <t>Bo Ragan</t>
  </si>
  <si>
    <t>M</t>
  </si>
  <si>
    <t>T</t>
  </si>
  <si>
    <t>W</t>
  </si>
  <si>
    <t>F</t>
  </si>
  <si>
    <t>S</t>
  </si>
  <si>
    <t>Gary Choquette</t>
  </si>
  <si>
    <t>Ron Matthews</t>
  </si>
  <si>
    <t>Gary Maestas</t>
  </si>
  <si>
    <t>Team Member Schedule</t>
  </si>
  <si>
    <t>Team Members</t>
  </si>
  <si>
    <t>Other Participants</t>
  </si>
  <si>
    <t>Contacts</t>
  </si>
  <si>
    <t>Phone Numbers</t>
  </si>
  <si>
    <t>Office</t>
  </si>
  <si>
    <t>Cell</t>
  </si>
  <si>
    <t>Pager</t>
  </si>
  <si>
    <t>Fax</t>
  </si>
  <si>
    <t>806-342-2043</t>
  </si>
  <si>
    <t>806-886-8105</t>
  </si>
  <si>
    <t>888-859-5919</t>
  </si>
  <si>
    <t>316-562-4342</t>
  </si>
  <si>
    <t>Project Description</t>
  </si>
  <si>
    <t>Est. cost</t>
  </si>
  <si>
    <t>Dates</t>
  </si>
  <si>
    <t>Received</t>
  </si>
  <si>
    <t>Completion</t>
  </si>
  <si>
    <t>Hydraulic valve lifters</t>
  </si>
  <si>
    <t xml:space="preserve">    CECO</t>
  </si>
  <si>
    <t>Unit cost</t>
  </si>
  <si>
    <t>No. of units</t>
  </si>
  <si>
    <t>Labor cost</t>
  </si>
  <si>
    <t>Submitted</t>
  </si>
  <si>
    <t>Total cost/unit</t>
  </si>
  <si>
    <t>Cam modifications</t>
  </si>
  <si>
    <t>Begin Installation</t>
  </si>
  <si>
    <t>Approved</t>
  </si>
  <si>
    <t>Ordered</t>
  </si>
  <si>
    <t>Hydraulic valve lifter tester</t>
  </si>
  <si>
    <t>Station cost</t>
  </si>
  <si>
    <t>Other costs</t>
  </si>
  <si>
    <t xml:space="preserve">    Borrow from Bushton or Beatrice</t>
  </si>
  <si>
    <t>Fuel balancing valves</t>
  </si>
  <si>
    <t>Sta 1</t>
  </si>
  <si>
    <t>Sta 2</t>
  </si>
  <si>
    <t>Delivery</t>
  </si>
  <si>
    <t>16hrs for installation per unit</t>
  </si>
  <si>
    <t>Platimum spark plugs</t>
  </si>
  <si>
    <t>Air vs Fuel flow program change</t>
  </si>
  <si>
    <t>Install magnetic pickups</t>
  </si>
  <si>
    <t>Plug reach verification</t>
  </si>
  <si>
    <t>Press &amp; temp meas schematics</t>
  </si>
  <si>
    <t xml:space="preserve">   Cam selection for high altitude, D-R revisions</t>
  </si>
  <si>
    <t>Oil consumption rate verification</t>
  </si>
  <si>
    <t>Randy</t>
  </si>
  <si>
    <t>Matt</t>
  </si>
  <si>
    <t>Hank</t>
  </si>
  <si>
    <t>Piston revisions</t>
  </si>
  <si>
    <t>Piston ring use &amp; design</t>
  </si>
  <si>
    <t>Pipeline control valves/effect</t>
  </si>
  <si>
    <t>Mhealth data</t>
  </si>
  <si>
    <t>Mech Spc't</t>
  </si>
  <si>
    <t>Compressor testing</t>
  </si>
  <si>
    <t>Analyst</t>
  </si>
  <si>
    <t xml:space="preserve">  GC scheduling</t>
  </si>
  <si>
    <t>Ralph Mireles, Analyst</t>
  </si>
  <si>
    <t>Larry Cambell, Emissions Spc</t>
  </si>
  <si>
    <t>Butch Russell, Emissions Spc</t>
  </si>
  <si>
    <t>Responsible person</t>
  </si>
  <si>
    <t>Unit 201 turbo speed drop</t>
  </si>
  <si>
    <t>Dave Boxall, D-R Mech Supr</t>
  </si>
  <si>
    <t>Mike Jordan, D-R Mech</t>
  </si>
  <si>
    <t>607-937-2107</t>
  </si>
  <si>
    <t xml:space="preserve">Jerry Graves, GC </t>
  </si>
  <si>
    <t>607-937-2094</t>
  </si>
  <si>
    <t>Engine perf/cntl data comparison</t>
  </si>
  <si>
    <t>David "Tiny" Roensch, Advisor</t>
  </si>
  <si>
    <t>520-774-2980 x112</t>
  </si>
  <si>
    <t>800-375-4409</t>
  </si>
  <si>
    <t>520-853-3253</t>
  </si>
  <si>
    <t>520-774-1669</t>
  </si>
  <si>
    <t>Other Contacts</t>
  </si>
  <si>
    <t>Rich Jolly</t>
  </si>
  <si>
    <t>Hank, Matt</t>
  </si>
  <si>
    <t>Compressor valves (CECO poppets)</t>
  </si>
  <si>
    <t>Randy, Hank</t>
  </si>
  <si>
    <t>Kent Bebee</t>
  </si>
  <si>
    <t>607-937-2679</t>
  </si>
  <si>
    <t>John Digiacomo, D-R Serv. Mgr.</t>
  </si>
  <si>
    <t>520-757-3620</t>
  </si>
  <si>
    <t>888-621-4103</t>
  </si>
  <si>
    <t>520-716-1219</t>
  </si>
  <si>
    <t>520-757-4558</t>
  </si>
  <si>
    <t>V</t>
  </si>
  <si>
    <t>`</t>
  </si>
  <si>
    <t>520 774 2980 ext 111</t>
  </si>
  <si>
    <t>800 587 7912</t>
  </si>
  <si>
    <t>316-562-7774</t>
  </si>
  <si>
    <t>520-774-2980</t>
  </si>
  <si>
    <t>No cam modifications for high altitude</t>
  </si>
  <si>
    <t>713-345-8923</t>
  </si>
  <si>
    <t>888-530-1670</t>
  </si>
  <si>
    <t>713-857-0057</t>
  </si>
  <si>
    <t>713-853-5830</t>
  </si>
  <si>
    <t>Ron Matthews, Planning</t>
  </si>
  <si>
    <t>Gary Choquette, Planning</t>
  </si>
  <si>
    <t>Mark McDonald, Analyst</t>
  </si>
  <si>
    <t>Matt Francis, Analyst</t>
  </si>
  <si>
    <t>Conference Ph#</t>
  </si>
  <si>
    <t>800-713-8600</t>
  </si>
  <si>
    <t>-----------------------------------------------------</t>
  </si>
  <si>
    <t>915-367-7821</t>
  </si>
  <si>
    <t>www.ceconet.com</t>
  </si>
  <si>
    <t>David Carbajal, Analyst</t>
  </si>
  <si>
    <t>Rocker arm shafts</t>
  </si>
  <si>
    <t>Rocker arm bushings</t>
  </si>
  <si>
    <t>CECO hydraulic lifters</t>
  </si>
  <si>
    <t>High voltage megger</t>
  </si>
  <si>
    <t>Pressure gage, portable</t>
  </si>
  <si>
    <t xml:space="preserve">     Tony Smith</t>
  </si>
  <si>
    <t>Woody</t>
  </si>
  <si>
    <t>--------------</t>
  </si>
  <si>
    <t xml:space="preserve">  No cost, have in DMS team</t>
  </si>
  <si>
    <t>O&amp;M or standby capital ?</t>
  </si>
  <si>
    <t>Large tool</t>
  </si>
  <si>
    <t>capital?</t>
  </si>
  <si>
    <t>Total cost =</t>
  </si>
  <si>
    <t>Review Cooling System (46degF)</t>
  </si>
  <si>
    <t>Kent Beebe         Ken Young</t>
  </si>
  <si>
    <t>Indicating Valves (compr/eng)</t>
  </si>
  <si>
    <t>954-739-4300</t>
  </si>
  <si>
    <t>800-368-6666</t>
  </si>
  <si>
    <t>May</t>
  </si>
  <si>
    <t>June</t>
  </si>
  <si>
    <t>Recip Trap 9240</t>
  </si>
  <si>
    <t>c.520 699 8990     v.520 699 0489</t>
  </si>
  <si>
    <t>Larry Campbell, Enviro Spec</t>
  </si>
  <si>
    <t>505-625-8022</t>
  </si>
  <si>
    <t>505-626-6211</t>
  </si>
  <si>
    <t>800- 228- 5267</t>
  </si>
  <si>
    <t>405- 232- 2636</t>
  </si>
  <si>
    <t>Erin Horton,Mfg Mgr - KAMs Inc</t>
  </si>
  <si>
    <t>Jeff Horton - KAMs Inc</t>
  </si>
  <si>
    <t>Carl Milam, CECO ----</t>
  </si>
  <si>
    <t>Frank Tobert - Dynalco Service</t>
  </si>
  <si>
    <t>520-699-9136</t>
  </si>
  <si>
    <t>888-827-1820</t>
  </si>
  <si>
    <t>Bo Ragan ( Sta 1 )</t>
  </si>
  <si>
    <t>Hank Hull (Sta 2 )</t>
  </si>
  <si>
    <t>JB Callado ( Sta 3 )</t>
  </si>
  <si>
    <t>Chris Hulls ( Sta 3 )</t>
  </si>
  <si>
    <t>Howard Begay ( Sta 4 )</t>
  </si>
  <si>
    <t>Robert Sterns ( Sta 4 )</t>
  </si>
  <si>
    <t>520-714-9184</t>
  </si>
  <si>
    <t xml:space="preserve">520-871-4266 </t>
  </si>
  <si>
    <t>Rick Smith - Gallup Team Advisor</t>
  </si>
  <si>
    <t>713-345-5191</t>
  </si>
  <si>
    <t>Scott Jenkins - Cook Manley</t>
  </si>
  <si>
    <t>281-261-5700</t>
  </si>
  <si>
    <t>John Metcalf - Cook Manley</t>
  </si>
  <si>
    <t>Engineer</t>
  </si>
  <si>
    <t>Bob Parrb - T.F.Hudgins</t>
  </si>
  <si>
    <t>713-682-3651</t>
  </si>
  <si>
    <t>Sales..</t>
  </si>
  <si>
    <t>c</t>
  </si>
  <si>
    <t>Glen Hawthorn</t>
  </si>
  <si>
    <t>Scott Hill</t>
  </si>
  <si>
    <t>Jonny Hendricks</t>
  </si>
  <si>
    <t>Todd Ingalls</t>
  </si>
  <si>
    <t>Alb</t>
  </si>
  <si>
    <t>July</t>
  </si>
  <si>
    <t>S2</t>
  </si>
  <si>
    <t>Steve San Miguel</t>
  </si>
  <si>
    <t>Stoney Buchanan</t>
  </si>
  <si>
    <t>c?</t>
  </si>
  <si>
    <t>Sta</t>
  </si>
  <si>
    <t>out</t>
  </si>
  <si>
    <t>Analyst Schedule</t>
  </si>
  <si>
    <t>S3</t>
  </si>
  <si>
    <t>S4</t>
  </si>
  <si>
    <t>S1</t>
  </si>
  <si>
    <t>S# indicates station number</t>
  </si>
  <si>
    <t>Outages indicated in Red</t>
  </si>
  <si>
    <t>Station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</si>
</sst>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6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6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sz val="10"/>
      <color indexed="22"/>
      <name val="Arial"/>
      <family val="2"/>
    </font>
    <font>
      <b/>
      <sz val="8"/>
      <color indexed="22"/>
      <name val="Arial"/>
      <family val="2"/>
    </font>
    <font>
      <b/>
      <sz val="10"/>
      <color indexed="9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6"/>
      <color indexed="9"/>
      <name val="Arial"/>
      <family val="2"/>
    </font>
    <font>
      <b/>
      <sz val="8"/>
      <color indexed="9"/>
      <name val="Arial"/>
      <family val="2"/>
    </font>
    <font>
      <b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7" xfId="0" applyFont="1" applyBorder="1" applyAlignment="1">
      <alignment horizontal="center" wrapText="1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 wrapText="1"/>
    </xf>
    <xf numFmtId="0" fontId="12" fillId="0" borderId="9" xfId="0" applyFont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0" fontId="12" fillId="0" borderId="7" xfId="0" quotePrefix="1" applyFont="1" applyBorder="1" applyAlignment="1">
      <alignment horizontal="center"/>
    </xf>
    <xf numFmtId="0" fontId="12" fillId="0" borderId="0" xfId="0" applyFont="1" applyAlignment="1">
      <alignment wrapText="1"/>
    </xf>
    <xf numFmtId="0" fontId="3" fillId="5" borderId="1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0" fillId="0" borderId="12" xfId="0" applyBorder="1"/>
    <xf numFmtId="0" fontId="2" fillId="0" borderId="12" xfId="0" applyFont="1" applyBorder="1"/>
    <xf numFmtId="0" fontId="0" fillId="2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8" borderId="0" xfId="0" applyFill="1"/>
    <xf numFmtId="0" fontId="0" fillId="8" borderId="12" xfId="0" applyFill="1" applyBorder="1"/>
    <xf numFmtId="0" fontId="3" fillId="5" borderId="1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7" xfId="0" applyBorder="1"/>
    <xf numFmtId="0" fontId="0" fillId="0" borderId="12" xfId="0" applyFill="1" applyBorder="1"/>
    <xf numFmtId="0" fontId="1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4" fillId="4" borderId="0" xfId="0" applyFont="1" applyFill="1"/>
    <xf numFmtId="0" fontId="3" fillId="0" borderId="14" xfId="0" applyFont="1" applyBorder="1"/>
    <xf numFmtId="0" fontId="0" fillId="0" borderId="14" xfId="0" applyBorder="1"/>
    <xf numFmtId="0" fontId="10" fillId="9" borderId="0" xfId="0" applyFont="1" applyFill="1" applyAlignment="1">
      <alignment horizontal="center"/>
    </xf>
    <xf numFmtId="0" fontId="3" fillId="10" borderId="0" xfId="0" applyFont="1" applyFill="1"/>
    <xf numFmtId="0" fontId="0" fillId="10" borderId="0" xfId="0" applyFill="1"/>
    <xf numFmtId="0" fontId="3" fillId="10" borderId="0" xfId="0" applyFont="1" applyFill="1" applyAlignment="1">
      <alignment horizontal="right"/>
    </xf>
    <xf numFmtId="0" fontId="2" fillId="7" borderId="0" xfId="0" applyFont="1" applyFill="1" applyAlignment="1">
      <alignment horizontal="center"/>
    </xf>
    <xf numFmtId="0" fontId="2" fillId="10" borderId="0" xfId="0" applyFont="1" applyFill="1" applyAlignment="1">
      <alignment horizontal="right"/>
    </xf>
    <xf numFmtId="0" fontId="1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66675</xdr:rowOff>
    </xdr:from>
    <xdr:to>
      <xdr:col>4</xdr:col>
      <xdr:colOff>0</xdr:colOff>
      <xdr:row>19</xdr:row>
      <xdr:rowOff>142875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885950" y="2838450"/>
          <a:ext cx="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0" bIns="0" anchor="t" upright="1"/>
        <a:lstStyle/>
        <a:p>
          <a:pPr algn="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Conf call</a:t>
          </a:r>
        </a:p>
      </xdr:txBody>
    </xdr:sp>
    <xdr:clientData/>
  </xdr:twoCellAnchor>
  <xdr:twoCellAnchor>
    <xdr:from>
      <xdr:col>4</xdr:col>
      <xdr:colOff>0</xdr:colOff>
      <xdr:row>17</xdr:row>
      <xdr:rowOff>38100</xdr:rowOff>
    </xdr:from>
    <xdr:to>
      <xdr:col>4</xdr:col>
      <xdr:colOff>0</xdr:colOff>
      <xdr:row>19</xdr:row>
      <xdr:rowOff>114300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1885950" y="2809875"/>
          <a:ext cx="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0" bIns="0" anchor="t" upright="1"/>
        <a:lstStyle/>
        <a:p>
          <a:pPr algn="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Conf call</a:t>
          </a:r>
        </a:p>
      </xdr:txBody>
    </xdr:sp>
    <xdr:clientData/>
  </xdr:twoCellAnchor>
  <xdr:twoCellAnchor>
    <xdr:from>
      <xdr:col>4</xdr:col>
      <xdr:colOff>0</xdr:colOff>
      <xdr:row>17</xdr:row>
      <xdr:rowOff>47625</xdr:rowOff>
    </xdr:from>
    <xdr:to>
      <xdr:col>4</xdr:col>
      <xdr:colOff>0</xdr:colOff>
      <xdr:row>19</xdr:row>
      <xdr:rowOff>114300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1885950" y="2819400"/>
          <a:ext cx="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0" bIns="0" anchor="t" upright="1"/>
        <a:lstStyle/>
        <a:p>
          <a:pPr algn="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Conf call</a:t>
          </a:r>
        </a:p>
      </xdr:txBody>
    </xdr:sp>
    <xdr:clientData/>
  </xdr:twoCellAnchor>
  <xdr:twoCellAnchor>
    <xdr:from>
      <xdr:col>4</xdr:col>
      <xdr:colOff>0</xdr:colOff>
      <xdr:row>17</xdr:row>
      <xdr:rowOff>66675</xdr:rowOff>
    </xdr:from>
    <xdr:to>
      <xdr:col>4</xdr:col>
      <xdr:colOff>0</xdr:colOff>
      <xdr:row>19</xdr:row>
      <xdr:rowOff>142875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1885950" y="2838450"/>
          <a:ext cx="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0" bIns="0" anchor="t" upright="1"/>
        <a:lstStyle/>
        <a:p>
          <a:pPr algn="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Conf call</a:t>
          </a:r>
        </a:p>
      </xdr:txBody>
    </xdr:sp>
    <xdr:clientData/>
  </xdr:twoCellAnchor>
  <xdr:twoCellAnchor>
    <xdr:from>
      <xdr:col>9</xdr:col>
      <xdr:colOff>47625</xdr:colOff>
      <xdr:row>17</xdr:row>
      <xdr:rowOff>66675</xdr:rowOff>
    </xdr:from>
    <xdr:to>
      <xdr:col>9</xdr:col>
      <xdr:colOff>180975</xdr:colOff>
      <xdr:row>19</xdr:row>
      <xdr:rowOff>142875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885950" y="2838450"/>
          <a:ext cx="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0" bIns="0" anchor="t" upright="1"/>
        <a:lstStyle/>
        <a:p>
          <a:pPr algn="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Conf call</a:t>
          </a:r>
        </a:p>
      </xdr:txBody>
    </xdr:sp>
    <xdr:clientData/>
  </xdr:twoCellAnchor>
  <xdr:twoCellAnchor>
    <xdr:from>
      <xdr:col>29</xdr:col>
      <xdr:colOff>57150</xdr:colOff>
      <xdr:row>3</xdr:row>
      <xdr:rowOff>76200</xdr:rowOff>
    </xdr:from>
    <xdr:to>
      <xdr:col>46</xdr:col>
      <xdr:colOff>171450</xdr:colOff>
      <xdr:row>3</xdr:row>
      <xdr:rowOff>76200</xdr:rowOff>
    </xdr:to>
    <xdr:sp macro="" textlink="">
      <xdr:nvSpPr>
        <xdr:cNvPr id="1031" name="Line 7"/>
        <xdr:cNvSpPr>
          <a:spLocks noChangeShapeType="1"/>
        </xdr:cNvSpPr>
      </xdr:nvSpPr>
      <xdr:spPr bwMode="auto">
        <a:xfrm>
          <a:off x="1943100" y="561975"/>
          <a:ext cx="367665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114300</xdr:colOff>
      <xdr:row>15</xdr:row>
      <xdr:rowOff>9525</xdr:rowOff>
    </xdr:from>
    <xdr:to>
      <xdr:col>32</xdr:col>
      <xdr:colOff>85725</xdr:colOff>
      <xdr:row>17</xdr:row>
      <xdr:rowOff>95250</xdr:rowOff>
    </xdr:to>
    <xdr:sp macro="" textlink="">
      <xdr:nvSpPr>
        <xdr:cNvPr id="1032" name="Line 8"/>
        <xdr:cNvSpPr>
          <a:spLocks noChangeShapeType="1"/>
        </xdr:cNvSpPr>
      </xdr:nvSpPr>
      <xdr:spPr bwMode="auto">
        <a:xfrm flipV="1">
          <a:off x="2419350" y="2457450"/>
          <a:ext cx="180975" cy="4095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114300</xdr:colOff>
      <xdr:row>17</xdr:row>
      <xdr:rowOff>95250</xdr:rowOff>
    </xdr:from>
    <xdr:to>
      <xdr:col>33</xdr:col>
      <xdr:colOff>19050</xdr:colOff>
      <xdr:row>17</xdr:row>
      <xdr:rowOff>95250</xdr:rowOff>
    </xdr:to>
    <xdr:sp macro="" textlink="">
      <xdr:nvSpPr>
        <xdr:cNvPr id="1033" name="Line 9"/>
        <xdr:cNvSpPr>
          <a:spLocks noChangeShapeType="1"/>
        </xdr:cNvSpPr>
      </xdr:nvSpPr>
      <xdr:spPr bwMode="auto">
        <a:xfrm>
          <a:off x="2419350" y="2867025"/>
          <a:ext cx="3238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8"/>
  <sheetViews>
    <sheetView zoomScale="90" workbookViewId="0">
      <pane xSplit="4" ySplit="4" topLeftCell="E14" activePane="bottomRight" state="frozen"/>
      <selection pane="topRight" activeCell="E1" sqref="E1"/>
      <selection pane="bottomLeft" activeCell="A5" sqref="A5"/>
      <selection pane="bottomRight"/>
    </sheetView>
  </sheetViews>
  <sheetFormatPr defaultRowHeight="12.75" x14ac:dyDescent="0.2"/>
  <cols>
    <col min="1" max="1" width="2.42578125" customWidth="1"/>
    <col min="2" max="2" width="3" customWidth="1"/>
    <col min="3" max="3" width="31.7109375" style="2" customWidth="1"/>
    <col min="4" max="4" width="7.7109375" customWidth="1"/>
    <col min="5" max="5" width="14.140625" style="14" customWidth="1"/>
    <col min="6" max="6" width="7.140625" style="5" customWidth="1"/>
    <col min="7" max="7" width="8.42578125" style="5" customWidth="1"/>
    <col min="8" max="8" width="8.85546875" style="5" customWidth="1"/>
    <col min="9" max="9" width="5.7109375" style="5" customWidth="1"/>
    <col min="10" max="10" width="7.5703125" style="5" customWidth="1"/>
    <col min="11" max="11" width="10.85546875" style="5" customWidth="1"/>
    <col min="12" max="12" width="9.85546875" style="5" customWidth="1"/>
    <col min="13" max="19" width="11.42578125" style="5" customWidth="1"/>
  </cols>
  <sheetData>
    <row r="1" spans="2:20" ht="7.5" customHeight="1" x14ac:dyDescent="0.2"/>
    <row r="2" spans="2:20" ht="13.5" thickBot="1" x14ac:dyDescent="0.25">
      <c r="H2" s="12"/>
      <c r="I2" s="12"/>
      <c r="J2" s="12"/>
      <c r="K2" s="12"/>
      <c r="L2" s="12"/>
      <c r="M2" s="15" t="s">
        <v>29</v>
      </c>
      <c r="N2" s="15"/>
      <c r="O2" s="15"/>
      <c r="P2" s="16"/>
      <c r="Q2" s="16"/>
      <c r="R2" s="16"/>
      <c r="S2" s="16"/>
    </row>
    <row r="3" spans="2:20" ht="23.25" customHeight="1" x14ac:dyDescent="0.2">
      <c r="B3" s="3" t="s">
        <v>27</v>
      </c>
      <c r="E3" s="13" t="s">
        <v>73</v>
      </c>
      <c r="F3" s="13" t="s">
        <v>35</v>
      </c>
      <c r="G3" s="14" t="s">
        <v>34</v>
      </c>
      <c r="H3" s="12" t="s">
        <v>28</v>
      </c>
      <c r="I3" s="17" t="s">
        <v>36</v>
      </c>
      <c r="J3" s="17" t="s">
        <v>38</v>
      </c>
      <c r="K3" s="17" t="s">
        <v>44</v>
      </c>
      <c r="L3" s="17" t="s">
        <v>45</v>
      </c>
      <c r="M3" s="21" t="s">
        <v>50</v>
      </c>
      <c r="N3" s="25" t="s">
        <v>37</v>
      </c>
      <c r="O3" s="12" t="s">
        <v>41</v>
      </c>
      <c r="P3" s="12" t="s">
        <v>42</v>
      </c>
      <c r="Q3" s="12" t="s">
        <v>30</v>
      </c>
      <c r="R3" s="17" t="s">
        <v>40</v>
      </c>
      <c r="S3" s="12" t="s">
        <v>31</v>
      </c>
    </row>
    <row r="4" spans="2:20" ht="6" customHeight="1" x14ac:dyDescent="0.2">
      <c r="B4" s="18"/>
      <c r="C4" s="19"/>
      <c r="D4" s="18"/>
      <c r="E4" s="27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2:20" x14ac:dyDescent="0.2">
      <c r="B5" s="4">
        <v>1</v>
      </c>
      <c r="C5" s="2" t="s">
        <v>32</v>
      </c>
      <c r="E5" s="14" t="s">
        <v>59</v>
      </c>
      <c r="F5" s="14">
        <v>16</v>
      </c>
      <c r="G5" s="14">
        <v>640</v>
      </c>
      <c r="H5" s="14">
        <f>F5*G5</f>
        <v>10240</v>
      </c>
      <c r="I5" s="14"/>
      <c r="J5" s="14"/>
      <c r="K5" s="14"/>
      <c r="L5" s="14"/>
      <c r="M5" s="14"/>
      <c r="N5" s="14"/>
      <c r="O5" s="14"/>
      <c r="P5" s="14"/>
      <c r="Q5" s="14"/>
      <c r="R5" s="32">
        <v>36817</v>
      </c>
      <c r="S5" s="14"/>
    </row>
    <row r="6" spans="2:20" x14ac:dyDescent="0.2">
      <c r="B6" s="3"/>
      <c r="C6" s="2" t="s">
        <v>33</v>
      </c>
      <c r="E6" s="14" t="s">
        <v>88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2:20" x14ac:dyDescent="0.2">
      <c r="B7" s="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2:20" x14ac:dyDescent="0.2">
      <c r="B8" s="4">
        <f>B5+1</f>
        <v>2</v>
      </c>
      <c r="C8" s="2" t="s">
        <v>43</v>
      </c>
      <c r="E8" s="14" t="s">
        <v>2</v>
      </c>
      <c r="F8" s="14">
        <v>1</v>
      </c>
      <c r="G8" s="14"/>
      <c r="H8" s="22">
        <f>F8*G8</f>
        <v>0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2:20" x14ac:dyDescent="0.2">
      <c r="B9" s="3"/>
      <c r="C9" s="24" t="s">
        <v>46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2:20" x14ac:dyDescent="0.2">
      <c r="B10" s="3"/>
      <c r="C10" s="2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2:20" x14ac:dyDescent="0.2">
      <c r="B11" s="4">
        <f>B8+1</f>
        <v>3</v>
      </c>
      <c r="C11" s="2" t="s">
        <v>47</v>
      </c>
      <c r="D11" s="2" t="s">
        <v>49</v>
      </c>
      <c r="E11" s="23" t="s">
        <v>1</v>
      </c>
      <c r="F11" s="14">
        <v>0</v>
      </c>
      <c r="G11" s="22">
        <v>550</v>
      </c>
      <c r="H11" s="22">
        <f>F11*G11</f>
        <v>0</v>
      </c>
      <c r="I11" s="14"/>
      <c r="J11" s="22"/>
      <c r="K11" s="22">
        <f>H11</f>
        <v>0</v>
      </c>
      <c r="L11" s="22"/>
      <c r="M11" s="26">
        <v>36831</v>
      </c>
      <c r="N11" s="14"/>
      <c r="O11" s="14"/>
      <c r="P11" s="14"/>
      <c r="Q11" s="14"/>
      <c r="R11" s="14"/>
      <c r="S11" s="14"/>
      <c r="T11" s="23" t="s">
        <v>51</v>
      </c>
    </row>
    <row r="12" spans="2:20" x14ac:dyDescent="0.2">
      <c r="B12" s="3"/>
      <c r="D12" s="2" t="s">
        <v>48</v>
      </c>
      <c r="F12" s="14">
        <v>33</v>
      </c>
      <c r="G12" s="14">
        <v>550</v>
      </c>
      <c r="H12" s="22">
        <f>F12*G12</f>
        <v>18150</v>
      </c>
      <c r="I12" s="14"/>
      <c r="J12" s="14"/>
      <c r="K12" s="22">
        <f>H12</f>
        <v>18150</v>
      </c>
      <c r="L12" s="14"/>
      <c r="M12" s="26">
        <v>36831</v>
      </c>
      <c r="N12" s="14"/>
      <c r="O12" s="14"/>
      <c r="P12" s="14"/>
      <c r="Q12" s="14"/>
      <c r="R12" s="14"/>
      <c r="S12" s="14"/>
      <c r="T12" s="23" t="s">
        <v>51</v>
      </c>
    </row>
    <row r="13" spans="2:20" x14ac:dyDescent="0.2">
      <c r="B13" s="3"/>
      <c r="D13" s="2"/>
      <c r="F13" s="14"/>
      <c r="G13" s="14"/>
      <c r="H13" s="22"/>
      <c r="I13" s="14"/>
      <c r="J13" s="14"/>
      <c r="K13" s="22"/>
      <c r="L13" s="14"/>
      <c r="M13" s="26"/>
      <c r="N13" s="14"/>
      <c r="O13" s="14"/>
      <c r="P13" s="14"/>
      <c r="Q13" s="14"/>
      <c r="R13" s="14"/>
      <c r="S13" s="14"/>
      <c r="T13" s="23"/>
    </row>
    <row r="14" spans="2:20" x14ac:dyDescent="0.2">
      <c r="B14" s="4">
        <f>B11+1</f>
        <v>4</v>
      </c>
      <c r="C14" s="2" t="s">
        <v>139</v>
      </c>
      <c r="E14" s="14" t="s">
        <v>0</v>
      </c>
      <c r="F14" s="14">
        <v>1</v>
      </c>
      <c r="G14" s="22">
        <v>50000</v>
      </c>
      <c r="H14" s="22">
        <f>F14*G14</f>
        <v>50000</v>
      </c>
      <c r="I14" s="14"/>
      <c r="J14" s="22"/>
      <c r="K14" s="22"/>
      <c r="L14" s="22">
        <f>H14</f>
        <v>50000</v>
      </c>
      <c r="M14" s="14"/>
      <c r="N14" s="14"/>
      <c r="O14" s="14"/>
      <c r="P14" s="14"/>
      <c r="Q14" s="14"/>
      <c r="R14" s="14"/>
      <c r="S14" s="14"/>
    </row>
    <row r="15" spans="2:20" x14ac:dyDescent="0.2">
      <c r="B15" s="3"/>
      <c r="E15" s="14" t="s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2:20" x14ac:dyDescent="0.2">
      <c r="B16" s="3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2:19" x14ac:dyDescent="0.2">
      <c r="B17" s="4">
        <f>B14+1</f>
        <v>5</v>
      </c>
      <c r="C17" s="2" t="s">
        <v>39</v>
      </c>
      <c r="E17" s="14" t="s">
        <v>2</v>
      </c>
      <c r="F17" s="38" t="s">
        <v>104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2:19" x14ac:dyDescent="0.2">
      <c r="B18" s="3"/>
      <c r="C18" s="2" t="s">
        <v>57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2:19" x14ac:dyDescent="0.2">
      <c r="B19" s="3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2:19" x14ac:dyDescent="0.2">
      <c r="B20" s="4">
        <f>B17+1</f>
        <v>6</v>
      </c>
      <c r="C20" s="2" t="s">
        <v>52</v>
      </c>
      <c r="E20" s="14" t="s">
        <v>0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2:19" x14ac:dyDescent="0.2">
      <c r="B21" s="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2:19" x14ac:dyDescent="0.2">
      <c r="B22" s="3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2:19" x14ac:dyDescent="0.2">
      <c r="B23" s="4">
        <f>B20+1</f>
        <v>7</v>
      </c>
      <c r="C23" s="2" t="s">
        <v>53</v>
      </c>
      <c r="E23" s="14" t="s">
        <v>0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2:19" x14ac:dyDescent="0.2">
      <c r="B24" s="3"/>
      <c r="E24" s="14" t="s">
        <v>91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2:19" x14ac:dyDescent="0.2">
      <c r="B25" s="3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2:19" x14ac:dyDescent="0.2">
      <c r="B26" s="4">
        <f>B23+1</f>
        <v>8</v>
      </c>
      <c r="C26" s="2" t="s">
        <v>54</v>
      </c>
      <c r="E26" s="14" t="s">
        <v>3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2:19" x14ac:dyDescent="0.2">
      <c r="B27" s="3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2:19" x14ac:dyDescent="0.2">
      <c r="B28" s="3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2:19" x14ac:dyDescent="0.2">
      <c r="B29" s="4">
        <f>B26+1</f>
        <v>9</v>
      </c>
      <c r="C29" s="2" t="s">
        <v>55</v>
      </c>
      <c r="E29" s="14" t="s">
        <v>4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2:19" x14ac:dyDescent="0.2">
      <c r="B30" s="3"/>
      <c r="E30" s="14" t="s">
        <v>3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2:19" x14ac:dyDescent="0.2">
      <c r="B31" s="3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2:19" x14ac:dyDescent="0.2">
      <c r="B32" s="4">
        <f>B29+1</f>
        <v>10</v>
      </c>
      <c r="C32" s="2" t="s">
        <v>56</v>
      </c>
      <c r="E32" s="14" t="s">
        <v>1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2:19" x14ac:dyDescent="0.2">
      <c r="B33" s="3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2:19" x14ac:dyDescent="0.2">
      <c r="B34" s="3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2:19" x14ac:dyDescent="0.2">
      <c r="B35" s="4">
        <f>B32+1</f>
        <v>11</v>
      </c>
      <c r="C35" s="2" t="s">
        <v>58</v>
      </c>
      <c r="E35" s="14" t="s">
        <v>59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2:19" x14ac:dyDescent="0.2">
      <c r="E36" s="14" t="s">
        <v>60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spans="2:19" x14ac:dyDescent="0.2"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2:19" x14ac:dyDescent="0.2">
      <c r="B38" s="4">
        <f>B35+1</f>
        <v>12</v>
      </c>
      <c r="C38" s="2" t="s">
        <v>62</v>
      </c>
      <c r="E38" s="14" t="s">
        <v>2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2:19" x14ac:dyDescent="0.2"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 spans="2:19" x14ac:dyDescent="0.2"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2:19" x14ac:dyDescent="0.2">
      <c r="B41" s="4">
        <f>B38+1</f>
        <v>13</v>
      </c>
      <c r="C41" s="2" t="s">
        <v>63</v>
      </c>
      <c r="E41" s="14" t="s">
        <v>61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2:19" x14ac:dyDescent="0.2">
      <c r="E42" s="14" t="s">
        <v>0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spans="2:19" x14ac:dyDescent="0.2"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 spans="2:19" x14ac:dyDescent="0.2">
      <c r="B44" s="4">
        <f>B41+1</f>
        <v>14</v>
      </c>
      <c r="C44" s="2" t="s">
        <v>64</v>
      </c>
      <c r="E44" s="14" t="s">
        <v>11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7" spans="2:19" x14ac:dyDescent="0.2">
      <c r="B47" s="4">
        <f>B44+1</f>
        <v>15</v>
      </c>
      <c r="C47" s="2" t="s">
        <v>65</v>
      </c>
      <c r="E47" s="14" t="s">
        <v>0</v>
      </c>
    </row>
    <row r="48" spans="2:19" x14ac:dyDescent="0.2">
      <c r="E48" s="14" t="s">
        <v>66</v>
      </c>
    </row>
    <row r="50" spans="2:18" x14ac:dyDescent="0.2">
      <c r="B50" s="4">
        <f>B47+1</f>
        <v>16</v>
      </c>
      <c r="C50" s="2" t="s">
        <v>80</v>
      </c>
      <c r="E50" s="14" t="s">
        <v>2</v>
      </c>
    </row>
    <row r="51" spans="2:18" x14ac:dyDescent="0.2">
      <c r="E51" s="14" t="s">
        <v>0</v>
      </c>
    </row>
    <row r="53" spans="2:18" x14ac:dyDescent="0.2">
      <c r="B53" s="4">
        <f>B50+1</f>
        <v>17</v>
      </c>
      <c r="C53" s="2" t="s">
        <v>67</v>
      </c>
      <c r="E53" s="14" t="s">
        <v>0</v>
      </c>
    </row>
    <row r="54" spans="2:18" x14ac:dyDescent="0.2">
      <c r="C54" s="2" t="s">
        <v>69</v>
      </c>
      <c r="E54" s="14" t="s">
        <v>68</v>
      </c>
    </row>
    <row r="56" spans="2:18" x14ac:dyDescent="0.2">
      <c r="B56" s="4">
        <f>B53+1</f>
        <v>18</v>
      </c>
      <c r="C56" s="2" t="s">
        <v>74</v>
      </c>
      <c r="E56" s="14" t="s">
        <v>0</v>
      </c>
    </row>
    <row r="59" spans="2:18" x14ac:dyDescent="0.2">
      <c r="B59" s="4">
        <f>B56+1</f>
        <v>19</v>
      </c>
      <c r="C59" s="2" t="s">
        <v>89</v>
      </c>
      <c r="E59" s="14" t="s">
        <v>90</v>
      </c>
      <c r="R59" s="33">
        <v>36817</v>
      </c>
    </row>
    <row r="62" spans="2:18" ht="22.5" x14ac:dyDescent="0.2">
      <c r="B62" s="4">
        <f>B59+1</f>
        <v>20</v>
      </c>
      <c r="C62" s="2" t="s">
        <v>132</v>
      </c>
      <c r="E62" s="13" t="s">
        <v>133</v>
      </c>
      <c r="R62" s="33">
        <v>36817</v>
      </c>
    </row>
    <row r="63" spans="2:18" x14ac:dyDescent="0.2">
      <c r="R63" s="5">
        <v>203</v>
      </c>
    </row>
    <row r="65" spans="2:5" x14ac:dyDescent="0.2">
      <c r="B65" s="4">
        <v>21</v>
      </c>
      <c r="C65" s="2" t="s">
        <v>134</v>
      </c>
      <c r="E65" s="14" t="s">
        <v>0</v>
      </c>
    </row>
    <row r="66" spans="2:5" x14ac:dyDescent="0.2">
      <c r="B66" s="4"/>
    </row>
    <row r="67" spans="2:5" x14ac:dyDescent="0.2">
      <c r="B67" s="4"/>
    </row>
    <row r="68" spans="2:5" x14ac:dyDescent="0.2">
      <c r="B68" s="4">
        <v>22</v>
      </c>
    </row>
  </sheetData>
  <pageMargins left="0.75" right="0.75" top="1" bottom="1" header="0.5" footer="0.5"/>
  <pageSetup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A2" sqref="A2"/>
    </sheetView>
  </sheetViews>
  <sheetFormatPr defaultRowHeight="12.75" x14ac:dyDescent="0.2"/>
  <cols>
    <col min="3" max="3" width="18.7109375" customWidth="1"/>
    <col min="4" max="4" width="5.5703125" customWidth="1"/>
    <col min="5" max="5" width="13.5703125" customWidth="1"/>
  </cols>
  <sheetData>
    <row r="4" spans="2:9" ht="22.5" x14ac:dyDescent="0.2">
      <c r="E4" s="13" t="s">
        <v>73</v>
      </c>
      <c r="F4" s="13" t="s">
        <v>35</v>
      </c>
      <c r="G4" s="14" t="s">
        <v>34</v>
      </c>
      <c r="H4" s="12" t="s">
        <v>28</v>
      </c>
    </row>
    <row r="5" spans="2:9" ht="19.5" customHeight="1" x14ac:dyDescent="0.2">
      <c r="B5" s="4"/>
      <c r="C5" s="2" t="s">
        <v>47</v>
      </c>
      <c r="D5" s="2" t="s">
        <v>49</v>
      </c>
      <c r="E5" s="14" t="s">
        <v>1</v>
      </c>
      <c r="F5" s="14">
        <v>0</v>
      </c>
      <c r="G5" s="22">
        <v>550</v>
      </c>
      <c r="H5" s="22">
        <f>F5*G5</f>
        <v>0</v>
      </c>
    </row>
    <row r="6" spans="2:9" x14ac:dyDescent="0.2">
      <c r="B6" s="3"/>
      <c r="C6" s="2"/>
      <c r="D6" s="2" t="s">
        <v>48</v>
      </c>
      <c r="E6" s="14"/>
      <c r="F6" s="14">
        <v>33</v>
      </c>
      <c r="G6" s="14">
        <v>550</v>
      </c>
      <c r="H6" s="22">
        <f>F6*G6</f>
        <v>18150</v>
      </c>
      <c r="I6" s="2" t="s">
        <v>130</v>
      </c>
    </row>
    <row r="7" spans="2:9" x14ac:dyDescent="0.2">
      <c r="E7" s="14"/>
    </row>
    <row r="8" spans="2:9" x14ac:dyDescent="0.2">
      <c r="C8" s="2" t="s">
        <v>119</v>
      </c>
      <c r="E8" s="14" t="s">
        <v>125</v>
      </c>
      <c r="F8" s="14">
        <v>8</v>
      </c>
      <c r="G8" s="14">
        <v>2040</v>
      </c>
      <c r="H8" s="22">
        <f>F8*G8</f>
        <v>16320</v>
      </c>
      <c r="I8" s="2" t="s">
        <v>128</v>
      </c>
    </row>
    <row r="9" spans="2:9" x14ac:dyDescent="0.2">
      <c r="E9" s="14"/>
    </row>
    <row r="10" spans="2:9" x14ac:dyDescent="0.2">
      <c r="C10" s="2" t="s">
        <v>120</v>
      </c>
      <c r="E10" s="14" t="s">
        <v>125</v>
      </c>
      <c r="F10" s="14">
        <v>24</v>
      </c>
      <c r="G10" s="14"/>
      <c r="H10" s="22"/>
      <c r="I10" s="2" t="s">
        <v>128</v>
      </c>
    </row>
    <row r="11" spans="2:9" x14ac:dyDescent="0.2">
      <c r="E11" s="14"/>
    </row>
    <row r="12" spans="2:9" x14ac:dyDescent="0.2">
      <c r="C12" s="2" t="s">
        <v>121</v>
      </c>
      <c r="E12" s="14" t="s">
        <v>59</v>
      </c>
      <c r="F12" s="14">
        <v>14</v>
      </c>
      <c r="G12" s="14">
        <v>535</v>
      </c>
      <c r="H12" s="22">
        <f>F12*G12</f>
        <v>7490</v>
      </c>
      <c r="I12" s="2" t="s">
        <v>130</v>
      </c>
    </row>
    <row r="13" spans="2:9" x14ac:dyDescent="0.2">
      <c r="E13" s="14"/>
    </row>
    <row r="14" spans="2:9" x14ac:dyDescent="0.2">
      <c r="E14" s="14"/>
    </row>
    <row r="15" spans="2:9" x14ac:dyDescent="0.2">
      <c r="E15" s="14"/>
    </row>
    <row r="16" spans="2:9" x14ac:dyDescent="0.2">
      <c r="C16" s="2" t="s">
        <v>122</v>
      </c>
      <c r="E16" s="14" t="s">
        <v>0</v>
      </c>
      <c r="F16" s="14">
        <v>1</v>
      </c>
      <c r="G16" s="14">
        <v>3000</v>
      </c>
      <c r="H16" s="22">
        <f>F16*G16</f>
        <v>3000</v>
      </c>
      <c r="I16" s="2" t="s">
        <v>129</v>
      </c>
    </row>
    <row r="17" spans="3:9" x14ac:dyDescent="0.2">
      <c r="E17" s="14"/>
    </row>
    <row r="18" spans="3:9" x14ac:dyDescent="0.2">
      <c r="C18" s="2" t="s">
        <v>123</v>
      </c>
      <c r="E18" s="14" t="s">
        <v>0</v>
      </c>
      <c r="F18" s="14">
        <v>1</v>
      </c>
      <c r="G18" s="43" t="s">
        <v>126</v>
      </c>
      <c r="H18" s="43" t="s">
        <v>126</v>
      </c>
      <c r="I18" s="2" t="s">
        <v>127</v>
      </c>
    </row>
    <row r="19" spans="3:9" ht="13.5" thickBot="1" x14ac:dyDescent="0.25">
      <c r="C19" s="2" t="s">
        <v>124</v>
      </c>
    </row>
    <row r="20" spans="3:9" ht="13.5" thickBot="1" x14ac:dyDescent="0.25">
      <c r="F20" s="14" t="s">
        <v>131</v>
      </c>
      <c r="H20" s="44">
        <f>SUM(H5:H18)</f>
        <v>44960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31"/>
  <sheetViews>
    <sheetView tabSelected="1" workbookViewId="0">
      <pane xSplit="4" ySplit="7" topLeftCell="BC8" activePane="bottomRight" state="frozen"/>
      <selection pane="topRight" activeCell="E1" sqref="E1"/>
      <selection pane="bottomLeft" activeCell="A7" sqref="A7"/>
      <selection pane="bottomRight" activeCell="BS36" sqref="BS36"/>
    </sheetView>
  </sheetViews>
  <sheetFormatPr defaultColWidth="3.140625" defaultRowHeight="12.75" x14ac:dyDescent="0.2"/>
  <cols>
    <col min="1" max="1" width="1.28515625" customWidth="1"/>
    <col min="2" max="2" width="11.5703125" customWidth="1"/>
    <col min="3" max="3" width="9.140625" customWidth="1"/>
    <col min="4" max="4" width="6.28515625" customWidth="1"/>
    <col min="5" max="5" width="0.140625" hidden="1" customWidth="1"/>
    <col min="6" max="29" width="3.140625" hidden="1" customWidth="1"/>
    <col min="30" max="72" width="3.140625" customWidth="1"/>
    <col min="73" max="73" width="3.85546875" customWidth="1"/>
  </cols>
  <sheetData>
    <row r="1" spans="1:136" x14ac:dyDescent="0.2">
      <c r="BH1" s="78" t="s">
        <v>185</v>
      </c>
      <c r="BI1" s="78" t="s">
        <v>185</v>
      </c>
      <c r="BJ1" s="78" t="s">
        <v>185</v>
      </c>
      <c r="BK1" s="78" t="s">
        <v>185</v>
      </c>
      <c r="BL1" s="78" t="s">
        <v>185</v>
      </c>
    </row>
    <row r="2" spans="1:136" x14ac:dyDescent="0.2">
      <c r="B2" s="79"/>
      <c r="C2" s="80"/>
      <c r="D2" s="81" t="s">
        <v>182</v>
      </c>
      <c r="BA2" s="78" t="s">
        <v>185</v>
      </c>
      <c r="BB2" s="78" t="s">
        <v>185</v>
      </c>
      <c r="BC2" s="78" t="s">
        <v>185</v>
      </c>
      <c r="BD2" s="78" t="s">
        <v>185</v>
      </c>
      <c r="BE2" s="78" t="s">
        <v>185</v>
      </c>
      <c r="BH2" s="78" t="s">
        <v>176</v>
      </c>
      <c r="BI2" s="78" t="s">
        <v>176</v>
      </c>
      <c r="BJ2" s="78" t="s">
        <v>176</v>
      </c>
      <c r="BK2" s="78" t="s">
        <v>176</v>
      </c>
      <c r="BL2" s="78" t="s">
        <v>176</v>
      </c>
    </row>
    <row r="3" spans="1:136" x14ac:dyDescent="0.2">
      <c r="B3" s="79"/>
      <c r="C3" s="80"/>
      <c r="D3" s="83" t="s">
        <v>186</v>
      </c>
      <c r="AG3" s="78" t="s">
        <v>176</v>
      </c>
      <c r="AH3" s="78" t="s">
        <v>176</v>
      </c>
      <c r="AI3" s="78" t="s">
        <v>176</v>
      </c>
      <c r="AJ3" s="78" t="s">
        <v>176</v>
      </c>
      <c r="AP3" s="37"/>
      <c r="AQ3" s="78" t="s">
        <v>184</v>
      </c>
      <c r="AU3" s="78" t="s">
        <v>184</v>
      </c>
      <c r="AV3" s="78" t="s">
        <v>184</v>
      </c>
      <c r="AW3" s="78" t="s">
        <v>183</v>
      </c>
      <c r="AX3" s="78" t="s">
        <v>183</v>
      </c>
      <c r="BA3" s="78" t="s">
        <v>176</v>
      </c>
      <c r="BB3" s="78" t="s">
        <v>176</v>
      </c>
      <c r="BC3" s="78" t="s">
        <v>176</v>
      </c>
      <c r="BD3" s="78" t="s">
        <v>176</v>
      </c>
      <c r="BE3" s="78" t="s">
        <v>176</v>
      </c>
      <c r="BJ3" s="78" t="s">
        <v>184</v>
      </c>
      <c r="BK3" s="78" t="s">
        <v>184</v>
      </c>
      <c r="BL3" s="78" t="s">
        <v>184</v>
      </c>
      <c r="BO3" s="78" t="s">
        <v>184</v>
      </c>
      <c r="BP3" s="78" t="s">
        <v>184</v>
      </c>
      <c r="BQ3" s="78" t="s">
        <v>184</v>
      </c>
      <c r="BR3" s="78" t="s">
        <v>183</v>
      </c>
      <c r="BS3" s="78" t="s">
        <v>183</v>
      </c>
    </row>
    <row r="4" spans="1:136" x14ac:dyDescent="0.2">
      <c r="D4" s="84" t="s">
        <v>187</v>
      </c>
      <c r="AV4" s="75" t="s">
        <v>180</v>
      </c>
      <c r="AX4" s="75" t="s">
        <v>180</v>
      </c>
      <c r="BB4" s="75" t="s">
        <v>180</v>
      </c>
      <c r="BD4" s="75" t="s">
        <v>180</v>
      </c>
      <c r="BI4" s="75" t="s">
        <v>180</v>
      </c>
      <c r="BK4" s="75" t="s">
        <v>180</v>
      </c>
      <c r="BP4" s="75" t="s">
        <v>180</v>
      </c>
      <c r="BR4" s="75" t="s">
        <v>180</v>
      </c>
    </row>
    <row r="5" spans="1:136" x14ac:dyDescent="0.2">
      <c r="L5" s="10" t="s">
        <v>137</v>
      </c>
      <c r="AD5" s="10" t="s">
        <v>137</v>
      </c>
      <c r="AQ5" s="10" t="s">
        <v>138</v>
      </c>
      <c r="AV5" s="36">
        <v>4</v>
      </c>
      <c r="AX5" s="36">
        <v>3</v>
      </c>
      <c r="BB5" s="36">
        <v>2</v>
      </c>
      <c r="BD5" s="36">
        <v>2</v>
      </c>
      <c r="BI5" s="36">
        <v>1</v>
      </c>
      <c r="BK5" s="36">
        <v>1</v>
      </c>
      <c r="BP5" s="36">
        <v>4</v>
      </c>
      <c r="BR5" s="36">
        <v>3</v>
      </c>
      <c r="BU5" s="10" t="s">
        <v>175</v>
      </c>
    </row>
    <row r="6" spans="1:136" x14ac:dyDescent="0.2">
      <c r="E6" s="1" t="s">
        <v>10</v>
      </c>
      <c r="F6" s="1" t="s">
        <v>10</v>
      </c>
      <c r="G6" s="1" t="s">
        <v>6</v>
      </c>
      <c r="H6" s="1" t="s">
        <v>7</v>
      </c>
      <c r="I6" s="34" t="s">
        <v>8</v>
      </c>
      <c r="J6" s="1" t="s">
        <v>7</v>
      </c>
      <c r="K6" s="1" t="s">
        <v>9</v>
      </c>
      <c r="L6" s="56" t="s">
        <v>7</v>
      </c>
      <c r="M6" s="56" t="s">
        <v>8</v>
      </c>
      <c r="N6" s="56" t="s">
        <v>7</v>
      </c>
      <c r="O6" s="56" t="s">
        <v>9</v>
      </c>
      <c r="P6" s="56" t="s">
        <v>10</v>
      </c>
      <c r="Q6" s="56" t="s">
        <v>10</v>
      </c>
      <c r="R6" s="56" t="s">
        <v>6</v>
      </c>
      <c r="S6" s="56" t="s">
        <v>7</v>
      </c>
      <c r="T6" s="56" t="s">
        <v>8</v>
      </c>
      <c r="U6" s="56" t="s">
        <v>7</v>
      </c>
      <c r="V6" s="56" t="s">
        <v>9</v>
      </c>
      <c r="W6" s="56" t="s">
        <v>10</v>
      </c>
      <c r="X6" s="56" t="s">
        <v>10</v>
      </c>
      <c r="Y6" s="56" t="s">
        <v>6</v>
      </c>
      <c r="Z6" s="56" t="s">
        <v>7</v>
      </c>
      <c r="AA6" s="56" t="s">
        <v>8</v>
      </c>
      <c r="AB6" s="56" t="s">
        <v>7</v>
      </c>
      <c r="AC6" s="56" t="s">
        <v>9</v>
      </c>
      <c r="AD6" s="56" t="s">
        <v>10</v>
      </c>
      <c r="AE6" s="56" t="s">
        <v>10</v>
      </c>
      <c r="AF6" s="56" t="s">
        <v>6</v>
      </c>
      <c r="AG6" s="56" t="s">
        <v>7</v>
      </c>
      <c r="AH6" s="56" t="s">
        <v>8</v>
      </c>
      <c r="AI6" s="56" t="s">
        <v>7</v>
      </c>
      <c r="AJ6" s="56" t="s">
        <v>9</v>
      </c>
      <c r="AK6" s="56" t="s">
        <v>10</v>
      </c>
      <c r="AL6" s="56" t="s">
        <v>10</v>
      </c>
      <c r="AM6" s="56" t="s">
        <v>6</v>
      </c>
      <c r="AN6" s="56" t="s">
        <v>7</v>
      </c>
      <c r="AO6" s="56" t="s">
        <v>8</v>
      </c>
      <c r="AP6" s="56" t="s">
        <v>7</v>
      </c>
      <c r="AQ6" s="56" t="s">
        <v>9</v>
      </c>
      <c r="AR6" s="56" t="s">
        <v>10</v>
      </c>
      <c r="AS6" s="56" t="s">
        <v>10</v>
      </c>
      <c r="AT6" s="56" t="s">
        <v>6</v>
      </c>
      <c r="AU6" s="56" t="s">
        <v>7</v>
      </c>
      <c r="AV6" s="36" t="s">
        <v>181</v>
      </c>
      <c r="AW6" s="56" t="s">
        <v>7</v>
      </c>
      <c r="AX6" s="36" t="s">
        <v>181</v>
      </c>
      <c r="AY6" s="56" t="s">
        <v>10</v>
      </c>
      <c r="AZ6" s="56" t="s">
        <v>10</v>
      </c>
      <c r="BA6" s="56" t="s">
        <v>6</v>
      </c>
      <c r="BB6" s="36" t="s">
        <v>181</v>
      </c>
      <c r="BC6" s="56" t="s">
        <v>8</v>
      </c>
      <c r="BD6" s="36" t="s">
        <v>181</v>
      </c>
      <c r="BE6" s="56" t="s">
        <v>9</v>
      </c>
      <c r="BF6" s="56" t="s">
        <v>10</v>
      </c>
      <c r="BG6" s="56" t="s">
        <v>10</v>
      </c>
      <c r="BH6" s="56" t="s">
        <v>6</v>
      </c>
      <c r="BI6" s="36" t="s">
        <v>181</v>
      </c>
      <c r="BJ6" s="56" t="s">
        <v>8</v>
      </c>
      <c r="BK6" s="36" t="s">
        <v>181</v>
      </c>
      <c r="BL6" s="56" t="s">
        <v>9</v>
      </c>
      <c r="BM6" s="56" t="s">
        <v>10</v>
      </c>
      <c r="BN6" s="56" t="s">
        <v>10</v>
      </c>
      <c r="BO6" s="56" t="s">
        <v>6</v>
      </c>
      <c r="BP6" s="36" t="s">
        <v>181</v>
      </c>
      <c r="BQ6" s="56" t="s">
        <v>8</v>
      </c>
      <c r="BR6" s="36" t="s">
        <v>181</v>
      </c>
      <c r="BS6" s="56" t="s">
        <v>9</v>
      </c>
      <c r="BT6" s="56" t="s">
        <v>10</v>
      </c>
      <c r="BU6" s="56" t="s">
        <v>10</v>
      </c>
      <c r="BV6" s="56" t="s">
        <v>6</v>
      </c>
      <c r="BW6" s="56" t="s">
        <v>7</v>
      </c>
      <c r="BX6" s="56" t="s">
        <v>8</v>
      </c>
      <c r="BY6" s="56" t="s">
        <v>7</v>
      </c>
      <c r="BZ6" s="56" t="s">
        <v>9</v>
      </c>
      <c r="CA6" s="56" t="s">
        <v>10</v>
      </c>
      <c r="CB6" s="56" t="s">
        <v>10</v>
      </c>
      <c r="CC6" s="56" t="s">
        <v>6</v>
      </c>
      <c r="CD6" s="56" t="s">
        <v>7</v>
      </c>
      <c r="CE6" s="56" t="s">
        <v>8</v>
      </c>
      <c r="CF6" s="56" t="s">
        <v>7</v>
      </c>
      <c r="CG6" s="56" t="s">
        <v>9</v>
      </c>
      <c r="CH6" s="56" t="s">
        <v>10</v>
      </c>
      <c r="CI6" s="56" t="s">
        <v>10</v>
      </c>
      <c r="CJ6" s="56" t="s">
        <v>6</v>
      </c>
      <c r="CK6" s="56" t="s">
        <v>7</v>
      </c>
      <c r="CL6" s="56" t="s">
        <v>8</v>
      </c>
      <c r="CM6" s="56" t="s">
        <v>7</v>
      </c>
      <c r="CN6" s="56" t="s">
        <v>9</v>
      </c>
      <c r="CO6" s="56" t="s">
        <v>10</v>
      </c>
      <c r="CP6" s="56" t="s">
        <v>10</v>
      </c>
      <c r="CQ6" s="56" t="s">
        <v>6</v>
      </c>
      <c r="CR6" s="56" t="s">
        <v>7</v>
      </c>
      <c r="CS6" s="56" t="s">
        <v>8</v>
      </c>
      <c r="CT6" s="56" t="s">
        <v>7</v>
      </c>
      <c r="CU6" s="56" t="s">
        <v>9</v>
      </c>
      <c r="CV6" s="56" t="s">
        <v>10</v>
      </c>
      <c r="CW6" s="56" t="s">
        <v>10</v>
      </c>
      <c r="CX6" s="56" t="s">
        <v>6</v>
      </c>
      <c r="CY6" s="56" t="s">
        <v>7</v>
      </c>
      <c r="CZ6" s="56" t="s">
        <v>8</v>
      </c>
      <c r="DA6" s="56" t="s">
        <v>7</v>
      </c>
      <c r="DB6" s="56" t="s">
        <v>9</v>
      </c>
      <c r="DC6" s="56" t="s">
        <v>10</v>
      </c>
      <c r="DD6" s="56" t="s">
        <v>10</v>
      </c>
      <c r="DE6" s="56" t="s">
        <v>6</v>
      </c>
      <c r="DF6" s="56" t="s">
        <v>7</v>
      </c>
      <c r="DG6" s="56" t="s">
        <v>8</v>
      </c>
      <c r="DH6" s="56" t="s">
        <v>7</v>
      </c>
      <c r="DI6" s="56" t="s">
        <v>9</v>
      </c>
      <c r="DJ6" s="56" t="s">
        <v>10</v>
      </c>
      <c r="DK6" s="56" t="s">
        <v>10</v>
      </c>
      <c r="DL6" s="56" t="s">
        <v>6</v>
      </c>
      <c r="DM6" s="56" t="s">
        <v>7</v>
      </c>
      <c r="DN6" s="56" t="s">
        <v>8</v>
      </c>
      <c r="DO6" s="1" t="s">
        <v>7</v>
      </c>
      <c r="DP6" s="1" t="s">
        <v>9</v>
      </c>
      <c r="DQ6" s="1" t="s">
        <v>10</v>
      </c>
      <c r="DR6" s="1" t="s">
        <v>10</v>
      </c>
      <c r="DS6" s="56" t="s">
        <v>6</v>
      </c>
      <c r="DT6" s="56" t="s">
        <v>7</v>
      </c>
      <c r="DU6" s="56" t="s">
        <v>8</v>
      </c>
      <c r="DV6" s="1" t="s">
        <v>7</v>
      </c>
      <c r="DW6" s="1" t="s">
        <v>9</v>
      </c>
      <c r="DX6" s="1" t="s">
        <v>10</v>
      </c>
      <c r="DY6" s="1" t="s">
        <v>10</v>
      </c>
      <c r="DZ6" s="56" t="s">
        <v>6</v>
      </c>
      <c r="EA6" s="56" t="s">
        <v>7</v>
      </c>
      <c r="EB6" s="56" t="s">
        <v>8</v>
      </c>
      <c r="EC6" s="1" t="s">
        <v>7</v>
      </c>
      <c r="ED6" s="1" t="s">
        <v>9</v>
      </c>
      <c r="EE6" s="1" t="s">
        <v>10</v>
      </c>
      <c r="EF6" s="1" t="s">
        <v>10</v>
      </c>
    </row>
    <row r="7" spans="1:136" ht="13.5" thickBot="1" x14ac:dyDescent="0.25">
      <c r="B7" s="76" t="s">
        <v>14</v>
      </c>
      <c r="C7" s="77"/>
      <c r="D7" s="77"/>
      <c r="E7" s="9" t="e">
        <f>1+#REF!</f>
        <v>#REF!</v>
      </c>
      <c r="F7" s="9" t="e">
        <f t="shared" ref="F7:K7" si="0">1+E7</f>
        <v>#REF!</v>
      </c>
      <c r="G7" s="9" t="e">
        <f t="shared" si="0"/>
        <v>#REF!</v>
      </c>
      <c r="H7" s="9" t="e">
        <f t="shared" si="0"/>
        <v>#REF!</v>
      </c>
      <c r="I7" s="35" t="e">
        <f t="shared" si="0"/>
        <v>#REF!</v>
      </c>
      <c r="J7" s="9" t="e">
        <f t="shared" si="0"/>
        <v>#REF!</v>
      </c>
      <c r="K7" s="9" t="e">
        <f t="shared" si="0"/>
        <v>#REF!</v>
      </c>
      <c r="L7" s="57">
        <v>1</v>
      </c>
      <c r="M7" s="57">
        <f>1+L7</f>
        <v>2</v>
      </c>
      <c r="N7" s="57">
        <f>1+M7</f>
        <v>3</v>
      </c>
      <c r="O7" s="57">
        <f>1+N7</f>
        <v>4</v>
      </c>
      <c r="P7" s="57">
        <f>1+O7</f>
        <v>5</v>
      </c>
      <c r="Q7" s="57">
        <f>1+P7</f>
        <v>6</v>
      </c>
      <c r="R7" s="57">
        <f t="shared" ref="R7:CC7" si="1">1+Q7</f>
        <v>7</v>
      </c>
      <c r="S7" s="57">
        <f t="shared" si="1"/>
        <v>8</v>
      </c>
      <c r="T7" s="57">
        <f t="shared" si="1"/>
        <v>9</v>
      </c>
      <c r="U7" s="57">
        <f t="shared" si="1"/>
        <v>10</v>
      </c>
      <c r="V7" s="57">
        <f t="shared" si="1"/>
        <v>11</v>
      </c>
      <c r="W7" s="57">
        <f t="shared" si="1"/>
        <v>12</v>
      </c>
      <c r="X7" s="57">
        <f t="shared" si="1"/>
        <v>13</v>
      </c>
      <c r="Y7" s="57">
        <f t="shared" si="1"/>
        <v>14</v>
      </c>
      <c r="Z7" s="57">
        <f t="shared" si="1"/>
        <v>15</v>
      </c>
      <c r="AA7" s="57">
        <f t="shared" si="1"/>
        <v>16</v>
      </c>
      <c r="AB7" s="57">
        <f t="shared" si="1"/>
        <v>17</v>
      </c>
      <c r="AC7" s="57">
        <f t="shared" si="1"/>
        <v>18</v>
      </c>
      <c r="AD7" s="57">
        <f t="shared" si="1"/>
        <v>19</v>
      </c>
      <c r="AE7" s="57">
        <f t="shared" si="1"/>
        <v>20</v>
      </c>
      <c r="AF7" s="57">
        <f t="shared" si="1"/>
        <v>21</v>
      </c>
      <c r="AG7" s="57">
        <f t="shared" si="1"/>
        <v>22</v>
      </c>
      <c r="AH7" s="57">
        <f t="shared" si="1"/>
        <v>23</v>
      </c>
      <c r="AI7" s="57">
        <f t="shared" si="1"/>
        <v>24</v>
      </c>
      <c r="AJ7" s="57">
        <f t="shared" si="1"/>
        <v>25</v>
      </c>
      <c r="AK7" s="57">
        <f t="shared" si="1"/>
        <v>26</v>
      </c>
      <c r="AL7" s="57">
        <f t="shared" si="1"/>
        <v>27</v>
      </c>
      <c r="AM7" s="57">
        <f t="shared" si="1"/>
        <v>28</v>
      </c>
      <c r="AN7" s="57">
        <f t="shared" si="1"/>
        <v>29</v>
      </c>
      <c r="AO7" s="57">
        <f t="shared" si="1"/>
        <v>30</v>
      </c>
      <c r="AP7" s="57">
        <f t="shared" si="1"/>
        <v>31</v>
      </c>
      <c r="AQ7" s="57">
        <v>1</v>
      </c>
      <c r="AR7" s="57">
        <f t="shared" si="1"/>
        <v>2</v>
      </c>
      <c r="AS7" s="57">
        <f t="shared" si="1"/>
        <v>3</v>
      </c>
      <c r="AT7" s="57">
        <f t="shared" si="1"/>
        <v>4</v>
      </c>
      <c r="AU7" s="57">
        <f t="shared" si="1"/>
        <v>5</v>
      </c>
      <c r="AV7" s="74">
        <f t="shared" si="1"/>
        <v>6</v>
      </c>
      <c r="AW7" s="57">
        <f t="shared" si="1"/>
        <v>7</v>
      </c>
      <c r="AX7" s="73">
        <f t="shared" si="1"/>
        <v>8</v>
      </c>
      <c r="AY7" s="57">
        <f t="shared" si="1"/>
        <v>9</v>
      </c>
      <c r="AZ7" s="57">
        <f t="shared" si="1"/>
        <v>10</v>
      </c>
      <c r="BA7" s="57">
        <f t="shared" si="1"/>
        <v>11</v>
      </c>
      <c r="BB7" s="73">
        <f t="shared" si="1"/>
        <v>12</v>
      </c>
      <c r="BC7" s="57">
        <f t="shared" si="1"/>
        <v>13</v>
      </c>
      <c r="BD7" s="73">
        <f t="shared" si="1"/>
        <v>14</v>
      </c>
      <c r="BE7" s="57">
        <f t="shared" si="1"/>
        <v>15</v>
      </c>
      <c r="BF7" s="57">
        <f t="shared" si="1"/>
        <v>16</v>
      </c>
      <c r="BG7" s="57">
        <f t="shared" si="1"/>
        <v>17</v>
      </c>
      <c r="BH7" s="57">
        <f t="shared" si="1"/>
        <v>18</v>
      </c>
      <c r="BI7" s="73">
        <f t="shared" si="1"/>
        <v>19</v>
      </c>
      <c r="BJ7" s="57">
        <f t="shared" si="1"/>
        <v>20</v>
      </c>
      <c r="BK7" s="73">
        <f t="shared" si="1"/>
        <v>21</v>
      </c>
      <c r="BL7" s="57">
        <f t="shared" si="1"/>
        <v>22</v>
      </c>
      <c r="BM7" s="57">
        <f t="shared" si="1"/>
        <v>23</v>
      </c>
      <c r="BN7" s="57">
        <f t="shared" si="1"/>
        <v>24</v>
      </c>
      <c r="BO7" s="57">
        <f t="shared" si="1"/>
        <v>25</v>
      </c>
      <c r="BP7" s="73">
        <f t="shared" si="1"/>
        <v>26</v>
      </c>
      <c r="BQ7" s="57">
        <f t="shared" si="1"/>
        <v>27</v>
      </c>
      <c r="BR7" s="73">
        <f t="shared" si="1"/>
        <v>28</v>
      </c>
      <c r="BS7" s="57">
        <f t="shared" si="1"/>
        <v>29</v>
      </c>
      <c r="BT7" s="57">
        <f t="shared" si="1"/>
        <v>30</v>
      </c>
      <c r="BU7" s="57">
        <v>1</v>
      </c>
      <c r="BV7" s="57">
        <f t="shared" si="1"/>
        <v>2</v>
      </c>
      <c r="BW7" s="57">
        <f t="shared" si="1"/>
        <v>3</v>
      </c>
      <c r="BX7" s="57">
        <f t="shared" si="1"/>
        <v>4</v>
      </c>
      <c r="BY7" s="57">
        <f t="shared" si="1"/>
        <v>5</v>
      </c>
      <c r="BZ7" s="57">
        <f t="shared" si="1"/>
        <v>6</v>
      </c>
      <c r="CA7" s="57">
        <f t="shared" si="1"/>
        <v>7</v>
      </c>
      <c r="CB7" s="57">
        <f t="shared" si="1"/>
        <v>8</v>
      </c>
      <c r="CC7" s="57">
        <f t="shared" si="1"/>
        <v>9</v>
      </c>
      <c r="CD7" s="57">
        <f t="shared" ref="CD7:CY7" si="2">1+CC7</f>
        <v>10</v>
      </c>
      <c r="CE7" s="57">
        <f t="shared" si="2"/>
        <v>11</v>
      </c>
      <c r="CF7" s="57">
        <f t="shared" si="2"/>
        <v>12</v>
      </c>
      <c r="CG7" s="57">
        <f t="shared" si="2"/>
        <v>13</v>
      </c>
      <c r="CH7" s="57">
        <f t="shared" si="2"/>
        <v>14</v>
      </c>
      <c r="CI7" s="57">
        <f t="shared" si="2"/>
        <v>15</v>
      </c>
      <c r="CJ7" s="57">
        <f t="shared" si="2"/>
        <v>16</v>
      </c>
      <c r="CK7" s="57">
        <f t="shared" si="2"/>
        <v>17</v>
      </c>
      <c r="CL7" s="57">
        <f t="shared" si="2"/>
        <v>18</v>
      </c>
      <c r="CM7" s="57">
        <f t="shared" si="2"/>
        <v>19</v>
      </c>
      <c r="CN7" s="57">
        <f t="shared" si="2"/>
        <v>20</v>
      </c>
      <c r="CO7" s="57">
        <f t="shared" si="2"/>
        <v>21</v>
      </c>
      <c r="CP7" s="57">
        <f t="shared" si="2"/>
        <v>22</v>
      </c>
      <c r="CQ7" s="57">
        <f t="shared" si="2"/>
        <v>23</v>
      </c>
      <c r="CR7" s="57">
        <f t="shared" si="2"/>
        <v>24</v>
      </c>
      <c r="CS7" s="57">
        <f t="shared" si="2"/>
        <v>25</v>
      </c>
      <c r="CT7" s="57">
        <f t="shared" si="2"/>
        <v>26</v>
      </c>
      <c r="CU7" s="57">
        <f t="shared" si="2"/>
        <v>27</v>
      </c>
      <c r="CV7" s="57">
        <f t="shared" si="2"/>
        <v>28</v>
      </c>
      <c r="CW7" s="57">
        <f t="shared" si="2"/>
        <v>29</v>
      </c>
      <c r="CX7" s="57">
        <f t="shared" si="2"/>
        <v>30</v>
      </c>
      <c r="CY7" s="57">
        <f t="shared" si="2"/>
        <v>31</v>
      </c>
      <c r="CZ7" s="57">
        <v>1</v>
      </c>
      <c r="DA7" s="57">
        <f t="shared" ref="DA7:EC7" si="3">1+CZ7</f>
        <v>2</v>
      </c>
      <c r="DB7" s="57">
        <f t="shared" si="3"/>
        <v>3</v>
      </c>
      <c r="DC7" s="57">
        <f t="shared" si="3"/>
        <v>4</v>
      </c>
      <c r="DD7" s="57">
        <f t="shared" si="3"/>
        <v>5</v>
      </c>
      <c r="DE7" s="57">
        <f t="shared" si="3"/>
        <v>6</v>
      </c>
      <c r="DF7" s="57">
        <f t="shared" si="3"/>
        <v>7</v>
      </c>
      <c r="DG7" s="57">
        <f t="shared" si="3"/>
        <v>8</v>
      </c>
      <c r="DH7" s="57">
        <f t="shared" si="3"/>
        <v>9</v>
      </c>
      <c r="DI7" s="57">
        <f t="shared" si="3"/>
        <v>10</v>
      </c>
      <c r="DJ7" s="57">
        <f t="shared" si="3"/>
        <v>11</v>
      </c>
      <c r="DK7" s="57">
        <f t="shared" si="3"/>
        <v>12</v>
      </c>
      <c r="DL7" s="57">
        <f t="shared" si="3"/>
        <v>13</v>
      </c>
      <c r="DM7" s="57">
        <f t="shared" si="3"/>
        <v>14</v>
      </c>
      <c r="DN7" s="57">
        <f t="shared" si="3"/>
        <v>15</v>
      </c>
      <c r="DO7" s="57">
        <f t="shared" si="3"/>
        <v>16</v>
      </c>
      <c r="DP7" s="57">
        <f t="shared" si="3"/>
        <v>17</v>
      </c>
      <c r="DQ7" s="57">
        <f t="shared" si="3"/>
        <v>18</v>
      </c>
      <c r="DR7" s="57">
        <f t="shared" si="3"/>
        <v>19</v>
      </c>
      <c r="DS7" s="57">
        <f t="shared" si="3"/>
        <v>20</v>
      </c>
      <c r="DT7" s="57">
        <f t="shared" si="3"/>
        <v>21</v>
      </c>
      <c r="DU7" s="57">
        <f t="shared" si="3"/>
        <v>22</v>
      </c>
      <c r="DV7" s="57">
        <f t="shared" si="3"/>
        <v>23</v>
      </c>
      <c r="DW7" s="57">
        <f t="shared" si="3"/>
        <v>24</v>
      </c>
      <c r="DX7" s="57">
        <f t="shared" si="3"/>
        <v>25</v>
      </c>
      <c r="DY7" s="57">
        <f t="shared" si="3"/>
        <v>26</v>
      </c>
      <c r="DZ7" s="57">
        <f t="shared" si="3"/>
        <v>27</v>
      </c>
      <c r="EA7" s="57">
        <f t="shared" si="3"/>
        <v>28</v>
      </c>
      <c r="EB7" s="57">
        <f t="shared" si="3"/>
        <v>29</v>
      </c>
      <c r="EC7" s="57">
        <f t="shared" si="3"/>
        <v>30</v>
      </c>
    </row>
    <row r="8" spans="1:136" ht="13.5" thickTop="1" x14ac:dyDescent="0.2">
      <c r="B8" s="2" t="s">
        <v>0</v>
      </c>
      <c r="E8" s="6"/>
      <c r="F8" s="6"/>
      <c r="G8" s="36" t="s">
        <v>98</v>
      </c>
      <c r="H8" s="36" t="s">
        <v>98</v>
      </c>
      <c r="I8" s="36" t="s">
        <v>98</v>
      </c>
      <c r="J8" s="36" t="s">
        <v>98</v>
      </c>
      <c r="K8" s="36" t="s">
        <v>98</v>
      </c>
      <c r="P8" s="6"/>
      <c r="Q8" s="6"/>
      <c r="W8" s="6"/>
      <c r="X8" s="6"/>
      <c r="AD8" s="6"/>
      <c r="AE8" s="6"/>
      <c r="AF8" s="60" t="s">
        <v>174</v>
      </c>
      <c r="AG8" s="60" t="s">
        <v>176</v>
      </c>
      <c r="AH8" s="60" t="s">
        <v>176</v>
      </c>
      <c r="AI8" s="60" t="s">
        <v>176</v>
      </c>
      <c r="AJ8" s="60" t="s">
        <v>176</v>
      </c>
      <c r="AK8" s="6"/>
      <c r="AL8" s="6"/>
      <c r="AM8" s="65"/>
      <c r="AN8" s="37"/>
      <c r="AO8" s="67" t="s">
        <v>169</v>
      </c>
      <c r="AP8" s="69"/>
      <c r="AQ8" s="37"/>
      <c r="AR8" s="6"/>
      <c r="AS8" s="6"/>
      <c r="AU8" s="82" t="s">
        <v>184</v>
      </c>
      <c r="AV8" s="82" t="s">
        <v>184</v>
      </c>
      <c r="AW8" s="82" t="s">
        <v>183</v>
      </c>
      <c r="AX8" s="82" t="s">
        <v>183</v>
      </c>
      <c r="AY8" s="6"/>
      <c r="AZ8" s="6"/>
      <c r="BA8" s="82" t="s">
        <v>185</v>
      </c>
      <c r="BB8" s="82" t="s">
        <v>185</v>
      </c>
      <c r="BC8" s="82" t="s">
        <v>185</v>
      </c>
      <c r="BD8" s="82" t="s">
        <v>185</v>
      </c>
      <c r="BE8" s="82" t="s">
        <v>185</v>
      </c>
      <c r="BF8" s="6"/>
      <c r="BG8" s="6"/>
      <c r="BH8" s="82" t="s">
        <v>185</v>
      </c>
      <c r="BI8" s="82" t="s">
        <v>185</v>
      </c>
      <c r="BJ8" s="82" t="s">
        <v>185</v>
      </c>
      <c r="BK8" s="82" t="s">
        <v>185</v>
      </c>
      <c r="BL8" s="82" t="s">
        <v>185</v>
      </c>
      <c r="BM8" s="6"/>
      <c r="BN8" s="6"/>
      <c r="BT8" s="6"/>
      <c r="BU8" s="6"/>
      <c r="CA8" s="6"/>
      <c r="CB8" s="6"/>
      <c r="CH8" s="6"/>
      <c r="CI8" s="6"/>
      <c r="CO8" s="6"/>
      <c r="CP8" s="6"/>
      <c r="CV8" s="6"/>
      <c r="CW8" s="6"/>
      <c r="DC8" s="6"/>
      <c r="DD8" s="6"/>
      <c r="DJ8" s="6"/>
      <c r="DK8" s="6"/>
      <c r="DQ8" s="6"/>
      <c r="DR8" s="6"/>
      <c r="DX8" s="6"/>
      <c r="DY8" s="6"/>
    </row>
    <row r="9" spans="1:136" x14ac:dyDescent="0.2">
      <c r="A9" t="s">
        <v>99</v>
      </c>
      <c r="B9" s="2" t="s">
        <v>1</v>
      </c>
      <c r="E9" s="6"/>
      <c r="F9" s="6"/>
      <c r="G9" s="5"/>
      <c r="H9" s="5"/>
      <c r="I9" s="5"/>
      <c r="J9" s="5"/>
      <c r="K9" s="5"/>
      <c r="P9" s="6"/>
      <c r="Q9" s="6"/>
      <c r="W9" s="6"/>
      <c r="X9" s="6"/>
      <c r="AD9" s="6"/>
      <c r="AE9" s="6"/>
      <c r="AF9" s="60" t="s">
        <v>176</v>
      </c>
      <c r="AG9" s="60" t="s">
        <v>176</v>
      </c>
      <c r="AH9" s="60" t="s">
        <v>176</v>
      </c>
      <c r="AI9" s="60" t="s">
        <v>176</v>
      </c>
      <c r="AJ9" s="60" t="s">
        <v>176</v>
      </c>
      <c r="AK9" s="6"/>
      <c r="AL9" s="6"/>
      <c r="AM9" s="65"/>
      <c r="AN9" s="58"/>
      <c r="AO9" s="67" t="s">
        <v>169</v>
      </c>
      <c r="AP9" s="68"/>
      <c r="AQ9" s="58"/>
      <c r="AR9" s="6"/>
      <c r="AS9" s="6"/>
      <c r="AU9" s="82" t="s">
        <v>184</v>
      </c>
      <c r="AV9" s="82" t="s">
        <v>184</v>
      </c>
      <c r="AW9" s="82" t="s">
        <v>183</v>
      </c>
      <c r="AX9" s="82" t="s">
        <v>183</v>
      </c>
      <c r="AY9" s="6"/>
      <c r="AZ9" s="6"/>
      <c r="BA9" s="55" t="s">
        <v>169</v>
      </c>
      <c r="BB9" s="55" t="s">
        <v>169</v>
      </c>
      <c r="BC9" s="55" t="s">
        <v>169</v>
      </c>
      <c r="BD9" s="82" t="s">
        <v>185</v>
      </c>
      <c r="BE9" s="82" t="s">
        <v>185</v>
      </c>
      <c r="BF9" s="6"/>
      <c r="BG9" s="6"/>
      <c r="BH9" s="82" t="s">
        <v>185</v>
      </c>
      <c r="BI9" s="82" t="s">
        <v>185</v>
      </c>
      <c r="BJ9" s="82" t="s">
        <v>185</v>
      </c>
      <c r="BK9" s="82" t="s">
        <v>185</v>
      </c>
      <c r="BL9" s="82" t="s">
        <v>185</v>
      </c>
      <c r="BM9" s="6"/>
      <c r="BN9" s="6"/>
      <c r="BT9" s="6"/>
      <c r="BU9" s="6"/>
      <c r="CA9" s="6"/>
      <c r="CB9" s="6"/>
      <c r="CH9" s="6"/>
      <c r="CI9" s="6"/>
      <c r="CO9" s="6"/>
      <c r="CP9" s="6"/>
      <c r="CV9" s="6"/>
      <c r="CW9" s="6"/>
      <c r="DC9" s="6"/>
      <c r="DD9" s="6"/>
      <c r="DJ9" s="6"/>
      <c r="DK9" s="6"/>
      <c r="DQ9" s="6"/>
      <c r="DR9" s="6"/>
      <c r="DX9" s="6"/>
      <c r="DY9" s="6"/>
    </row>
    <row r="10" spans="1:136" x14ac:dyDescent="0.2">
      <c r="A10" s="61"/>
      <c r="B10" s="62" t="s">
        <v>2</v>
      </c>
      <c r="C10" s="61"/>
      <c r="D10" s="61"/>
      <c r="E10" s="63"/>
      <c r="F10" s="63"/>
      <c r="G10" s="64"/>
      <c r="H10" s="64"/>
      <c r="I10" s="64"/>
      <c r="J10" s="64"/>
      <c r="K10" s="64"/>
      <c r="L10" s="61"/>
      <c r="M10" s="61"/>
      <c r="N10" s="61"/>
      <c r="O10" s="61"/>
      <c r="P10" s="63"/>
      <c r="Q10" s="63"/>
      <c r="R10" s="61"/>
      <c r="S10" s="61"/>
      <c r="T10" s="61"/>
      <c r="U10" s="61"/>
      <c r="V10" s="61"/>
      <c r="W10" s="63"/>
      <c r="X10" s="63"/>
      <c r="Y10" s="61"/>
      <c r="Z10" s="61"/>
      <c r="AA10" s="61"/>
      <c r="AB10" s="61"/>
      <c r="AC10" s="61"/>
      <c r="AD10" s="63"/>
      <c r="AE10" s="63"/>
      <c r="AF10" s="61"/>
      <c r="AG10" s="61"/>
      <c r="AH10" s="61"/>
      <c r="AI10" s="61"/>
      <c r="AJ10" s="61"/>
      <c r="AK10" s="63"/>
      <c r="AL10" s="63"/>
      <c r="AM10" s="66"/>
      <c r="AN10" s="61"/>
      <c r="AO10" s="61"/>
      <c r="AP10" s="61"/>
      <c r="AQ10" s="61"/>
      <c r="AR10" s="63"/>
      <c r="AS10" s="63"/>
      <c r="AT10" s="61"/>
      <c r="AU10" s="61"/>
      <c r="AV10" s="61"/>
      <c r="AW10" s="61"/>
      <c r="AX10" s="61"/>
      <c r="AY10" s="63"/>
      <c r="AZ10" s="63"/>
      <c r="BA10" s="82" t="s">
        <v>176</v>
      </c>
      <c r="BB10" s="82" t="s">
        <v>176</v>
      </c>
      <c r="BC10" s="82" t="s">
        <v>176</v>
      </c>
      <c r="BD10" s="82" t="s">
        <v>176</v>
      </c>
      <c r="BE10" s="82" t="s">
        <v>176</v>
      </c>
      <c r="BF10" s="63"/>
      <c r="BG10" s="63"/>
      <c r="BH10" s="82" t="s">
        <v>176</v>
      </c>
      <c r="BI10" s="82" t="s">
        <v>176</v>
      </c>
      <c r="BJ10" s="82" t="s">
        <v>176</v>
      </c>
      <c r="BK10" s="82" t="s">
        <v>176</v>
      </c>
      <c r="BL10" s="82" t="s">
        <v>176</v>
      </c>
      <c r="BM10" s="63"/>
      <c r="BN10" s="63"/>
      <c r="BO10" s="61"/>
      <c r="BP10" s="61"/>
      <c r="BQ10" s="61"/>
      <c r="BR10" s="61"/>
      <c r="BS10" s="61"/>
      <c r="BT10" s="63"/>
      <c r="BU10" s="63"/>
      <c r="BV10" s="61"/>
      <c r="BW10" s="61"/>
      <c r="BX10" s="61"/>
      <c r="BY10" s="61"/>
      <c r="BZ10" s="61"/>
      <c r="CA10" s="63"/>
      <c r="CB10" s="63"/>
      <c r="CC10" s="61"/>
      <c r="CD10" s="61"/>
      <c r="CE10" s="61"/>
      <c r="CF10" s="61"/>
      <c r="CG10" s="61"/>
      <c r="CH10" s="63"/>
      <c r="CI10" s="63"/>
      <c r="CJ10" s="61"/>
      <c r="CK10" s="61"/>
      <c r="CL10" s="61"/>
      <c r="CM10" s="61"/>
      <c r="CN10" s="61"/>
      <c r="CO10" s="63"/>
      <c r="CP10" s="63"/>
      <c r="CQ10" s="61"/>
      <c r="CR10" s="61"/>
      <c r="CS10" s="61"/>
      <c r="CT10" s="61"/>
      <c r="CU10" s="61"/>
      <c r="CV10" s="63"/>
      <c r="CW10" s="63"/>
      <c r="CX10" s="61"/>
      <c r="CY10" s="61"/>
      <c r="CZ10" s="61"/>
      <c r="DA10" s="61"/>
      <c r="DB10" s="61"/>
      <c r="DC10" s="63"/>
      <c r="DD10" s="63"/>
      <c r="DE10" s="61"/>
      <c r="DF10" s="61"/>
      <c r="DG10" s="61"/>
      <c r="DH10" s="61"/>
      <c r="DI10" s="61"/>
      <c r="DJ10" s="63"/>
      <c r="DK10" s="63"/>
      <c r="DL10" s="61"/>
      <c r="DM10" s="61"/>
      <c r="DN10" s="61"/>
      <c r="DO10" s="61"/>
      <c r="DP10" s="61"/>
      <c r="DQ10" s="63"/>
      <c r="DR10" s="63"/>
      <c r="DS10" s="61"/>
      <c r="DT10" s="61"/>
      <c r="DU10" s="61"/>
      <c r="DV10" s="61"/>
      <c r="DW10" s="61"/>
      <c r="DX10" s="63"/>
      <c r="DY10" s="63"/>
      <c r="DZ10" s="61"/>
      <c r="EA10" s="61"/>
      <c r="EB10" s="61"/>
      <c r="EC10" s="61"/>
    </row>
    <row r="11" spans="1:136" x14ac:dyDescent="0.2">
      <c r="B11" s="2" t="s">
        <v>3</v>
      </c>
      <c r="E11" s="6"/>
      <c r="F11" s="6"/>
      <c r="G11" s="5"/>
      <c r="H11" s="5"/>
      <c r="I11" s="5"/>
      <c r="J11" s="5"/>
      <c r="K11" s="5"/>
      <c r="P11" s="6"/>
      <c r="Q11" s="6"/>
      <c r="W11" s="6"/>
      <c r="X11" s="6"/>
      <c r="AD11" s="6"/>
      <c r="AE11" s="6"/>
      <c r="AF11" s="60" t="s">
        <v>176</v>
      </c>
      <c r="AG11" s="60" t="s">
        <v>176</v>
      </c>
      <c r="AH11" s="70" t="s">
        <v>98</v>
      </c>
      <c r="AI11" s="70" t="s">
        <v>98</v>
      </c>
      <c r="AJ11" s="70" t="s">
        <v>98</v>
      </c>
      <c r="AK11" s="6"/>
      <c r="AL11" s="6"/>
      <c r="AM11" s="65"/>
      <c r="AN11" s="37" t="s">
        <v>98</v>
      </c>
      <c r="AO11" s="55" t="s">
        <v>169</v>
      </c>
      <c r="AP11" s="37"/>
      <c r="AQ11" s="82" t="s">
        <v>184</v>
      </c>
      <c r="AR11" s="6"/>
      <c r="AS11" s="6"/>
      <c r="AU11" s="82" t="s">
        <v>184</v>
      </c>
      <c r="AV11" s="82" t="s">
        <v>184</v>
      </c>
      <c r="AW11" s="82" t="s">
        <v>183</v>
      </c>
      <c r="AX11" s="82" t="s">
        <v>183</v>
      </c>
      <c r="AY11" s="6"/>
      <c r="AZ11" s="6"/>
      <c r="BA11" s="82" t="s">
        <v>185</v>
      </c>
      <c r="BB11" s="82" t="s">
        <v>185</v>
      </c>
      <c r="BC11" s="82" t="s">
        <v>185</v>
      </c>
      <c r="BD11" s="82" t="s">
        <v>185</v>
      </c>
      <c r="BE11" s="82" t="s">
        <v>185</v>
      </c>
      <c r="BF11" s="6"/>
      <c r="BG11" s="6"/>
      <c r="BH11" s="82" t="s">
        <v>185</v>
      </c>
      <c r="BI11" s="82" t="s">
        <v>185</v>
      </c>
      <c r="BJ11" s="82" t="s">
        <v>185</v>
      </c>
      <c r="BK11" s="82" t="s">
        <v>185</v>
      </c>
      <c r="BL11" s="82" t="s">
        <v>185</v>
      </c>
      <c r="BM11" s="6"/>
      <c r="BN11" s="6"/>
      <c r="BO11" s="82" t="s">
        <v>184</v>
      </c>
      <c r="BP11" s="82" t="s">
        <v>184</v>
      </c>
      <c r="BQ11" s="82" t="s">
        <v>184</v>
      </c>
      <c r="BR11" s="82" t="s">
        <v>183</v>
      </c>
      <c r="BS11" s="82" t="s">
        <v>183</v>
      </c>
      <c r="BT11" s="6"/>
      <c r="BU11" s="6"/>
      <c r="CA11" s="6"/>
      <c r="CB11" s="6"/>
      <c r="CH11" s="6"/>
      <c r="CI11" s="6"/>
      <c r="CO11" s="6"/>
      <c r="CP11" s="6"/>
      <c r="CV11" s="6"/>
      <c r="CW11" s="6"/>
      <c r="DC11" s="6"/>
      <c r="DD11" s="6"/>
      <c r="DJ11" s="6"/>
      <c r="DK11" s="6"/>
      <c r="DQ11" s="6"/>
      <c r="DR11" s="6"/>
      <c r="DX11" s="6"/>
      <c r="DY11" s="6"/>
    </row>
    <row r="12" spans="1:136" x14ac:dyDescent="0.2">
      <c r="B12" s="2" t="s">
        <v>4</v>
      </c>
      <c r="E12" s="6"/>
      <c r="F12" s="6"/>
      <c r="G12" s="5"/>
      <c r="H12" s="5"/>
      <c r="I12" s="5"/>
      <c r="J12" s="5"/>
      <c r="K12" s="5"/>
      <c r="P12" s="6"/>
      <c r="Q12" s="6"/>
      <c r="W12" s="6"/>
      <c r="X12" s="6"/>
      <c r="AD12" s="6"/>
      <c r="AE12" s="6"/>
      <c r="AK12" s="6"/>
      <c r="AL12" s="6"/>
      <c r="AM12" s="65"/>
      <c r="AR12" s="6"/>
      <c r="AS12" s="6"/>
      <c r="AY12" s="6"/>
      <c r="AZ12" s="6"/>
      <c r="BF12" s="6"/>
      <c r="BG12" s="6"/>
      <c r="BM12" s="6"/>
      <c r="BN12" s="6"/>
      <c r="BT12" s="6"/>
      <c r="BU12" s="6"/>
      <c r="CA12" s="6"/>
      <c r="CB12" s="6"/>
      <c r="CH12" s="6"/>
      <c r="CI12" s="6"/>
      <c r="CO12" s="6"/>
      <c r="CP12" s="6"/>
      <c r="CV12" s="6"/>
      <c r="CW12" s="6"/>
      <c r="DC12" s="6"/>
      <c r="DD12" s="6"/>
      <c r="DJ12" s="6"/>
      <c r="DK12" s="6"/>
      <c r="DQ12" s="6"/>
      <c r="DR12" s="6"/>
      <c r="DX12" s="6"/>
      <c r="DY12" s="6"/>
    </row>
    <row r="13" spans="1:136" x14ac:dyDescent="0.2">
      <c r="A13" s="61"/>
      <c r="B13" s="62" t="s">
        <v>5</v>
      </c>
      <c r="C13" s="61"/>
      <c r="D13" s="61"/>
      <c r="E13" s="63"/>
      <c r="F13" s="63"/>
      <c r="G13" s="64"/>
      <c r="H13" s="64"/>
      <c r="I13" s="64"/>
      <c r="J13" s="64"/>
      <c r="K13" s="64"/>
      <c r="L13" s="61"/>
      <c r="M13" s="61"/>
      <c r="N13" s="61"/>
      <c r="O13" s="61"/>
      <c r="P13" s="63"/>
      <c r="Q13" s="63"/>
      <c r="R13" s="61"/>
      <c r="S13" s="61"/>
      <c r="T13" s="61"/>
      <c r="U13" s="61"/>
      <c r="V13" s="61"/>
      <c r="W13" s="63"/>
      <c r="X13" s="63"/>
      <c r="Y13" s="61"/>
      <c r="Z13" s="61"/>
      <c r="AA13" s="61"/>
      <c r="AB13" s="61"/>
      <c r="AC13" s="61"/>
      <c r="AD13" s="63"/>
      <c r="AE13" s="63"/>
      <c r="AF13" s="61"/>
      <c r="AG13" s="61"/>
      <c r="AH13" s="61"/>
      <c r="AI13" s="61"/>
      <c r="AJ13" s="61"/>
      <c r="AK13" s="63"/>
      <c r="AL13" s="63"/>
      <c r="AM13" s="66"/>
      <c r="AN13" s="61"/>
      <c r="AO13" s="61"/>
      <c r="AP13" s="61"/>
      <c r="AQ13" s="61"/>
      <c r="AR13" s="63"/>
      <c r="AS13" s="63"/>
      <c r="AT13" s="61"/>
      <c r="AU13" s="61"/>
      <c r="AV13" s="61"/>
      <c r="AW13" s="61"/>
      <c r="AX13" s="61"/>
      <c r="AY13" s="63"/>
      <c r="AZ13" s="63"/>
      <c r="BA13" s="61"/>
      <c r="BB13" s="61"/>
      <c r="BC13" s="61"/>
      <c r="BD13" s="61"/>
      <c r="BE13" s="61"/>
      <c r="BF13" s="63"/>
      <c r="BG13" s="63"/>
      <c r="BH13" s="61"/>
      <c r="BI13" s="61"/>
      <c r="BJ13" s="61"/>
      <c r="BK13" s="61"/>
      <c r="BL13" s="61"/>
      <c r="BM13" s="63"/>
      <c r="BN13" s="63"/>
      <c r="BO13" s="61"/>
      <c r="BP13" s="61"/>
      <c r="BQ13" s="61"/>
      <c r="BR13" s="61"/>
      <c r="BS13" s="61"/>
      <c r="BT13" s="63"/>
      <c r="BU13" s="63"/>
      <c r="BV13" s="61"/>
      <c r="BW13" s="61"/>
      <c r="BX13" s="61"/>
      <c r="BY13" s="61"/>
      <c r="BZ13" s="61"/>
      <c r="CA13" s="63"/>
      <c r="CB13" s="63"/>
      <c r="CC13" s="61"/>
      <c r="CD13" s="61"/>
      <c r="CE13" s="61"/>
      <c r="CF13" s="61"/>
      <c r="CG13" s="61"/>
      <c r="CH13" s="63"/>
      <c r="CI13" s="63"/>
      <c r="CJ13" s="61"/>
      <c r="CK13" s="61"/>
      <c r="CL13" s="61"/>
      <c r="CM13" s="61"/>
      <c r="CN13" s="61"/>
      <c r="CO13" s="63"/>
      <c r="CP13" s="63"/>
      <c r="CQ13" s="61"/>
      <c r="CR13" s="61"/>
      <c r="CS13" s="61"/>
      <c r="CT13" s="61"/>
      <c r="CU13" s="61"/>
      <c r="CV13" s="63"/>
      <c r="CW13" s="63"/>
      <c r="CX13" s="61"/>
      <c r="CY13" s="61"/>
      <c r="CZ13" s="61"/>
      <c r="DA13" s="61"/>
      <c r="DB13" s="61"/>
      <c r="DC13" s="63"/>
      <c r="DD13" s="63"/>
      <c r="DE13" s="61"/>
      <c r="DF13" s="61"/>
      <c r="DG13" s="61"/>
      <c r="DH13" s="61"/>
      <c r="DI13" s="61"/>
      <c r="DJ13" s="63"/>
      <c r="DK13" s="63"/>
      <c r="DL13" s="61"/>
      <c r="DM13" s="61"/>
      <c r="DN13" s="61"/>
      <c r="DO13" s="61"/>
      <c r="DP13" s="61"/>
      <c r="DQ13" s="63"/>
      <c r="DR13" s="63"/>
      <c r="DS13" s="61"/>
      <c r="DT13" s="61"/>
      <c r="DU13" s="61"/>
      <c r="DV13" s="61"/>
      <c r="DW13" s="61"/>
      <c r="DX13" s="63"/>
      <c r="DY13" s="63"/>
      <c r="DZ13" s="61"/>
      <c r="EA13" s="61"/>
      <c r="EB13" s="61"/>
      <c r="EC13" s="61"/>
    </row>
    <row r="14" spans="1:136" x14ac:dyDescent="0.2">
      <c r="B14" s="2" t="s">
        <v>172</v>
      </c>
      <c r="E14" s="6"/>
      <c r="F14" s="6"/>
      <c r="G14" s="5"/>
      <c r="H14" s="5"/>
      <c r="I14" s="5"/>
      <c r="J14" s="5"/>
      <c r="K14" s="5"/>
      <c r="P14" s="6"/>
      <c r="Q14" s="6"/>
      <c r="W14" s="6"/>
      <c r="X14" s="6"/>
      <c r="AD14" s="6"/>
      <c r="AE14" s="6"/>
      <c r="AF14" s="60" t="s">
        <v>174</v>
      </c>
      <c r="AG14" s="55" t="s">
        <v>169</v>
      </c>
      <c r="AH14" s="55" t="s">
        <v>169</v>
      </c>
      <c r="AI14" s="55" t="s">
        <v>169</v>
      </c>
      <c r="AJ14" s="55" t="s">
        <v>169</v>
      </c>
      <c r="AK14" s="6"/>
      <c r="AL14" s="6"/>
      <c r="AM14" s="65"/>
      <c r="AO14" s="67" t="s">
        <v>169</v>
      </c>
      <c r="AP14" s="68"/>
      <c r="AR14" s="6"/>
      <c r="AS14" s="6"/>
      <c r="AU14" s="82" t="s">
        <v>184</v>
      </c>
      <c r="AV14" s="82" t="s">
        <v>184</v>
      </c>
      <c r="AW14" s="82" t="s">
        <v>183</v>
      </c>
      <c r="AX14" s="82" t="s">
        <v>183</v>
      </c>
      <c r="AY14" s="6"/>
      <c r="AZ14" s="6"/>
      <c r="BA14" s="82" t="s">
        <v>176</v>
      </c>
      <c r="BB14" s="82" t="s">
        <v>176</v>
      </c>
      <c r="BC14" s="82" t="s">
        <v>176</v>
      </c>
      <c r="BD14" s="82" t="s">
        <v>176</v>
      </c>
      <c r="BE14" s="82" t="s">
        <v>176</v>
      </c>
      <c r="BF14" s="6"/>
      <c r="BG14" s="6"/>
      <c r="BH14" s="82" t="s">
        <v>176</v>
      </c>
      <c r="BI14" s="82" t="s">
        <v>176</v>
      </c>
      <c r="BJ14" s="82" t="s">
        <v>176</v>
      </c>
      <c r="BK14" s="82" t="s">
        <v>176</v>
      </c>
      <c r="BL14" s="82" t="s">
        <v>176</v>
      </c>
      <c r="BM14" s="6"/>
      <c r="BN14" s="6"/>
      <c r="BT14" s="6"/>
      <c r="BU14" s="6"/>
      <c r="CA14" s="6"/>
      <c r="CB14" s="6"/>
      <c r="CH14" s="6"/>
      <c r="CI14" s="6"/>
      <c r="CO14" s="6"/>
      <c r="CP14" s="6"/>
      <c r="CV14" s="6"/>
      <c r="CW14" s="6"/>
      <c r="DC14" s="6"/>
      <c r="DD14" s="6"/>
      <c r="DJ14" s="6"/>
      <c r="DK14" s="6"/>
      <c r="DQ14" s="6"/>
      <c r="DR14" s="6"/>
      <c r="DX14" s="6"/>
      <c r="DY14" s="6"/>
    </row>
    <row r="15" spans="1:136" x14ac:dyDescent="0.2">
      <c r="B15" s="2" t="s">
        <v>173</v>
      </c>
      <c r="E15" s="6"/>
      <c r="F15" s="6"/>
      <c r="G15" s="5"/>
      <c r="H15" s="5"/>
      <c r="I15" s="5"/>
      <c r="J15" s="5"/>
      <c r="K15" s="5"/>
      <c r="P15" s="6"/>
      <c r="Q15" s="6"/>
      <c r="W15" s="6"/>
      <c r="X15" s="6"/>
      <c r="AD15" s="6"/>
      <c r="AE15" s="6"/>
      <c r="AF15" s="60" t="s">
        <v>174</v>
      </c>
      <c r="AG15" s="60" t="s">
        <v>176</v>
      </c>
      <c r="AH15" s="60" t="s">
        <v>176</v>
      </c>
      <c r="AI15" s="60" t="s">
        <v>176</v>
      </c>
      <c r="AJ15" s="60" t="s">
        <v>176</v>
      </c>
      <c r="AK15" s="6"/>
      <c r="AL15" s="6"/>
      <c r="AM15" s="65"/>
      <c r="AR15" s="6"/>
      <c r="AS15" s="6"/>
      <c r="AT15" s="70" t="s">
        <v>98</v>
      </c>
      <c r="AU15" s="70" t="s">
        <v>98</v>
      </c>
      <c r="AV15" s="70" t="s">
        <v>98</v>
      </c>
      <c r="AW15" s="70" t="s">
        <v>98</v>
      </c>
      <c r="AX15" s="70" t="s">
        <v>98</v>
      </c>
      <c r="AY15" s="6"/>
      <c r="AZ15" s="6"/>
      <c r="BA15" s="82" t="s">
        <v>176</v>
      </c>
      <c r="BB15" s="59" t="s">
        <v>169</v>
      </c>
      <c r="BC15" s="59" t="s">
        <v>169</v>
      </c>
      <c r="BD15" s="59" t="s">
        <v>169</v>
      </c>
      <c r="BE15" s="82" t="s">
        <v>176</v>
      </c>
      <c r="BF15" s="6"/>
      <c r="BG15" s="6"/>
      <c r="BH15" s="82" t="s">
        <v>185</v>
      </c>
      <c r="BI15" s="82" t="s">
        <v>185</v>
      </c>
      <c r="BJ15" s="82" t="s">
        <v>185</v>
      </c>
      <c r="BK15" s="82" t="s">
        <v>185</v>
      </c>
      <c r="BL15" s="82" t="s">
        <v>185</v>
      </c>
      <c r="BM15" s="6"/>
      <c r="BN15" s="6"/>
      <c r="BT15" s="6"/>
      <c r="BU15" s="6"/>
      <c r="CA15" s="6"/>
      <c r="CB15" s="6"/>
      <c r="CH15" s="6"/>
      <c r="CI15" s="6"/>
      <c r="CO15" s="6"/>
      <c r="CP15" s="6"/>
      <c r="CV15" s="6"/>
      <c r="CW15" s="6"/>
      <c r="DC15" s="6"/>
      <c r="DD15" s="6"/>
      <c r="DJ15" s="6"/>
      <c r="DK15" s="6"/>
      <c r="DQ15" s="6"/>
      <c r="DR15" s="6"/>
      <c r="DX15" s="6"/>
      <c r="DY15" s="6"/>
    </row>
    <row r="16" spans="1:136" x14ac:dyDescent="0.2">
      <c r="A16" s="61"/>
      <c r="B16" s="62" t="s">
        <v>170</v>
      </c>
      <c r="C16" s="61"/>
      <c r="D16" s="61"/>
      <c r="E16" s="63"/>
      <c r="F16" s="63"/>
      <c r="G16" s="64"/>
      <c r="H16" s="64"/>
      <c r="I16" s="64"/>
      <c r="J16" s="64"/>
      <c r="K16" s="64"/>
      <c r="L16" s="61"/>
      <c r="M16" s="61"/>
      <c r="N16" s="61"/>
      <c r="O16" s="61"/>
      <c r="P16" s="63"/>
      <c r="Q16" s="63"/>
      <c r="R16" s="61"/>
      <c r="S16" s="61"/>
      <c r="T16" s="61"/>
      <c r="U16" s="61"/>
      <c r="V16" s="61"/>
      <c r="W16" s="63"/>
      <c r="X16" s="63"/>
      <c r="Y16" s="61"/>
      <c r="Z16" s="61"/>
      <c r="AA16" s="61"/>
      <c r="AB16" s="61"/>
      <c r="AC16" s="61"/>
      <c r="AD16" s="63"/>
      <c r="AE16" s="63"/>
      <c r="AF16" s="61"/>
      <c r="AG16" s="61"/>
      <c r="AH16" s="61"/>
      <c r="AI16" s="61"/>
      <c r="AJ16" s="61"/>
      <c r="AK16" s="63"/>
      <c r="AL16" s="63"/>
      <c r="AM16" s="66"/>
      <c r="AN16" s="61"/>
      <c r="AO16" s="61"/>
      <c r="AP16" s="61"/>
      <c r="AQ16" s="61"/>
      <c r="AR16" s="63"/>
      <c r="AS16" s="63"/>
      <c r="AT16" s="61"/>
      <c r="AU16" s="61"/>
      <c r="AV16" s="61"/>
      <c r="AW16" s="61"/>
      <c r="AX16" s="61"/>
      <c r="AY16" s="63"/>
      <c r="AZ16" s="63"/>
      <c r="BA16" s="59" t="s">
        <v>179</v>
      </c>
      <c r="BB16" s="61"/>
      <c r="BC16" s="61"/>
      <c r="BD16" s="61"/>
      <c r="BE16" s="61"/>
      <c r="BF16" s="63"/>
      <c r="BG16" s="63"/>
      <c r="BH16" s="61"/>
      <c r="BI16" s="61"/>
      <c r="BJ16" s="61"/>
      <c r="BK16" s="61"/>
      <c r="BL16" s="61"/>
      <c r="BM16" s="63"/>
      <c r="BN16" s="63"/>
      <c r="BO16" s="61"/>
      <c r="BP16" s="61"/>
      <c r="BQ16" s="61"/>
      <c r="BR16" s="61"/>
      <c r="BS16" s="61"/>
      <c r="BT16" s="63"/>
      <c r="BU16" s="63"/>
      <c r="BV16" s="61"/>
      <c r="BW16" s="61"/>
      <c r="BX16" s="61"/>
      <c r="BY16" s="61"/>
      <c r="BZ16" s="61"/>
      <c r="CA16" s="63"/>
      <c r="CB16" s="63"/>
      <c r="CC16" s="61"/>
      <c r="CD16" s="61"/>
      <c r="CE16" s="61"/>
      <c r="CF16" s="61"/>
      <c r="CG16" s="61"/>
      <c r="CH16" s="63"/>
      <c r="CI16" s="63"/>
      <c r="CJ16" s="61"/>
      <c r="CK16" s="61"/>
      <c r="CL16" s="61"/>
      <c r="CM16" s="61"/>
      <c r="CN16" s="61"/>
      <c r="CO16" s="63"/>
      <c r="CP16" s="63"/>
      <c r="CQ16" s="61"/>
      <c r="CR16" s="61"/>
      <c r="CS16" s="61"/>
      <c r="CT16" s="61"/>
      <c r="CU16" s="61"/>
      <c r="CV16" s="63"/>
      <c r="CW16" s="63"/>
      <c r="CX16" s="61"/>
      <c r="CY16" s="61"/>
      <c r="CZ16" s="61"/>
      <c r="DA16" s="61"/>
      <c r="DB16" s="61"/>
      <c r="DC16" s="63"/>
      <c r="DD16" s="63"/>
      <c r="DE16" s="61"/>
      <c r="DF16" s="61"/>
      <c r="DG16" s="61"/>
      <c r="DH16" s="61"/>
      <c r="DI16" s="61"/>
      <c r="DJ16" s="63"/>
      <c r="DK16" s="63"/>
      <c r="DL16" s="61"/>
      <c r="DM16" s="61"/>
      <c r="DN16" s="61"/>
      <c r="DO16" s="61"/>
      <c r="DP16" s="61"/>
      <c r="DQ16" s="63"/>
      <c r="DR16" s="63"/>
      <c r="DS16" s="61"/>
      <c r="DT16" s="61"/>
      <c r="DU16" s="61"/>
      <c r="DV16" s="61"/>
      <c r="DW16" s="61"/>
      <c r="DX16" s="63"/>
      <c r="DY16" s="63"/>
      <c r="DZ16" s="61"/>
      <c r="EA16" s="61"/>
      <c r="EB16" s="61"/>
      <c r="EC16" s="61"/>
    </row>
    <row r="17" spans="1:133" x14ac:dyDescent="0.2">
      <c r="B17" s="2" t="s">
        <v>171</v>
      </c>
      <c r="E17" s="6"/>
      <c r="F17" s="6"/>
      <c r="G17" s="5"/>
      <c r="H17" s="5"/>
      <c r="I17" s="5"/>
      <c r="J17" s="5"/>
      <c r="K17" s="5"/>
      <c r="P17" s="6"/>
      <c r="Q17" s="6"/>
      <c r="W17" s="6"/>
      <c r="X17" s="6"/>
      <c r="AD17" s="6"/>
      <c r="AE17" s="6"/>
      <c r="AK17" s="6"/>
      <c r="AL17" s="6"/>
      <c r="AM17" s="65"/>
      <c r="AR17" s="6"/>
      <c r="AS17" s="6"/>
      <c r="AY17" s="6"/>
      <c r="AZ17" s="6"/>
      <c r="BF17" s="6"/>
      <c r="BG17" s="6"/>
      <c r="BM17" s="6"/>
      <c r="BN17" s="6"/>
      <c r="BT17" s="6"/>
      <c r="BU17" s="6"/>
      <c r="CA17" s="6"/>
      <c r="CB17" s="6"/>
      <c r="CH17" s="6"/>
      <c r="CI17" s="6"/>
      <c r="CO17" s="6"/>
      <c r="CP17" s="6"/>
      <c r="CV17" s="6"/>
      <c r="CW17" s="6"/>
      <c r="DC17" s="6"/>
      <c r="DD17" s="6"/>
      <c r="DJ17" s="6"/>
      <c r="DK17" s="6"/>
      <c r="DQ17" s="6"/>
      <c r="DR17" s="6"/>
      <c r="DX17" s="6"/>
      <c r="DY17" s="6"/>
    </row>
    <row r="18" spans="1:133" x14ac:dyDescent="0.2">
      <c r="E18" s="6"/>
      <c r="F18" s="6"/>
      <c r="G18" s="5"/>
      <c r="H18" s="5"/>
      <c r="I18" s="5"/>
      <c r="J18" s="5"/>
      <c r="K18" s="5"/>
      <c r="P18" s="6"/>
      <c r="Q18" s="6"/>
      <c r="W18" s="6"/>
      <c r="X18" s="6"/>
      <c r="AD18" s="6"/>
      <c r="AE18" s="6"/>
      <c r="AH18" s="10" t="s">
        <v>188</v>
      </c>
      <c r="AK18" s="6"/>
      <c r="AL18" s="6"/>
      <c r="AM18" s="65"/>
      <c r="AR18" s="6"/>
      <c r="AS18" s="6"/>
      <c r="AY18" s="6"/>
      <c r="AZ18" s="6"/>
      <c r="BF18" s="6"/>
      <c r="BG18" s="6"/>
      <c r="BM18" s="6"/>
      <c r="BN18" s="6"/>
      <c r="BT18" s="6"/>
      <c r="BU18" s="6"/>
      <c r="CA18" s="6"/>
      <c r="CB18" s="6"/>
      <c r="CH18" s="6"/>
      <c r="CI18" s="6"/>
      <c r="CO18" s="6"/>
      <c r="CP18" s="6"/>
      <c r="CV18" s="6"/>
      <c r="CW18" s="6"/>
      <c r="DC18" s="6"/>
      <c r="DD18" s="6"/>
      <c r="DJ18" s="6"/>
      <c r="DK18" s="6"/>
      <c r="DQ18" s="6"/>
      <c r="DR18" s="6"/>
      <c r="DX18" s="6"/>
      <c r="DY18" s="6"/>
    </row>
    <row r="19" spans="1:133" x14ac:dyDescent="0.2">
      <c r="A19" s="61"/>
      <c r="B19" s="62" t="s">
        <v>13</v>
      </c>
      <c r="C19" s="61"/>
      <c r="D19" s="61"/>
      <c r="E19" s="63"/>
      <c r="F19" s="63"/>
      <c r="G19" s="64"/>
      <c r="H19" s="64"/>
      <c r="I19" s="64"/>
      <c r="J19" s="64"/>
      <c r="K19" s="64"/>
      <c r="L19" s="61"/>
      <c r="M19" s="61"/>
      <c r="N19" s="61"/>
      <c r="O19" s="61"/>
      <c r="P19" s="63"/>
      <c r="Q19" s="63"/>
      <c r="R19" s="61"/>
      <c r="S19" s="61"/>
      <c r="T19" s="61"/>
      <c r="U19" s="61"/>
      <c r="V19" s="61"/>
      <c r="W19" s="63"/>
      <c r="X19" s="63"/>
      <c r="Y19" s="61"/>
      <c r="Z19" s="61"/>
      <c r="AA19" s="61"/>
      <c r="AB19" s="61"/>
      <c r="AC19" s="61"/>
      <c r="AD19" s="63"/>
      <c r="AE19" s="63"/>
      <c r="AF19" s="61"/>
      <c r="AG19" s="61"/>
      <c r="AH19" s="61"/>
      <c r="AI19" s="61"/>
      <c r="AJ19" s="61"/>
      <c r="AK19" s="63"/>
      <c r="AL19" s="63"/>
      <c r="AM19" s="66"/>
      <c r="AN19" s="61"/>
      <c r="AO19" s="72"/>
      <c r="AP19" s="61"/>
      <c r="AQ19" s="61"/>
      <c r="AR19" s="63"/>
      <c r="AS19" s="63"/>
      <c r="AT19" s="61"/>
      <c r="AU19" s="61"/>
      <c r="AV19" s="61"/>
      <c r="AW19" s="61"/>
      <c r="AX19" s="61"/>
      <c r="AY19" s="63"/>
      <c r="AZ19" s="63"/>
      <c r="BA19" s="61"/>
      <c r="BB19" s="61"/>
      <c r="BC19" s="61"/>
      <c r="BD19" s="61"/>
      <c r="BE19" s="61"/>
      <c r="BF19" s="63"/>
      <c r="BG19" s="63"/>
      <c r="BH19" s="61"/>
      <c r="BI19" s="61"/>
      <c r="BJ19" s="61"/>
      <c r="BK19" s="61"/>
      <c r="BL19" s="61"/>
      <c r="BM19" s="63"/>
      <c r="BN19" s="63"/>
      <c r="BO19" s="61"/>
      <c r="BP19" s="61"/>
      <c r="BQ19" s="61"/>
      <c r="BR19" s="61"/>
      <c r="BS19" s="61"/>
      <c r="BT19" s="63"/>
      <c r="BU19" s="63"/>
      <c r="BV19" s="61"/>
      <c r="BW19" s="61"/>
      <c r="BX19" s="61"/>
      <c r="BY19" s="61"/>
      <c r="BZ19" s="61"/>
      <c r="CA19" s="63"/>
      <c r="CB19" s="63"/>
      <c r="CC19" s="61"/>
      <c r="CD19" s="61"/>
      <c r="CE19" s="61"/>
      <c r="CF19" s="61"/>
      <c r="CG19" s="61"/>
      <c r="CH19" s="63"/>
      <c r="CI19" s="63"/>
      <c r="CJ19" s="61"/>
      <c r="CK19" s="61"/>
      <c r="CL19" s="61"/>
      <c r="CM19" s="61"/>
      <c r="CN19" s="61"/>
      <c r="CO19" s="63"/>
      <c r="CP19" s="63"/>
      <c r="CQ19" s="61"/>
      <c r="CR19" s="61"/>
      <c r="CS19" s="61"/>
      <c r="CT19" s="61"/>
      <c r="CU19" s="61"/>
      <c r="CV19" s="63"/>
      <c r="CW19" s="63"/>
      <c r="CX19" s="61"/>
      <c r="CY19" s="61"/>
      <c r="CZ19" s="61"/>
      <c r="DA19" s="61"/>
      <c r="DB19" s="61"/>
      <c r="DC19" s="63"/>
      <c r="DD19" s="63"/>
      <c r="DE19" s="61"/>
      <c r="DF19" s="61"/>
      <c r="DG19" s="61"/>
      <c r="DH19" s="61"/>
      <c r="DI19" s="61"/>
      <c r="DJ19" s="63"/>
      <c r="DK19" s="63"/>
      <c r="DL19" s="61"/>
      <c r="DM19" s="61"/>
      <c r="DN19" s="61"/>
      <c r="DO19" s="61"/>
      <c r="DP19" s="61"/>
      <c r="DQ19" s="63"/>
      <c r="DR19" s="63"/>
      <c r="DS19" s="61"/>
      <c r="DT19" s="61"/>
      <c r="DU19" s="61"/>
      <c r="DV19" s="61"/>
      <c r="DW19" s="61"/>
      <c r="DX19" s="63"/>
      <c r="DY19" s="63"/>
      <c r="DZ19" s="61"/>
      <c r="EA19" s="61"/>
      <c r="EB19" s="61"/>
      <c r="EC19" s="61"/>
    </row>
    <row r="20" spans="1:133" x14ac:dyDescent="0.2">
      <c r="B20" s="2" t="s">
        <v>11</v>
      </c>
      <c r="E20" s="6"/>
      <c r="F20" s="6"/>
      <c r="G20" s="5"/>
      <c r="H20" s="5"/>
      <c r="I20" s="5"/>
      <c r="J20" s="5"/>
      <c r="K20" s="5"/>
      <c r="P20" s="6"/>
      <c r="Q20" s="6"/>
      <c r="W20" s="6"/>
      <c r="X20" s="6"/>
      <c r="AD20" s="6"/>
      <c r="AE20" s="6"/>
      <c r="AK20" s="6"/>
      <c r="AL20" s="6"/>
      <c r="AM20" s="65"/>
      <c r="AR20" s="6"/>
      <c r="AS20" s="6"/>
      <c r="AY20" s="6"/>
      <c r="AZ20" s="6"/>
      <c r="BF20" s="6"/>
      <c r="BG20" s="6"/>
      <c r="BM20" s="6"/>
      <c r="BN20" s="6"/>
      <c r="BT20" s="6"/>
      <c r="BU20" s="6"/>
      <c r="CA20" s="6"/>
      <c r="CB20" s="6"/>
      <c r="CH20" s="6"/>
      <c r="CI20" s="6"/>
      <c r="CO20" s="6"/>
      <c r="CP20" s="6"/>
      <c r="CV20" s="6"/>
      <c r="CW20" s="6"/>
      <c r="DC20" s="6"/>
      <c r="DD20" s="6"/>
      <c r="DJ20" s="6"/>
      <c r="DK20" s="6"/>
      <c r="DQ20" s="6"/>
      <c r="DR20" s="6"/>
      <c r="DX20" s="6"/>
      <c r="DY20" s="6"/>
    </row>
    <row r="21" spans="1:133" x14ac:dyDescent="0.2">
      <c r="B21" s="2" t="s">
        <v>12</v>
      </c>
      <c r="E21" s="6"/>
      <c r="F21" s="6"/>
      <c r="G21" s="5"/>
      <c r="H21" s="5"/>
      <c r="I21" s="5"/>
      <c r="J21" s="5"/>
      <c r="K21" s="5"/>
      <c r="P21" s="6"/>
      <c r="Q21" s="6"/>
      <c r="W21" s="6"/>
      <c r="X21" s="6"/>
      <c r="AD21" s="6"/>
      <c r="AE21" s="6"/>
      <c r="AK21" s="6"/>
      <c r="AL21" s="6"/>
      <c r="AM21" s="65"/>
      <c r="AR21" s="6"/>
      <c r="AS21" s="6"/>
      <c r="AY21" s="6"/>
      <c r="AZ21" s="6"/>
      <c r="BF21" s="6"/>
      <c r="BG21" s="6"/>
      <c r="BM21" s="6"/>
      <c r="BN21" s="6"/>
      <c r="BT21" s="6"/>
      <c r="BU21" s="6"/>
      <c r="CA21" s="6"/>
      <c r="CB21" s="6"/>
      <c r="CH21" s="6"/>
      <c r="CI21" s="6"/>
      <c r="CO21" s="6"/>
      <c r="CP21" s="6"/>
      <c r="CV21" s="6"/>
      <c r="CW21" s="6"/>
      <c r="DC21" s="6"/>
      <c r="DD21" s="6"/>
      <c r="DJ21" s="6"/>
      <c r="DK21" s="6"/>
      <c r="DQ21" s="6"/>
      <c r="DR21" s="6"/>
      <c r="DX21" s="6"/>
      <c r="DY21" s="6"/>
    </row>
    <row r="22" spans="1:133" x14ac:dyDescent="0.2">
      <c r="A22" s="61"/>
      <c r="B22" s="62"/>
      <c r="C22" s="61"/>
      <c r="D22" s="61"/>
      <c r="E22" s="63"/>
      <c r="F22" s="63"/>
      <c r="G22" s="64"/>
      <c r="H22" s="64"/>
      <c r="I22" s="64"/>
      <c r="J22" s="64"/>
      <c r="K22" s="64"/>
      <c r="L22" s="61"/>
      <c r="M22" s="61"/>
      <c r="N22" s="61"/>
      <c r="O22" s="61"/>
      <c r="P22" s="63"/>
      <c r="Q22" s="63"/>
      <c r="R22" s="61"/>
      <c r="S22" s="61"/>
      <c r="T22" s="61"/>
      <c r="U22" s="61"/>
      <c r="V22" s="61"/>
      <c r="W22" s="63"/>
      <c r="X22" s="63"/>
      <c r="Y22" s="61"/>
      <c r="Z22" s="61"/>
      <c r="AA22" s="61"/>
      <c r="AB22" s="61"/>
      <c r="AC22" s="61"/>
      <c r="AD22" s="63"/>
      <c r="AE22" s="63"/>
      <c r="AF22" s="61"/>
      <c r="AG22" s="61"/>
      <c r="AH22" s="61"/>
      <c r="AI22" s="61"/>
      <c r="AJ22" s="61"/>
      <c r="AK22" s="63"/>
      <c r="AL22" s="63"/>
      <c r="AM22" s="66"/>
      <c r="AN22" s="61"/>
      <c r="AO22" s="61"/>
      <c r="AP22" s="61"/>
      <c r="AQ22" s="61"/>
      <c r="AR22" s="63"/>
      <c r="AS22" s="63"/>
      <c r="AT22" s="61"/>
      <c r="AU22" s="61"/>
      <c r="AV22" s="61"/>
      <c r="AW22" s="61"/>
      <c r="AX22" s="61"/>
      <c r="AY22" s="63"/>
      <c r="AZ22" s="63"/>
      <c r="BA22" s="61"/>
      <c r="BB22" s="61"/>
      <c r="BC22" s="61"/>
      <c r="BD22" s="61"/>
      <c r="BE22" s="61"/>
      <c r="BF22" s="63"/>
      <c r="BG22" s="63"/>
      <c r="BH22" s="61"/>
      <c r="BI22" s="61"/>
      <c r="BJ22" s="61"/>
      <c r="BK22" s="61"/>
      <c r="BL22" s="61"/>
      <c r="BM22" s="63"/>
      <c r="BN22" s="63"/>
      <c r="BO22" s="61"/>
      <c r="BP22" s="61"/>
      <c r="BQ22" s="61"/>
      <c r="BR22" s="61"/>
      <c r="BS22" s="61"/>
      <c r="BT22" s="63"/>
      <c r="BU22" s="63"/>
      <c r="BV22" s="61"/>
      <c r="BW22" s="61"/>
      <c r="BX22" s="61"/>
      <c r="BY22" s="61"/>
      <c r="BZ22" s="61"/>
      <c r="CA22" s="63"/>
      <c r="CB22" s="63"/>
      <c r="CC22" s="61"/>
      <c r="CD22" s="61"/>
      <c r="CE22" s="61"/>
      <c r="CF22" s="61"/>
      <c r="CG22" s="61"/>
      <c r="CH22" s="63"/>
      <c r="CI22" s="63"/>
      <c r="CJ22" s="61"/>
      <c r="CK22" s="61"/>
      <c r="CL22" s="61"/>
      <c r="CM22" s="61"/>
      <c r="CN22" s="61"/>
      <c r="CO22" s="63"/>
      <c r="CP22" s="63"/>
      <c r="CQ22" s="61"/>
      <c r="CR22" s="61"/>
      <c r="CS22" s="61"/>
      <c r="CT22" s="61"/>
      <c r="CU22" s="61"/>
      <c r="CV22" s="63"/>
      <c r="CW22" s="63"/>
      <c r="CX22" s="61"/>
      <c r="CY22" s="61"/>
      <c r="CZ22" s="61"/>
      <c r="DA22" s="61"/>
      <c r="DB22" s="61"/>
      <c r="DC22" s="63"/>
      <c r="DD22" s="63"/>
      <c r="DE22" s="61"/>
      <c r="DF22" s="61"/>
      <c r="DG22" s="61"/>
      <c r="DH22" s="61"/>
      <c r="DI22" s="61"/>
      <c r="DJ22" s="63"/>
      <c r="DK22" s="63"/>
      <c r="DL22" s="61"/>
      <c r="DM22" s="61"/>
      <c r="DN22" s="61"/>
      <c r="DO22" s="61"/>
      <c r="DP22" s="61"/>
      <c r="DQ22" s="63"/>
      <c r="DR22" s="63"/>
      <c r="DS22" s="61"/>
      <c r="DT22" s="61"/>
      <c r="DU22" s="61"/>
      <c r="DV22" s="61"/>
      <c r="DW22" s="61"/>
      <c r="DX22" s="63"/>
      <c r="DY22" s="63"/>
      <c r="DZ22" s="61"/>
      <c r="EA22" s="61"/>
      <c r="EB22" s="61"/>
      <c r="EC22" s="61"/>
    </row>
    <row r="23" spans="1:133" x14ac:dyDescent="0.2">
      <c r="B23" s="2"/>
      <c r="E23" s="6"/>
      <c r="F23" s="6"/>
      <c r="G23" s="5"/>
      <c r="H23" s="5"/>
      <c r="I23" s="5"/>
      <c r="J23" s="5"/>
      <c r="K23" s="5"/>
      <c r="P23" s="6"/>
      <c r="Q23" s="6"/>
      <c r="W23" s="6"/>
      <c r="X23" s="6"/>
      <c r="AD23" s="6"/>
      <c r="AE23" s="6"/>
      <c r="AK23" s="6"/>
      <c r="AL23" s="6"/>
      <c r="AM23" s="65"/>
      <c r="AR23" s="6"/>
      <c r="AS23" s="6"/>
      <c r="AY23" s="6"/>
      <c r="AZ23" s="6"/>
      <c r="BF23" s="6"/>
      <c r="BG23" s="6"/>
      <c r="BM23" s="6"/>
      <c r="BN23" s="6"/>
      <c r="BT23" s="6"/>
      <c r="BU23" s="6"/>
      <c r="CA23" s="6"/>
      <c r="CB23" s="6"/>
      <c r="CH23" s="6"/>
      <c r="CI23" s="6"/>
      <c r="CO23" s="6"/>
      <c r="CP23" s="6"/>
      <c r="CV23" s="6"/>
      <c r="CW23" s="6"/>
      <c r="DC23" s="6"/>
      <c r="DD23" s="6"/>
      <c r="DJ23" s="6"/>
      <c r="DK23" s="6"/>
      <c r="DQ23" s="6"/>
      <c r="DR23" s="6"/>
      <c r="DX23" s="6"/>
      <c r="DY23" s="6"/>
    </row>
    <row r="24" spans="1:133" x14ac:dyDescent="0.2">
      <c r="AD24" s="6"/>
      <c r="AE24" s="6"/>
      <c r="AK24" s="6"/>
      <c r="AL24" s="6"/>
      <c r="AM24" s="65"/>
      <c r="AR24" s="6"/>
      <c r="AS24" s="6"/>
      <c r="AY24" s="6"/>
      <c r="AZ24" s="6"/>
      <c r="BF24" s="6"/>
      <c r="BG24" s="6"/>
      <c r="BM24" s="6"/>
      <c r="BN24" s="6"/>
      <c r="BT24" s="6"/>
      <c r="BU24" s="6"/>
      <c r="CA24" s="6"/>
      <c r="CB24" s="6"/>
      <c r="CH24" s="6"/>
      <c r="CI24" s="6"/>
      <c r="CO24" s="6"/>
      <c r="CP24" s="6"/>
      <c r="CV24" s="6"/>
      <c r="CW24" s="6"/>
      <c r="DC24" s="6"/>
      <c r="DD24" s="6"/>
      <c r="DJ24" s="6"/>
      <c r="DK24" s="6"/>
      <c r="DQ24" s="6"/>
      <c r="DR24" s="6"/>
      <c r="DX24" s="6"/>
      <c r="DY24" s="6"/>
    </row>
    <row r="25" spans="1:133" ht="13.5" thickBot="1" x14ac:dyDescent="0.25">
      <c r="B25" s="7" t="s">
        <v>16</v>
      </c>
      <c r="C25" s="8"/>
      <c r="D25" s="8"/>
      <c r="AD25" s="6"/>
      <c r="AE25" s="6"/>
      <c r="AK25" s="6"/>
      <c r="AL25" s="6"/>
      <c r="AM25" s="65"/>
      <c r="AR25" s="6"/>
      <c r="AS25" s="6"/>
      <c r="AY25" s="6"/>
      <c r="AZ25" s="6"/>
      <c r="BF25" s="6"/>
      <c r="BG25" s="6"/>
      <c r="BM25" s="6"/>
      <c r="BN25" s="6"/>
      <c r="BT25" s="6"/>
      <c r="BU25" s="6"/>
      <c r="CA25" s="6"/>
      <c r="CB25" s="6"/>
      <c r="CH25" s="6"/>
      <c r="CI25" s="6"/>
      <c r="CO25" s="6"/>
      <c r="CP25" s="6"/>
      <c r="CV25" s="6"/>
      <c r="CW25" s="6"/>
      <c r="DC25" s="6"/>
      <c r="DD25" s="6"/>
      <c r="DJ25" s="6"/>
      <c r="DK25" s="6"/>
      <c r="DQ25" s="6"/>
      <c r="DR25" s="6"/>
      <c r="DX25" s="6"/>
      <c r="DY25" s="6"/>
    </row>
    <row r="26" spans="1:133" x14ac:dyDescent="0.2">
      <c r="B26" s="2" t="s">
        <v>70</v>
      </c>
      <c r="AD26" s="6"/>
      <c r="AE26" s="6"/>
      <c r="AK26" s="6"/>
      <c r="AL26" s="6"/>
      <c r="AM26" s="65"/>
      <c r="AO26" s="67" t="s">
        <v>169</v>
      </c>
      <c r="AP26" s="68"/>
      <c r="AR26" s="6"/>
      <c r="AS26" s="6"/>
      <c r="AY26" s="6"/>
      <c r="AZ26" s="6"/>
      <c r="BA26" s="55" t="s">
        <v>169</v>
      </c>
      <c r="BB26" s="55" t="s">
        <v>169</v>
      </c>
      <c r="BC26" s="55" t="s">
        <v>169</v>
      </c>
      <c r="BF26" s="6"/>
      <c r="BG26" s="6"/>
      <c r="BJ26" s="82" t="s">
        <v>184</v>
      </c>
      <c r="BK26" s="82" t="s">
        <v>184</v>
      </c>
      <c r="BL26" s="82" t="s">
        <v>184</v>
      </c>
      <c r="BM26" s="6"/>
      <c r="BN26" s="6"/>
      <c r="BT26" s="6"/>
      <c r="BU26" s="6"/>
      <c r="CA26" s="6"/>
      <c r="CB26" s="6"/>
      <c r="CH26" s="6"/>
      <c r="CI26" s="6"/>
      <c r="CO26" s="6"/>
      <c r="CP26" s="6"/>
      <c r="CV26" s="6"/>
      <c r="CW26" s="6"/>
      <c r="DC26" s="6"/>
      <c r="DD26" s="6"/>
      <c r="DJ26" s="6"/>
      <c r="DK26" s="6"/>
      <c r="DQ26" s="6"/>
      <c r="DR26" s="6"/>
      <c r="DX26" s="6"/>
      <c r="DY26" s="6"/>
    </row>
    <row r="27" spans="1:133" x14ac:dyDescent="0.2">
      <c r="B27" s="2" t="s">
        <v>118</v>
      </c>
      <c r="AD27" s="6"/>
      <c r="AE27" s="6"/>
      <c r="AK27" s="6"/>
      <c r="AL27" s="6"/>
      <c r="AM27" s="65"/>
      <c r="AO27" s="67" t="s">
        <v>169</v>
      </c>
      <c r="AP27" s="68"/>
      <c r="AR27" s="6"/>
      <c r="AS27" s="6"/>
      <c r="AY27" s="6"/>
      <c r="AZ27" s="6"/>
      <c r="BF27" s="6"/>
      <c r="BG27" s="6"/>
      <c r="BJ27" s="82" t="s">
        <v>184</v>
      </c>
      <c r="BK27" s="82" t="s">
        <v>184</v>
      </c>
      <c r="BL27" s="82" t="s">
        <v>184</v>
      </c>
      <c r="BM27" s="6"/>
      <c r="BN27" s="6"/>
      <c r="BT27" s="6"/>
      <c r="BU27" s="6"/>
      <c r="CA27" s="6"/>
      <c r="CB27" s="6"/>
      <c r="CH27" s="6"/>
      <c r="CI27" s="6"/>
      <c r="CO27" s="6"/>
      <c r="CP27" s="6"/>
      <c r="CV27" s="6"/>
      <c r="CW27" s="6"/>
      <c r="DC27" s="6"/>
      <c r="DD27" s="6"/>
      <c r="DJ27" s="6"/>
      <c r="DK27" s="6"/>
      <c r="DQ27" s="6"/>
      <c r="DR27" s="6"/>
      <c r="DX27" s="6"/>
      <c r="DY27" s="6"/>
    </row>
    <row r="28" spans="1:133" x14ac:dyDescent="0.2">
      <c r="A28" s="61"/>
      <c r="B28" s="62" t="s">
        <v>71</v>
      </c>
      <c r="C28" s="61"/>
      <c r="D28" s="61"/>
      <c r="E28" s="63"/>
      <c r="F28" s="63"/>
      <c r="G28" s="64"/>
      <c r="H28" s="64"/>
      <c r="I28" s="64"/>
      <c r="J28" s="64"/>
      <c r="K28" s="64"/>
      <c r="L28" s="61"/>
      <c r="M28" s="61"/>
      <c r="N28" s="61"/>
      <c r="O28" s="61"/>
      <c r="P28" s="63"/>
      <c r="Q28" s="63"/>
      <c r="R28" s="61"/>
      <c r="S28" s="61"/>
      <c r="T28" s="61"/>
      <c r="U28" s="61"/>
      <c r="V28" s="61"/>
      <c r="W28" s="63"/>
      <c r="X28" s="63"/>
      <c r="Y28" s="61"/>
      <c r="Z28" s="61"/>
      <c r="AA28" s="61"/>
      <c r="AB28" s="61"/>
      <c r="AC28" s="61"/>
      <c r="AD28" s="63"/>
      <c r="AE28" s="63"/>
      <c r="AF28" s="61"/>
      <c r="AG28" s="61"/>
      <c r="AH28" s="61"/>
      <c r="AI28" s="61"/>
      <c r="AJ28" s="61"/>
      <c r="AK28" s="63"/>
      <c r="AL28" s="63"/>
      <c r="AM28" s="66"/>
      <c r="AN28" s="61"/>
      <c r="AO28" s="61"/>
      <c r="AP28" s="61"/>
      <c r="AQ28" s="61"/>
      <c r="AR28" s="63"/>
      <c r="AS28" s="63"/>
      <c r="AT28" s="61"/>
      <c r="AU28" s="61"/>
      <c r="AV28" s="61"/>
      <c r="AW28" s="61"/>
      <c r="AX28" s="61"/>
      <c r="AY28" s="63"/>
      <c r="AZ28" s="63"/>
      <c r="BA28" s="61"/>
      <c r="BB28" s="61"/>
      <c r="BC28" s="61"/>
      <c r="BD28" s="61"/>
      <c r="BE28" s="61"/>
      <c r="BF28" s="63"/>
      <c r="BG28" s="63"/>
      <c r="BH28" s="61"/>
      <c r="BI28" s="61"/>
      <c r="BJ28" s="61"/>
      <c r="BK28" s="61"/>
      <c r="BL28" s="61"/>
      <c r="BM28" s="63"/>
      <c r="BN28" s="63"/>
      <c r="BO28" s="61"/>
      <c r="BP28" s="61"/>
      <c r="BQ28" s="61"/>
      <c r="BR28" s="61"/>
      <c r="BS28" s="61"/>
      <c r="BT28" s="63"/>
      <c r="BU28" s="63"/>
      <c r="BV28" s="61"/>
      <c r="BW28" s="61"/>
      <c r="BX28" s="61"/>
      <c r="BY28" s="61"/>
      <c r="BZ28" s="61"/>
      <c r="CA28" s="63"/>
      <c r="CB28" s="63"/>
      <c r="CC28" s="61"/>
      <c r="CD28" s="61"/>
      <c r="CE28" s="61"/>
      <c r="CF28" s="61"/>
      <c r="CG28" s="61"/>
      <c r="CH28" s="63"/>
      <c r="CI28" s="63"/>
      <c r="CJ28" s="61"/>
      <c r="CK28" s="61"/>
      <c r="CL28" s="61"/>
      <c r="CM28" s="61"/>
      <c r="CN28" s="61"/>
      <c r="CO28" s="63"/>
      <c r="CP28" s="63"/>
      <c r="CQ28" s="61"/>
      <c r="CR28" s="61"/>
      <c r="CS28" s="61"/>
      <c r="CT28" s="61"/>
      <c r="CU28" s="61"/>
      <c r="CV28" s="63"/>
      <c r="CW28" s="63"/>
      <c r="CX28" s="61"/>
      <c r="CY28" s="61"/>
      <c r="CZ28" s="61"/>
      <c r="DA28" s="61"/>
      <c r="DB28" s="61"/>
      <c r="DC28" s="63"/>
      <c r="DD28" s="63"/>
      <c r="DE28" s="61"/>
      <c r="DF28" s="61"/>
      <c r="DG28" s="61"/>
      <c r="DH28" s="61"/>
      <c r="DI28" s="61"/>
      <c r="DJ28" s="63"/>
      <c r="DK28" s="63"/>
      <c r="DL28" s="61"/>
      <c r="DM28" s="61"/>
      <c r="DN28" s="61"/>
      <c r="DO28" s="61"/>
      <c r="DP28" s="61"/>
      <c r="DQ28" s="63"/>
      <c r="DR28" s="63"/>
      <c r="DS28" s="61"/>
      <c r="DT28" s="61"/>
      <c r="DU28" s="61"/>
      <c r="DV28" s="61"/>
      <c r="DW28" s="61"/>
      <c r="DX28" s="63"/>
      <c r="DY28" s="63"/>
      <c r="DZ28" s="61"/>
      <c r="EA28" s="61"/>
      <c r="EB28" s="61"/>
      <c r="EC28" s="61"/>
    </row>
    <row r="29" spans="1:133" x14ac:dyDescent="0.2">
      <c r="B29" s="2" t="s">
        <v>72</v>
      </c>
      <c r="AD29" s="6"/>
      <c r="AE29" s="6"/>
      <c r="AK29" s="6"/>
      <c r="AL29" s="6"/>
      <c r="AM29" s="65"/>
      <c r="AR29" s="6"/>
      <c r="AS29" s="6"/>
      <c r="AY29" s="6"/>
      <c r="AZ29" s="6"/>
      <c r="BF29" s="6"/>
      <c r="BG29" s="6"/>
      <c r="BM29" s="6"/>
      <c r="BN29" s="6"/>
      <c r="BT29" s="6"/>
      <c r="BU29" s="6"/>
    </row>
    <row r="30" spans="1:133" x14ac:dyDescent="0.2">
      <c r="B30" s="23" t="s">
        <v>177</v>
      </c>
      <c r="AD30" s="6"/>
      <c r="AE30" s="6"/>
      <c r="AK30" s="6"/>
      <c r="AL30" s="6"/>
      <c r="AM30" s="65"/>
      <c r="AO30" s="67" t="s">
        <v>169</v>
      </c>
      <c r="AP30" s="71"/>
      <c r="AR30" s="6"/>
      <c r="AS30" s="6"/>
      <c r="AY30" s="6"/>
      <c r="AZ30" s="6"/>
      <c r="BA30" s="55" t="s">
        <v>169</v>
      </c>
      <c r="BB30" s="55" t="s">
        <v>169</v>
      </c>
      <c r="BC30" s="55" t="s">
        <v>169</v>
      </c>
      <c r="BF30" s="6"/>
      <c r="BG30" s="6"/>
      <c r="BM30" s="6"/>
      <c r="BN30" s="6"/>
      <c r="BT30" s="6"/>
      <c r="BU30" s="6"/>
    </row>
    <row r="31" spans="1:133" x14ac:dyDescent="0.2">
      <c r="B31" s="2" t="s">
        <v>178</v>
      </c>
      <c r="AD31" s="6"/>
      <c r="AE31" s="6"/>
      <c r="AK31" s="6"/>
      <c r="AL31" s="6"/>
      <c r="AM31" s="65"/>
      <c r="AO31" s="67" t="s">
        <v>169</v>
      </c>
      <c r="AP31" s="71"/>
      <c r="AR31" s="6"/>
      <c r="AS31" s="6"/>
      <c r="AY31" s="6"/>
      <c r="AZ31" s="6"/>
      <c r="BA31" s="82" t="s">
        <v>176</v>
      </c>
      <c r="BB31" s="82" t="s">
        <v>176</v>
      </c>
      <c r="BC31" s="82" t="s">
        <v>176</v>
      </c>
      <c r="BD31" s="82" t="s">
        <v>176</v>
      </c>
      <c r="BE31" s="82" t="s">
        <v>176</v>
      </c>
      <c r="BF31" s="6"/>
      <c r="BG31" s="6"/>
      <c r="BH31" s="82" t="s">
        <v>176</v>
      </c>
      <c r="BI31" s="82" t="s">
        <v>176</v>
      </c>
      <c r="BJ31" s="82" t="s">
        <v>176</v>
      </c>
      <c r="BK31" s="82" t="s">
        <v>176</v>
      </c>
      <c r="BL31" s="82" t="s">
        <v>176</v>
      </c>
      <c r="BM31" s="6"/>
      <c r="BN31" s="6"/>
      <c r="BT31" s="6"/>
      <c r="BU31" s="6"/>
    </row>
  </sheetData>
  <pageMargins left="1" right="0.25" top="1.5" bottom="1" header="0.5" footer="0.5"/>
  <pageSetup scale="7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topLeftCell="A20" zoomScale="90" workbookViewId="0">
      <selection activeCell="K43" sqref="K43"/>
    </sheetView>
  </sheetViews>
  <sheetFormatPr defaultRowHeight="12.75" x14ac:dyDescent="0.2"/>
  <cols>
    <col min="1" max="1" width="1.42578125" customWidth="1"/>
    <col min="3" max="3" width="18" customWidth="1"/>
    <col min="4" max="4" width="1.28515625" customWidth="1"/>
    <col min="5" max="8" width="11.140625" style="30" customWidth="1"/>
    <col min="9" max="9" width="11.42578125" style="39" customWidth="1"/>
    <col min="10" max="10" width="6" style="39" customWidth="1"/>
    <col min="11" max="11" width="17.42578125" customWidth="1"/>
  </cols>
  <sheetData>
    <row r="1" spans="2:11" ht="6" customHeight="1" x14ac:dyDescent="0.2"/>
    <row r="2" spans="2:11" ht="15.75" x14ac:dyDescent="0.25">
      <c r="B2" s="11" t="s">
        <v>17</v>
      </c>
    </row>
    <row r="3" spans="2:11" ht="5.25" customHeight="1" thickBot="1" x14ac:dyDescent="0.25">
      <c r="E3" s="31" t="s">
        <v>18</v>
      </c>
      <c r="F3" s="31"/>
      <c r="G3" s="31"/>
      <c r="H3" s="31"/>
    </row>
    <row r="4" spans="2:11" ht="13.5" thickBot="1" x14ac:dyDescent="0.25">
      <c r="B4" s="7" t="s">
        <v>15</v>
      </c>
      <c r="C4" s="8"/>
      <c r="E4" s="40" t="s">
        <v>19</v>
      </c>
      <c r="F4" s="41" t="s">
        <v>20</v>
      </c>
      <c r="G4" s="41" t="s">
        <v>21</v>
      </c>
      <c r="H4" s="41" t="s">
        <v>22</v>
      </c>
      <c r="I4" s="42" t="s">
        <v>113</v>
      </c>
      <c r="K4" s="45"/>
    </row>
    <row r="5" spans="2:11" x14ac:dyDescent="0.2">
      <c r="B5" s="2" t="s">
        <v>0</v>
      </c>
      <c r="E5" s="48" t="s">
        <v>23</v>
      </c>
      <c r="F5" s="48" t="s">
        <v>24</v>
      </c>
      <c r="G5" s="48" t="s">
        <v>25</v>
      </c>
      <c r="H5" s="50" t="s">
        <v>23</v>
      </c>
      <c r="I5" s="47"/>
      <c r="J5" s="47"/>
      <c r="K5" s="45"/>
    </row>
    <row r="6" spans="2:11" x14ac:dyDescent="0.2">
      <c r="B6" s="2" t="s">
        <v>1</v>
      </c>
      <c r="E6" s="48" t="s">
        <v>103</v>
      </c>
      <c r="F6" s="48" t="s">
        <v>150</v>
      </c>
      <c r="G6" s="48" t="s">
        <v>151</v>
      </c>
      <c r="H6" s="50"/>
      <c r="I6" s="47"/>
      <c r="J6" s="47"/>
      <c r="K6" s="45"/>
    </row>
    <row r="7" spans="2:11" x14ac:dyDescent="0.2">
      <c r="B7" s="2" t="s">
        <v>2</v>
      </c>
      <c r="E7" s="48" t="s">
        <v>26</v>
      </c>
      <c r="F7" s="48" t="s">
        <v>102</v>
      </c>
      <c r="G7" s="48"/>
      <c r="H7" s="50"/>
      <c r="I7" s="47"/>
      <c r="J7" s="47"/>
      <c r="K7" s="45"/>
    </row>
    <row r="8" spans="2:11" ht="24.75" customHeight="1" x14ac:dyDescent="0.2">
      <c r="B8" s="2" t="s">
        <v>112</v>
      </c>
      <c r="E8" s="48" t="s">
        <v>100</v>
      </c>
      <c r="F8" s="48" t="s">
        <v>140</v>
      </c>
      <c r="G8" s="48" t="s">
        <v>101</v>
      </c>
      <c r="H8" s="50"/>
      <c r="I8" s="47"/>
      <c r="J8" s="47"/>
      <c r="K8" s="45"/>
    </row>
    <row r="9" spans="2:11" x14ac:dyDescent="0.2">
      <c r="B9" s="2" t="s">
        <v>153</v>
      </c>
      <c r="E9" s="48"/>
      <c r="F9" s="48"/>
      <c r="G9" s="48"/>
      <c r="H9" s="50"/>
      <c r="I9" s="47"/>
      <c r="J9" s="47"/>
      <c r="K9" s="45"/>
    </row>
    <row r="10" spans="2:11" x14ac:dyDescent="0.2">
      <c r="B10" s="2" t="s">
        <v>152</v>
      </c>
      <c r="E10" s="48" t="s">
        <v>94</v>
      </c>
      <c r="F10" s="48" t="s">
        <v>96</v>
      </c>
      <c r="G10" s="48" t="s">
        <v>95</v>
      </c>
      <c r="H10" s="50" t="s">
        <v>97</v>
      </c>
      <c r="I10" s="47"/>
      <c r="J10" s="47"/>
      <c r="K10" s="45"/>
    </row>
    <row r="11" spans="2:11" x14ac:dyDescent="0.2">
      <c r="B11" s="2" t="s">
        <v>154</v>
      </c>
      <c r="E11" s="48" t="s">
        <v>158</v>
      </c>
      <c r="F11" s="48"/>
      <c r="G11" s="48"/>
      <c r="H11" s="50"/>
      <c r="I11" s="47"/>
      <c r="J11" s="47"/>
      <c r="K11" s="45"/>
    </row>
    <row r="12" spans="2:11" x14ac:dyDescent="0.2">
      <c r="B12" s="2" t="s">
        <v>155</v>
      </c>
      <c r="E12" s="48" t="s">
        <v>158</v>
      </c>
      <c r="F12" s="48"/>
      <c r="G12" s="48"/>
      <c r="H12" s="50"/>
      <c r="I12" s="47"/>
      <c r="J12" s="47"/>
      <c r="K12" s="45"/>
    </row>
    <row r="13" spans="2:11" x14ac:dyDescent="0.2">
      <c r="B13" s="2" t="s">
        <v>156</v>
      </c>
      <c r="E13" s="48" t="s">
        <v>159</v>
      </c>
      <c r="F13" s="48"/>
      <c r="G13" s="48"/>
      <c r="H13" s="50"/>
      <c r="I13" s="47"/>
      <c r="J13" s="47"/>
      <c r="K13" s="45"/>
    </row>
    <row r="14" spans="2:11" x14ac:dyDescent="0.2">
      <c r="B14" s="2" t="s">
        <v>157</v>
      </c>
      <c r="E14" s="48" t="s">
        <v>159</v>
      </c>
      <c r="F14" s="48"/>
      <c r="G14" s="48"/>
      <c r="H14" s="50"/>
      <c r="I14" s="47"/>
      <c r="J14" s="47"/>
      <c r="K14" s="45"/>
    </row>
    <row r="15" spans="2:11" x14ac:dyDescent="0.2">
      <c r="B15" s="2"/>
      <c r="E15" s="48"/>
      <c r="F15" s="48"/>
      <c r="G15" s="48"/>
      <c r="H15" s="50"/>
      <c r="I15" s="47"/>
      <c r="J15" s="47"/>
      <c r="K15" s="45"/>
    </row>
    <row r="16" spans="2:11" ht="13.5" thickBot="1" x14ac:dyDescent="0.25">
      <c r="B16" s="7" t="s">
        <v>86</v>
      </c>
      <c r="C16" s="8"/>
      <c r="D16" s="8"/>
      <c r="E16" s="51"/>
      <c r="F16" s="51"/>
      <c r="G16" s="51"/>
      <c r="H16" s="52"/>
      <c r="I16" s="47"/>
      <c r="J16" s="47"/>
      <c r="K16" s="45"/>
    </row>
    <row r="17" spans="2:11" x14ac:dyDescent="0.2">
      <c r="B17" s="2" t="s">
        <v>13</v>
      </c>
      <c r="C17" s="28"/>
      <c r="D17" s="28"/>
      <c r="E17" s="48" t="s">
        <v>161</v>
      </c>
      <c r="F17" s="48"/>
      <c r="G17" s="48"/>
      <c r="H17" s="50"/>
      <c r="I17" s="47"/>
      <c r="J17" s="47"/>
      <c r="K17" s="45"/>
    </row>
    <row r="18" spans="2:11" x14ac:dyDescent="0.2">
      <c r="B18" s="2" t="s">
        <v>87</v>
      </c>
      <c r="E18" s="48"/>
      <c r="F18" s="48"/>
      <c r="G18" s="48"/>
      <c r="H18" s="50"/>
      <c r="I18" s="47"/>
      <c r="J18" s="47"/>
      <c r="K18" s="45"/>
    </row>
    <row r="19" spans="2:11" ht="22.5" x14ac:dyDescent="0.2">
      <c r="B19" s="29" t="s">
        <v>81</v>
      </c>
      <c r="C19" s="28"/>
      <c r="E19" s="48" t="s">
        <v>82</v>
      </c>
      <c r="F19" s="48" t="s">
        <v>84</v>
      </c>
      <c r="G19" s="48" t="s">
        <v>83</v>
      </c>
      <c r="H19" s="50" t="s">
        <v>85</v>
      </c>
      <c r="I19" s="47"/>
      <c r="J19" s="47"/>
      <c r="K19" s="45"/>
    </row>
    <row r="20" spans="2:11" x14ac:dyDescent="0.2">
      <c r="B20" s="29" t="s">
        <v>160</v>
      </c>
      <c r="C20" s="28"/>
      <c r="E20" s="48"/>
      <c r="F20" s="48"/>
      <c r="G20" s="48"/>
      <c r="H20" s="50"/>
      <c r="I20" s="47"/>
      <c r="J20" s="47"/>
      <c r="K20" s="45"/>
    </row>
    <row r="21" spans="2:11" x14ac:dyDescent="0.2">
      <c r="B21" s="2" t="s">
        <v>110</v>
      </c>
      <c r="C21" s="28"/>
      <c r="E21" s="48"/>
      <c r="F21" s="48"/>
      <c r="G21" s="48"/>
      <c r="H21" s="50"/>
      <c r="I21" s="47"/>
      <c r="J21" s="47"/>
      <c r="K21" s="45"/>
    </row>
    <row r="22" spans="2:11" x14ac:dyDescent="0.2">
      <c r="B22" s="2" t="s">
        <v>109</v>
      </c>
      <c r="C22" s="28"/>
      <c r="E22" s="48" t="s">
        <v>108</v>
      </c>
      <c r="F22" s="53" t="s">
        <v>115</v>
      </c>
      <c r="G22" s="48"/>
      <c r="H22" s="50"/>
      <c r="I22" s="47" t="s">
        <v>114</v>
      </c>
      <c r="J22" s="47">
        <v>9473</v>
      </c>
      <c r="K22" s="45"/>
    </row>
    <row r="23" spans="2:11" x14ac:dyDescent="0.2">
      <c r="B23" s="2" t="s">
        <v>78</v>
      </c>
      <c r="C23" s="28"/>
      <c r="E23" s="48" t="s">
        <v>105</v>
      </c>
      <c r="F23" s="48" t="s">
        <v>107</v>
      </c>
      <c r="G23" s="48" t="s">
        <v>106</v>
      </c>
      <c r="H23" s="50"/>
      <c r="I23" s="47"/>
      <c r="J23" s="47"/>
      <c r="K23" s="45"/>
    </row>
    <row r="24" spans="2:11" x14ac:dyDescent="0.2">
      <c r="B24" s="2" t="s">
        <v>70</v>
      </c>
      <c r="E24" s="48"/>
      <c r="F24" s="48"/>
      <c r="G24" s="48"/>
      <c r="H24" s="50"/>
      <c r="I24" s="47"/>
      <c r="J24" s="47"/>
      <c r="K24" s="45"/>
    </row>
    <row r="25" spans="2:11" x14ac:dyDescent="0.2">
      <c r="B25" s="2" t="s">
        <v>111</v>
      </c>
      <c r="E25" s="48"/>
      <c r="F25" s="48"/>
      <c r="G25" s="48"/>
      <c r="H25" s="50"/>
      <c r="I25" s="47"/>
      <c r="J25" s="47"/>
      <c r="K25" s="45"/>
    </row>
    <row r="26" spans="2:11" x14ac:dyDescent="0.2">
      <c r="B26" s="2"/>
      <c r="E26" s="48"/>
      <c r="F26" s="48"/>
      <c r="G26" s="48"/>
      <c r="H26" s="50"/>
      <c r="I26" s="47"/>
      <c r="J26" s="47"/>
      <c r="K26" s="45"/>
    </row>
    <row r="27" spans="2:11" x14ac:dyDescent="0.2">
      <c r="B27" s="2" t="s">
        <v>141</v>
      </c>
      <c r="E27" s="48" t="s">
        <v>142</v>
      </c>
      <c r="F27" s="48" t="s">
        <v>143</v>
      </c>
      <c r="G27" s="48"/>
      <c r="H27" s="50"/>
      <c r="I27" s="47"/>
      <c r="J27" s="47"/>
      <c r="K27" s="45"/>
    </row>
    <row r="28" spans="2:11" x14ac:dyDescent="0.2">
      <c r="B28" s="2"/>
      <c r="E28" s="48"/>
      <c r="F28" s="48"/>
      <c r="G28" s="48"/>
      <c r="H28" s="50"/>
      <c r="I28" s="47"/>
      <c r="J28" s="47"/>
      <c r="K28" s="45"/>
    </row>
    <row r="29" spans="2:11" x14ac:dyDescent="0.2">
      <c r="B29" s="2" t="s">
        <v>93</v>
      </c>
      <c r="E29" s="48" t="s">
        <v>92</v>
      </c>
      <c r="F29" s="48"/>
      <c r="G29" s="48"/>
      <c r="H29" s="50"/>
      <c r="I29" s="47"/>
      <c r="J29" s="47"/>
      <c r="K29" s="45"/>
    </row>
    <row r="30" spans="2:11" x14ac:dyDescent="0.2">
      <c r="B30" s="2" t="s">
        <v>75</v>
      </c>
      <c r="E30" s="48" t="s">
        <v>77</v>
      </c>
      <c r="F30" s="48"/>
      <c r="G30" s="48"/>
      <c r="H30" s="50"/>
      <c r="I30" s="47"/>
      <c r="J30" s="47"/>
      <c r="K30" s="45"/>
    </row>
    <row r="31" spans="2:11" x14ac:dyDescent="0.2">
      <c r="B31" s="2" t="s">
        <v>76</v>
      </c>
      <c r="E31" s="48" t="s">
        <v>79</v>
      </c>
      <c r="F31" s="48"/>
      <c r="G31" s="48"/>
      <c r="H31" s="48"/>
      <c r="I31" s="48"/>
      <c r="J31" s="47"/>
      <c r="K31" s="45"/>
    </row>
    <row r="32" spans="2:11" x14ac:dyDescent="0.2">
      <c r="B32" s="2"/>
      <c r="E32" s="48"/>
      <c r="F32" s="48"/>
      <c r="G32" s="48"/>
      <c r="H32" s="48"/>
      <c r="I32" s="48"/>
      <c r="J32" s="47"/>
      <c r="K32" s="45"/>
    </row>
    <row r="33" spans="2:11" ht="22.5" x14ac:dyDescent="0.2">
      <c r="B33" s="2" t="s">
        <v>147</v>
      </c>
      <c r="E33" s="48" t="s">
        <v>144</v>
      </c>
      <c r="F33" s="48"/>
      <c r="G33" s="48"/>
      <c r="H33" s="48"/>
      <c r="I33" s="48"/>
      <c r="J33" s="47"/>
      <c r="K33" s="45"/>
    </row>
    <row r="34" spans="2:11" ht="12" customHeight="1" x14ac:dyDescent="0.2">
      <c r="B34" s="2" t="s">
        <v>146</v>
      </c>
      <c r="E34" s="48" t="s">
        <v>145</v>
      </c>
      <c r="F34" s="48"/>
      <c r="G34" s="48"/>
      <c r="H34" s="48"/>
      <c r="I34" s="49"/>
      <c r="J34" s="47"/>
      <c r="K34" s="45"/>
    </row>
    <row r="35" spans="2:11" ht="12" customHeight="1" x14ac:dyDescent="0.2">
      <c r="E35" s="48"/>
      <c r="F35" s="48"/>
      <c r="G35" s="48"/>
      <c r="H35" s="48"/>
      <c r="I35" s="49"/>
      <c r="J35" s="47"/>
      <c r="K35" s="45"/>
    </row>
    <row r="36" spans="2:11" x14ac:dyDescent="0.2">
      <c r="B36" s="2" t="s">
        <v>148</v>
      </c>
      <c r="E36" s="48" t="s">
        <v>116</v>
      </c>
      <c r="F36" s="48"/>
      <c r="G36" s="48"/>
      <c r="H36" s="48"/>
      <c r="I36" s="49"/>
      <c r="J36" s="47"/>
      <c r="K36" s="46" t="s">
        <v>117</v>
      </c>
    </row>
    <row r="37" spans="2:11" x14ac:dyDescent="0.2">
      <c r="E37" s="48"/>
      <c r="F37" s="48"/>
      <c r="G37" s="48"/>
      <c r="H37" s="48"/>
      <c r="I37" s="49"/>
      <c r="J37" s="47"/>
      <c r="K37" s="45"/>
    </row>
    <row r="38" spans="2:11" x14ac:dyDescent="0.2">
      <c r="B38" s="2" t="s">
        <v>149</v>
      </c>
      <c r="E38" s="48" t="s">
        <v>135</v>
      </c>
      <c r="F38" s="48"/>
      <c r="G38" s="48"/>
      <c r="H38" s="48"/>
      <c r="I38" s="49"/>
      <c r="J38" s="47"/>
      <c r="K38" s="46"/>
    </row>
    <row r="39" spans="2:11" x14ac:dyDescent="0.2">
      <c r="E39" s="48" t="s">
        <v>136</v>
      </c>
      <c r="F39" s="48"/>
      <c r="G39" s="48"/>
      <c r="H39" s="48"/>
      <c r="I39" s="49"/>
      <c r="J39" s="47"/>
      <c r="K39" s="45"/>
    </row>
    <row r="41" spans="2:11" x14ac:dyDescent="0.2">
      <c r="B41" s="2" t="s">
        <v>162</v>
      </c>
      <c r="C41" s="45"/>
      <c r="D41" s="45"/>
      <c r="E41" s="54" t="s">
        <v>163</v>
      </c>
      <c r="F41" s="54"/>
      <c r="G41" s="54"/>
      <c r="H41" s="54"/>
      <c r="I41" s="14"/>
      <c r="J41" s="14"/>
      <c r="K41" s="45"/>
    </row>
    <row r="42" spans="2:11" x14ac:dyDescent="0.2">
      <c r="B42" s="2" t="s">
        <v>164</v>
      </c>
      <c r="E42" s="54" t="s">
        <v>163</v>
      </c>
      <c r="K42" s="45" t="s">
        <v>165</v>
      </c>
    </row>
    <row r="43" spans="2:11" x14ac:dyDescent="0.2">
      <c r="B43" s="2" t="s">
        <v>166</v>
      </c>
      <c r="C43" s="45"/>
      <c r="D43" s="45"/>
      <c r="E43" s="54" t="s">
        <v>167</v>
      </c>
      <c r="F43" s="54"/>
      <c r="G43" s="54"/>
      <c r="H43" s="54"/>
      <c r="I43" s="14"/>
      <c r="J43" s="14"/>
      <c r="K43" s="45" t="s">
        <v>168</v>
      </c>
    </row>
  </sheetData>
  <pageMargins left="0.75" right="0.75" top="1" bottom="1" header="0.5" footer="0.5"/>
  <pageSetup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Projects</vt:lpstr>
      <vt:lpstr>Projects cost</vt:lpstr>
      <vt:lpstr>Team member sched</vt:lpstr>
      <vt:lpstr>Contacts</vt:lpstr>
      <vt:lpstr>Sheet3</vt:lpstr>
      <vt:lpstr>'Team member sched'!Print_Area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 &amp; S</dc:creator>
  <cp:lastModifiedBy>Felienne</cp:lastModifiedBy>
  <cp:lastPrinted>2001-05-30T18:30:14Z</cp:lastPrinted>
  <dcterms:created xsi:type="dcterms:W3CDTF">2000-10-16T00:31:21Z</dcterms:created>
  <dcterms:modified xsi:type="dcterms:W3CDTF">2014-09-03T14:36:01Z</dcterms:modified>
</cp:coreProperties>
</file>