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C16" i="1" s="1"/>
  <c r="D13" i="1"/>
  <c r="E13" i="1"/>
  <c r="E5" i="5"/>
  <c r="E6" i="5"/>
  <c r="E7" i="5"/>
  <c r="E8" i="5"/>
  <c r="E9" i="5"/>
  <c r="E10" i="5"/>
  <c r="E11" i="5"/>
  <c r="E12" i="5"/>
  <c r="C13" i="5"/>
  <c r="C16" i="5" s="1"/>
  <c r="D13" i="5"/>
  <c r="E13" i="5" s="1"/>
  <c r="E5" i="6"/>
  <c r="E6" i="6"/>
  <c r="E7" i="6"/>
  <c r="E8" i="6"/>
  <c r="C9" i="6"/>
  <c r="E9" i="6" s="1"/>
  <c r="D9" i="6"/>
  <c r="F9" i="6"/>
  <c r="F12" i="6" s="1"/>
  <c r="E5" i="7"/>
  <c r="E6" i="7"/>
  <c r="E7" i="7"/>
  <c r="C8" i="7"/>
  <c r="E8" i="7" s="1"/>
  <c r="D8" i="7"/>
  <c r="F8" i="7"/>
  <c r="C11" i="7"/>
  <c r="C13" i="7" s="1"/>
  <c r="F11" i="7"/>
  <c r="F13" i="7" s="1"/>
  <c r="E5" i="8"/>
  <c r="E6" i="8"/>
  <c r="E7" i="8"/>
  <c r="E8" i="8"/>
  <c r="C9" i="8"/>
  <c r="E9" i="8" s="1"/>
  <c r="D9" i="8"/>
  <c r="F9" i="8"/>
  <c r="F12" i="8"/>
  <c r="F14" i="8"/>
  <c r="F17" i="8"/>
  <c r="F21" i="8" s="1"/>
  <c r="F24" i="8" s="1"/>
  <c r="F27" i="8" s="1"/>
  <c r="E5" i="9"/>
  <c r="E6" i="9"/>
  <c r="E7" i="9"/>
  <c r="E8" i="9"/>
  <c r="C9" i="9"/>
  <c r="E9" i="9" s="1"/>
  <c r="D9" i="9"/>
  <c r="F9" i="9"/>
  <c r="C12" i="9"/>
  <c r="C14" i="9" s="1"/>
  <c r="F12" i="9"/>
  <c r="F14" i="9" s="1"/>
  <c r="C18" i="1" l="1"/>
  <c r="C21" i="1"/>
  <c r="C25" i="1" s="1"/>
  <c r="C28" i="1" s="1"/>
  <c r="C31" i="1" s="1"/>
  <c r="F14" i="6"/>
  <c r="F17" i="6" s="1"/>
  <c r="F21" i="6" s="1"/>
  <c r="F24" i="6" s="1"/>
  <c r="F27" i="6" s="1"/>
  <c r="C18" i="5"/>
  <c r="C21" i="5" s="1"/>
  <c r="C25" i="5" s="1"/>
  <c r="F17" i="9"/>
  <c r="F21" i="9" s="1"/>
  <c r="F24" i="9" s="1"/>
  <c r="F27" i="9" s="1"/>
  <c r="F16" i="7"/>
  <c r="F20" i="7" s="1"/>
  <c r="F23" i="7" s="1"/>
  <c r="F26" i="7" s="1"/>
  <c r="C12" i="6"/>
  <c r="C12" i="8"/>
  <c r="C16" i="7"/>
  <c r="C20" i="7" s="1"/>
  <c r="C23" i="7" s="1"/>
  <c r="C26" i="7" s="1"/>
  <c r="C17" i="9"/>
  <c r="C21" i="9" s="1"/>
  <c r="C24" i="9" s="1"/>
  <c r="C27" i="9" s="1"/>
  <c r="C27" i="5" l="1"/>
  <c r="C28" i="5"/>
  <c r="C31" i="5" s="1"/>
  <c r="C14" i="8"/>
  <c r="C17" i="8" s="1"/>
  <c r="C21" i="8" s="1"/>
  <c r="C24" i="8" s="1"/>
  <c r="C27" i="8" s="1"/>
  <c r="C14" i="6"/>
  <c r="C17" i="6" s="1"/>
  <c r="C21" i="6" s="1"/>
  <c r="C24" i="6" s="1"/>
  <c r="C27" i="6" s="1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<sst xmlns="http://schemas.openxmlformats.org/spreadsheetml/2006/main" count="113" uniqueCount="27">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</sst>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F23" sqref="F2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">
      <c r="B15" s="1" t="s">
        <v>11</v>
      </c>
      <c r="C15" s="8">
        <v>350</v>
      </c>
      <c r="D15" s="7"/>
    </row>
    <row r="16" spans="2:5" x14ac:dyDescent="0.2">
      <c r="C16" s="7">
        <f>SUM(C13:C15)</f>
        <v>36137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2240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38527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36077</v>
      </c>
      <c r="D25" s="7"/>
    </row>
    <row r="27" spans="2:4" x14ac:dyDescent="0.2">
      <c r="B27" t="s">
        <v>18</v>
      </c>
      <c r="C27" s="8">
        <v>-3000</v>
      </c>
      <c r="D27" s="7"/>
    </row>
    <row r="28" spans="2:4" x14ac:dyDescent="0.2">
      <c r="C28" s="7">
        <f>SUM(C25:C27)</f>
        <v>33077</v>
      </c>
      <c r="D28" s="7"/>
    </row>
    <row r="31" spans="2:4" x14ac:dyDescent="0.2">
      <c r="B31" t="s">
        <v>15</v>
      </c>
      <c r="C31" s="5">
        <f>PMT(C32/12,C33,C28,0)*-1</f>
        <v>670.68229387785937</v>
      </c>
    </row>
    <row r="32" spans="2:4" x14ac:dyDescent="0.2">
      <c r="B32" t="s">
        <v>16</v>
      </c>
      <c r="C32" s="6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">
      <c r="B15" s="1" t="s">
        <v>11</v>
      </c>
      <c r="C15" s="8">
        <v>500</v>
      </c>
      <c r="D15" s="7"/>
    </row>
    <row r="16" spans="2:5" x14ac:dyDescent="0.2">
      <c r="C16" s="7">
        <f>SUM(C13:C15)</f>
        <v>37533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2327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40010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37560</v>
      </c>
      <c r="D25" s="7"/>
    </row>
    <row r="27" spans="2:4" x14ac:dyDescent="0.2">
      <c r="B27" t="s">
        <v>18</v>
      </c>
      <c r="C27" s="8">
        <f>C25*-0.1</f>
        <v>-3756</v>
      </c>
      <c r="D27" s="7"/>
    </row>
    <row r="28" spans="2:4" x14ac:dyDescent="0.2">
      <c r="C28" s="7">
        <f>SUM(C25:C27)</f>
        <v>33804</v>
      </c>
      <c r="D28" s="7"/>
    </row>
    <row r="31" spans="2:4" x14ac:dyDescent="0.2">
      <c r="B31" t="s">
        <v>15</v>
      </c>
      <c r="C31" s="5">
        <f>PMT(C32/12,C33,C28,0)*-1</f>
        <v>685.42323252553604</v>
      </c>
    </row>
    <row r="32" spans="2:4" x14ac:dyDescent="0.2">
      <c r="B32" t="s">
        <v>16</v>
      </c>
      <c r="C32" s="9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36583</v>
      </c>
      <c r="D12" s="7"/>
      <c r="F12" s="7">
        <f>SUM(F9:F11)</f>
        <v>36666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39001</v>
      </c>
      <c r="D17" s="7"/>
      <c r="F17" s="7">
        <f>SUM(F12:F16)</f>
        <v>39089</v>
      </c>
    </row>
    <row r="18" spans="2:6" x14ac:dyDescent="0.2">
      <c r="F18" s="7"/>
    </row>
    <row r="19" spans="2:6" x14ac:dyDescent="0.2">
      <c r="B19" s="1" t="s">
        <v>13</v>
      </c>
      <c r="C19" s="7">
        <v>-1417</v>
      </c>
      <c r="D19" s="7"/>
      <c r="F19" s="7">
        <v>-1417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36466</v>
      </c>
      <c r="D21" s="7"/>
      <c r="F21" s="7">
        <f>SUM(F17:F20)</f>
        <v>36554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34266</v>
      </c>
      <c r="D24" s="7"/>
      <c r="F24" s="7">
        <f>SUM(F21:F23)</f>
        <v>34354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694.79092668678311</v>
      </c>
      <c r="F27" s="10">
        <f>PMT(F28/12,F29,F24,0)*-1</f>
        <v>696.57524938416361</v>
      </c>
    </row>
    <row r="28" spans="2:6" x14ac:dyDescent="0.2">
      <c r="B28" t="s">
        <v>16</v>
      </c>
      <c r="C28" s="9">
        <v>0.08</v>
      </c>
      <c r="F28" s="9">
        <v>0.08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">
      <c r="B10" s="1" t="s">
        <v>11</v>
      </c>
      <c r="C10" s="8">
        <v>500</v>
      </c>
      <c r="D10" s="7"/>
      <c r="F10" s="8">
        <v>0</v>
      </c>
    </row>
    <row r="11" spans="2:6" x14ac:dyDescent="0.2">
      <c r="C11" s="7">
        <f>SUM(C8:C10)</f>
        <v>36962</v>
      </c>
      <c r="D11" s="7"/>
      <c r="F11" s="7">
        <f>SUM(F8:F10)</f>
        <v>0</v>
      </c>
    </row>
    <row r="12" spans="2:6" x14ac:dyDescent="0.2">
      <c r="C12" s="7"/>
      <c r="D12" s="7"/>
      <c r="F12" s="7"/>
    </row>
    <row r="13" spans="2:6" x14ac:dyDescent="0.2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">
      <c r="B14" s="1" t="s">
        <v>10</v>
      </c>
      <c r="C14" s="7">
        <v>100</v>
      </c>
      <c r="D14" s="7"/>
      <c r="F14" s="7">
        <v>100</v>
      </c>
    </row>
    <row r="15" spans="2:6" x14ac:dyDescent="0.2">
      <c r="B15" s="1" t="s">
        <v>12</v>
      </c>
      <c r="C15" s="8">
        <v>50</v>
      </c>
      <c r="D15" s="7"/>
      <c r="F15" s="8">
        <v>50</v>
      </c>
    </row>
    <row r="16" spans="2:6" x14ac:dyDescent="0.2">
      <c r="C16" s="7">
        <f>SUM(C11:C15)</f>
        <v>39404</v>
      </c>
      <c r="D16" s="7"/>
      <c r="F16" s="7">
        <f>SUM(F11:F15)</f>
        <v>150</v>
      </c>
    </row>
    <row r="17" spans="2:6" x14ac:dyDescent="0.2">
      <c r="F17" s="7"/>
    </row>
    <row r="18" spans="2:6" x14ac:dyDescent="0.2">
      <c r="B18" s="1" t="s">
        <v>13</v>
      </c>
      <c r="C18" s="7">
        <v>-417</v>
      </c>
      <c r="D18" s="7"/>
      <c r="F18" s="7">
        <v>-1417</v>
      </c>
    </row>
    <row r="19" spans="2:6" x14ac:dyDescent="0.2">
      <c r="B19" s="1" t="s">
        <v>14</v>
      </c>
      <c r="C19" s="8">
        <v>-1118</v>
      </c>
      <c r="D19" s="7"/>
      <c r="F19" s="8">
        <v>-1118</v>
      </c>
    </row>
    <row r="20" spans="2:6" x14ac:dyDescent="0.2">
      <c r="C20" s="7">
        <f>SUM(C16:C19)</f>
        <v>37869</v>
      </c>
      <c r="D20" s="7"/>
      <c r="F20" s="7">
        <f>SUM(F16:F19)</f>
        <v>-2385</v>
      </c>
    </row>
    <row r="21" spans="2:6" x14ac:dyDescent="0.2">
      <c r="F21" s="7"/>
    </row>
    <row r="22" spans="2:6" x14ac:dyDescent="0.2">
      <c r="B22" t="s">
        <v>18</v>
      </c>
      <c r="C22" s="8">
        <v>-2200</v>
      </c>
      <c r="D22" s="7"/>
      <c r="F22" s="8">
        <v>-2200</v>
      </c>
    </row>
    <row r="23" spans="2:6" x14ac:dyDescent="0.2">
      <c r="C23" s="7">
        <f>SUM(C20:C22)</f>
        <v>35669</v>
      </c>
      <c r="D23" s="7"/>
      <c r="F23" s="7">
        <f>SUM(F20:F22)</f>
        <v>-4585</v>
      </c>
    </row>
    <row r="24" spans="2:6" x14ac:dyDescent="0.2">
      <c r="F24" s="7"/>
    </row>
    <row r="25" spans="2:6" x14ac:dyDescent="0.2">
      <c r="F25" s="7"/>
    </row>
    <row r="26" spans="2:6" x14ac:dyDescent="0.2">
      <c r="B26" t="s">
        <v>15</v>
      </c>
      <c r="C26" s="10">
        <f>PMT(C27/12,C28,C23,0)*-1</f>
        <v>723.23870787342753</v>
      </c>
      <c r="F26" s="10">
        <f>PMT(F27/12,F28,F23,0)*-1</f>
        <v>-92.967267812376718</v>
      </c>
    </row>
    <row r="27" spans="2:6" x14ac:dyDescent="0.2">
      <c r="B27" t="s">
        <v>16</v>
      </c>
      <c r="C27" s="9">
        <v>0.08</v>
      </c>
      <c r="F27" s="9">
        <v>0.08</v>
      </c>
    </row>
    <row r="28" spans="2:6" x14ac:dyDescent="0.2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37607</v>
      </c>
      <c r="D12" s="7"/>
      <c r="F12" s="7">
        <f>SUM(F9:F11)</f>
        <v>37759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40089</v>
      </c>
      <c r="D17" s="7"/>
      <c r="F17" s="7">
        <f>SUM(F12:F16)</f>
        <v>40250</v>
      </c>
    </row>
    <row r="18" spans="2:6" x14ac:dyDescent="0.2">
      <c r="F18" s="7"/>
    </row>
    <row r="19" spans="2:6" x14ac:dyDescent="0.2">
      <c r="B19" s="1" t="s">
        <v>13</v>
      </c>
      <c r="C19" s="7">
        <v>-417</v>
      </c>
      <c r="D19" s="7"/>
      <c r="F19" s="7">
        <v>-417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38554</v>
      </c>
      <c r="D21" s="7"/>
      <c r="F21" s="7">
        <f>SUM(F17:F20)</f>
        <v>38715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36354</v>
      </c>
      <c r="D24" s="7"/>
      <c r="F24" s="7">
        <f>SUM(F21:F23)</f>
        <v>36515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719.85277173586701</v>
      </c>
      <c r="F27" s="10">
        <f>PMT(F28/12,F29,F24,0)*-1</f>
        <v>723.04076470086329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E20" sqref="E20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37771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895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655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39931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39852</v>
      </c>
      <c r="D12" s="7"/>
      <c r="F12" s="7">
        <f>SUM(F9:F11)</f>
        <v>39931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2471</v>
      </c>
      <c r="D14" s="7"/>
      <c r="F14" s="7">
        <f>ROUND(F12*0.062,0)</f>
        <v>2476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42473</v>
      </c>
      <c r="D17" s="7"/>
      <c r="F17" s="7">
        <f>SUM(F12:F16)</f>
        <v>42557</v>
      </c>
    </row>
    <row r="18" spans="2:6" x14ac:dyDescent="0.2">
      <c r="F18" s="7"/>
    </row>
    <row r="19" spans="2:6" x14ac:dyDescent="0.2">
      <c r="B19" s="1" t="s">
        <v>13</v>
      </c>
      <c r="C19" s="7">
        <v>-860</v>
      </c>
      <c r="D19" s="7"/>
      <c r="F19" s="7">
        <v>-860</v>
      </c>
    </row>
    <row r="20" spans="2:6" x14ac:dyDescent="0.2">
      <c r="B20" s="1" t="s">
        <v>14</v>
      </c>
      <c r="C20" s="8">
        <v>-1087</v>
      </c>
      <c r="D20" s="7"/>
      <c r="F20" s="8">
        <v>-1087</v>
      </c>
    </row>
    <row r="21" spans="2:6" x14ac:dyDescent="0.2">
      <c r="C21" s="7">
        <f>SUM(C17:C20)</f>
        <v>40526</v>
      </c>
      <c r="D21" s="7"/>
      <c r="F21" s="7">
        <f>SUM(F17:F20)</f>
        <v>40610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38326</v>
      </c>
      <c r="D24" s="7"/>
      <c r="F24" s="7">
        <f>SUM(F21:F23)</f>
        <v>38410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758.90073525743628</v>
      </c>
      <c r="F27" s="10">
        <f>PMT(F28/12,F29,F24,0)*-1</f>
        <v>760.56403593482571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1998-12-14T20:47:55Z</dcterms:created>
  <dcterms:modified xsi:type="dcterms:W3CDTF">2014-09-03T14:41:45Z</dcterms:modified>
</cp:coreProperties>
</file>