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7100" windowHeight="985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</sheets>
  <calcPr calcId="152511"/>
</workbook>
</file>

<file path=xl/calcChain.xml><?xml version="1.0" encoding="utf-8"?>
<calcChain xmlns="http://schemas.openxmlformats.org/spreadsheetml/2006/main">
  <c r="E97" i="1" l="1"/>
  <c r="F97" i="1"/>
  <c r="G97" i="1"/>
  <c r="H97" i="1"/>
  <c r="I97" i="1"/>
  <c r="J97" i="1"/>
  <c r="K97" i="1"/>
  <c r="L97" i="1"/>
  <c r="AJ97" i="1" s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E98" i="1"/>
  <c r="F98" i="1"/>
  <c r="G98" i="1"/>
  <c r="H98" i="1"/>
  <c r="I98" i="1"/>
  <c r="J98" i="1"/>
  <c r="K98" i="1"/>
  <c r="L98" i="1"/>
  <c r="AJ98" i="1" s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J157" i="1" s="1"/>
  <c r="AC157" i="1"/>
  <c r="AD157" i="1"/>
  <c r="AE157" i="1"/>
  <c r="AF157" i="1"/>
  <c r="AG157" i="1"/>
  <c r="AH157" i="1"/>
  <c r="AI157" i="1"/>
  <c r="E158" i="1"/>
  <c r="F158" i="1"/>
  <c r="G158" i="1"/>
  <c r="H158" i="1"/>
  <c r="I158" i="1"/>
  <c r="J158" i="1"/>
  <c r="K158" i="1"/>
  <c r="L158" i="1"/>
  <c r="AJ158" i="1" s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B161" i="1" s="1"/>
  <c r="AC158" i="1"/>
  <c r="AD158" i="1"/>
  <c r="AE158" i="1"/>
  <c r="AF158" i="1"/>
  <c r="AG158" i="1"/>
  <c r="AH158" i="1"/>
  <c r="AH161" i="1" s="1"/>
  <c r="AI158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C160" i="1"/>
  <c r="AD160" i="1"/>
  <c r="AE160" i="1"/>
  <c r="AF160" i="1"/>
  <c r="AG160" i="1"/>
  <c r="AH160" i="1"/>
  <c r="AI160" i="1"/>
  <c r="E161" i="1"/>
  <c r="F161" i="1"/>
  <c r="G161" i="1"/>
  <c r="H161" i="1"/>
  <c r="I161" i="1"/>
  <c r="J161" i="1"/>
  <c r="K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C161" i="1"/>
  <c r="AD161" i="1"/>
  <c r="AE161" i="1"/>
  <c r="AF161" i="1"/>
  <c r="AG161" i="1"/>
  <c r="AI161" i="1"/>
  <c r="L161" i="1" l="1"/>
  <c r="AJ161" i="1" s="1"/>
  <c r="AB160" i="1"/>
  <c r="AJ160" i="1" s="1"/>
</calcChain>
</file>

<file path=xl/sharedStrings.xml><?xml version="1.0" encoding="utf-8"?>
<sst xmlns="http://schemas.openxmlformats.org/spreadsheetml/2006/main" count="303" uniqueCount="32">
  <si>
    <t>Index</t>
  </si>
  <si>
    <t>Label</t>
  </si>
  <si>
    <t>Date</t>
  </si>
  <si>
    <t>Type</t>
  </si>
  <si>
    <t>TOTALS</t>
  </si>
  <si>
    <t xml:space="preserve">EPMI-MID E F Enron_MTA  Non_Physical </t>
  </si>
  <si>
    <t>Quantity</t>
  </si>
  <si>
    <t>Price</t>
  </si>
  <si>
    <t xml:space="preserve">EPMI-MID (BOM #1) E F Enron_MTA Non_Physical </t>
  </si>
  <si>
    <t xml:space="preserve">MID1-MID (EPMI) [LTDeal#1] E F Enron_MTA Energy </t>
  </si>
  <si>
    <t xml:space="preserve">MID1-MID (EPMI) (NP Daily) E F Enron_MTA Energy </t>
  </si>
  <si>
    <t xml:space="preserve">SCL-MID (EPMI) (BOM #1) E F Enron_MTA Energy </t>
  </si>
  <si>
    <t xml:space="preserve">PSE-MID (EPMI) (BOM #1) E F Enron_MTA Energy </t>
  </si>
  <si>
    <t xml:space="preserve">BCHA-MID (EPMI) (BOM) E F Enron_MTA Energy </t>
  </si>
  <si>
    <t xml:space="preserve">SCL-MID (EPMI) (BOM) E F Enron_MTA Energy </t>
  </si>
  <si>
    <t xml:space="preserve">PSE-MID (EPMI) ) (BOM) E F Enron_MTA Energy </t>
  </si>
  <si>
    <t xml:space="preserve">BPA-MID (EPMI) (BOM) E F Enron_MTA Energy </t>
  </si>
  <si>
    <t xml:space="preserve">PSE-MID (EPMI) [BOM] E F Enron_MTA Energy </t>
  </si>
  <si>
    <t xml:space="preserve">PSE-MID (EPMI) [BOM #1] E F Enron_MTA Energy </t>
  </si>
  <si>
    <t xml:space="preserve">MID-EPMI [Deal #1] E F Enron_MTA Non_Physical </t>
  </si>
  <si>
    <t xml:space="preserve">MID-EPMI (BOM #1) E F Enron_MTA Non_Physical </t>
  </si>
  <si>
    <t xml:space="preserve">MID-EPMI (NP Daily) E F Enron_MTA Energy </t>
  </si>
  <si>
    <t xml:space="preserve">MID-EPMI (BOM #1) E F Enron_MTA Energy </t>
  </si>
  <si>
    <t xml:space="preserve">MID-EPMI (Daily #1) E F Enron_MTA Energy </t>
  </si>
  <si>
    <t xml:space="preserve">MID-EPMI (NP Daily#1) E F Enron_MTA Energy </t>
  </si>
  <si>
    <t xml:space="preserve">MID-EPMI (NP Daily#2) E F Enron_MTA Energy </t>
  </si>
  <si>
    <t>Purchase - Quantity</t>
  </si>
  <si>
    <t>Purchase - Price</t>
  </si>
  <si>
    <t>Sale - Quantity</t>
  </si>
  <si>
    <t>Sale - Price</t>
  </si>
  <si>
    <t>NET TOTALS - QUANTITY</t>
  </si>
  <si>
    <t>NET TOTALS -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</si>
</sst>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2" fillId="0" borderId="0" xfId="0" applyFont="1"/>
    <xf numFmtId="16" fontId="2" fillId="0" borderId="0" xfId="0" applyNumberFormat="1" applyFont="1"/>
    <xf numFmtId="3" fontId="2" fillId="0" borderId="0" xfId="0" applyNumberFormat="1" applyFont="1"/>
    <xf numFmtId="44" fontId="2" fillId="0" borderId="0" xfId="1" applyFont="1"/>
    <xf numFmtId="44" fontId="0" fillId="0" borderId="0" xfId="1" applyFont="1"/>
    <xf numFmtId="3" fontId="0" fillId="0" borderId="0" xfId="0" applyNumberFormat="1"/>
    <xf numFmtId="4" fontId="0" fillId="0" borderId="0" xfId="0" applyNumberFormat="1"/>
    <xf numFmtId="3" fontId="2" fillId="0" borderId="1" xfId="0" applyNumberFormat="1" applyFont="1" applyBorder="1"/>
    <xf numFmtId="44" fontId="2" fillId="0" borderId="2" xfId="1" applyFont="1" applyBorder="1"/>
    <xf numFmtId="3" fontId="3" fillId="0" borderId="0" xfId="0" applyNumberFormat="1" applyFont="1"/>
    <xf numFmtId="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2"/>
  <sheetViews>
    <sheetView tabSelected="1" topLeftCell="AA149" workbookViewId="0">
      <selection activeCell="AI106" sqref="AI106:AI107"/>
    </sheetView>
  </sheetViews>
  <sheetFormatPr defaultRowHeight="12.75" x14ac:dyDescent="0.2"/>
  <cols>
    <col min="2" max="2" width="16.7109375" customWidth="1"/>
    <col min="5" max="34" width="11.85546875" bestFit="1" customWidth="1"/>
    <col min="35" max="35" width="14.42578125" bestFit="1" customWidth="1"/>
    <col min="36" max="36" width="12.285156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s="1">
        <v>37196</v>
      </c>
      <c r="F1" s="1">
        <v>37197</v>
      </c>
      <c r="G1" s="1">
        <v>37198</v>
      </c>
      <c r="H1" s="1">
        <v>37199</v>
      </c>
      <c r="I1" s="1">
        <v>37200</v>
      </c>
      <c r="J1" s="1">
        <v>37201</v>
      </c>
      <c r="K1" s="1">
        <v>37202</v>
      </c>
      <c r="L1" s="1">
        <v>37203</v>
      </c>
      <c r="M1" s="1">
        <v>37204</v>
      </c>
      <c r="N1" s="1">
        <v>37205</v>
      </c>
      <c r="O1" s="1">
        <v>37206</v>
      </c>
      <c r="P1" s="1">
        <v>37207</v>
      </c>
      <c r="Q1" s="1">
        <v>37208</v>
      </c>
      <c r="R1" s="1">
        <v>37209</v>
      </c>
      <c r="S1" s="1">
        <v>37210</v>
      </c>
      <c r="T1" s="1">
        <v>37211</v>
      </c>
      <c r="U1" s="1">
        <v>37212</v>
      </c>
      <c r="V1" s="1">
        <v>37213</v>
      </c>
      <c r="W1" s="1">
        <v>37214</v>
      </c>
      <c r="X1" s="1">
        <v>37215</v>
      </c>
      <c r="Y1" s="1">
        <v>37216</v>
      </c>
      <c r="Z1" s="1">
        <v>37217</v>
      </c>
      <c r="AA1" s="1">
        <v>37218</v>
      </c>
      <c r="AB1" s="1">
        <v>37219</v>
      </c>
      <c r="AC1" s="1">
        <v>37220</v>
      </c>
      <c r="AD1" s="1">
        <v>37221</v>
      </c>
      <c r="AE1" s="1">
        <v>37222</v>
      </c>
      <c r="AF1" s="1">
        <v>37223</v>
      </c>
      <c r="AG1" s="1">
        <v>37224</v>
      </c>
      <c r="AH1" s="1">
        <v>37225</v>
      </c>
      <c r="AI1" t="s">
        <v>4</v>
      </c>
    </row>
    <row r="2" spans="1:35" x14ac:dyDescent="0.2">
      <c r="A2">
        <v>1</v>
      </c>
      <c r="B2" t="s">
        <v>5</v>
      </c>
      <c r="C2" s="1">
        <v>37196</v>
      </c>
      <c r="D2" t="s">
        <v>6</v>
      </c>
      <c r="E2">
        <v>-168</v>
      </c>
      <c r="F2">
        <v>-168</v>
      </c>
      <c r="G2">
        <v>-168</v>
      </c>
      <c r="H2">
        <v>-168</v>
      </c>
      <c r="I2">
        <v>-168</v>
      </c>
      <c r="J2">
        <v>-168</v>
      </c>
      <c r="K2">
        <v>-168</v>
      </c>
      <c r="L2">
        <v>-168</v>
      </c>
      <c r="M2">
        <v>-168</v>
      </c>
      <c r="N2">
        <v>-168</v>
      </c>
      <c r="O2">
        <v>-168</v>
      </c>
      <c r="P2">
        <v>-168</v>
      </c>
      <c r="Q2">
        <v>-168</v>
      </c>
      <c r="R2">
        <v>-168</v>
      </c>
      <c r="S2">
        <v>-168</v>
      </c>
      <c r="T2">
        <v>-168</v>
      </c>
      <c r="U2">
        <v>-168</v>
      </c>
      <c r="V2">
        <v>-168</v>
      </c>
      <c r="W2">
        <v>-168</v>
      </c>
      <c r="X2">
        <v>-168</v>
      </c>
      <c r="Y2">
        <v>-168</v>
      </c>
      <c r="Z2">
        <v>-168</v>
      </c>
      <c r="AA2">
        <v>-168</v>
      </c>
      <c r="AB2">
        <v>-168</v>
      </c>
      <c r="AC2">
        <v>-168</v>
      </c>
      <c r="AD2">
        <v>-168</v>
      </c>
      <c r="AE2">
        <v>-168</v>
      </c>
      <c r="AF2">
        <v>-168</v>
      </c>
      <c r="AG2">
        <v>-168</v>
      </c>
      <c r="AH2">
        <v>-168</v>
      </c>
      <c r="AI2">
        <v>-5040</v>
      </c>
    </row>
    <row r="3" spans="1:35" x14ac:dyDescent="0.2">
      <c r="A3">
        <v>1</v>
      </c>
      <c r="B3" t="s">
        <v>5</v>
      </c>
      <c r="C3" s="1">
        <v>37196</v>
      </c>
      <c r="D3" t="s">
        <v>7</v>
      </c>
      <c r="E3">
        <v>-3242.4</v>
      </c>
      <c r="F3">
        <v>-3242.4</v>
      </c>
      <c r="G3">
        <v>-3242.4</v>
      </c>
      <c r="H3">
        <v>-3242.4</v>
      </c>
      <c r="I3">
        <v>-3242.4</v>
      </c>
      <c r="J3">
        <v>-3242.4</v>
      </c>
      <c r="K3">
        <v>-3242.4</v>
      </c>
      <c r="L3">
        <v>-3242.4</v>
      </c>
      <c r="M3">
        <v>-3242.4</v>
      </c>
      <c r="N3">
        <v>-3242.4</v>
      </c>
      <c r="O3">
        <v>-3242.4</v>
      </c>
      <c r="P3">
        <v>-3242.4</v>
      </c>
      <c r="Q3">
        <v>-3242.4</v>
      </c>
      <c r="R3">
        <v>-3242.4</v>
      </c>
      <c r="S3">
        <v>-3242.4</v>
      </c>
      <c r="T3">
        <v>-3242.4</v>
      </c>
      <c r="U3">
        <v>-3242.4</v>
      </c>
      <c r="V3">
        <v>-3242.4</v>
      </c>
      <c r="W3">
        <v>-3242.4</v>
      </c>
      <c r="X3">
        <v>-3242.4</v>
      </c>
      <c r="Y3">
        <v>-3242.4</v>
      </c>
      <c r="Z3">
        <v>-3242.4</v>
      </c>
      <c r="AA3">
        <v>-3242.4</v>
      </c>
      <c r="AB3">
        <v>-3242.4</v>
      </c>
      <c r="AC3">
        <v>-3242.4</v>
      </c>
      <c r="AD3">
        <v>-3242.4</v>
      </c>
      <c r="AE3">
        <v>-3242.4</v>
      </c>
      <c r="AF3">
        <v>-3242.4</v>
      </c>
      <c r="AG3">
        <v>-3242.4</v>
      </c>
      <c r="AH3">
        <v>-3242.4</v>
      </c>
      <c r="AI3">
        <v>-97272</v>
      </c>
    </row>
    <row r="4" spans="1:35" x14ac:dyDescent="0.2">
      <c r="A4">
        <v>2</v>
      </c>
      <c r="B4" t="s">
        <v>8</v>
      </c>
      <c r="C4" s="1">
        <v>37196</v>
      </c>
      <c r="D4" t="s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-800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-800</v>
      </c>
    </row>
    <row r="5" spans="1:35" x14ac:dyDescent="0.2">
      <c r="A5">
        <v>2</v>
      </c>
      <c r="B5" t="s">
        <v>8</v>
      </c>
      <c r="C5" s="1">
        <v>37196</v>
      </c>
      <c r="D5" t="s">
        <v>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-23200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-23200</v>
      </c>
    </row>
    <row r="6" spans="1:35" x14ac:dyDescent="0.2">
      <c r="A6">
        <v>4</v>
      </c>
      <c r="B6" t="s">
        <v>9</v>
      </c>
      <c r="C6" s="1">
        <v>37196</v>
      </c>
      <c r="D6" t="s">
        <v>6</v>
      </c>
      <c r="E6">
        <v>-168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-168</v>
      </c>
    </row>
    <row r="7" spans="1:35" x14ac:dyDescent="0.2">
      <c r="A7">
        <v>4</v>
      </c>
      <c r="B7" t="s">
        <v>9</v>
      </c>
      <c r="C7" s="1">
        <v>37196</v>
      </c>
      <c r="D7" t="s">
        <v>7</v>
      </c>
      <c r="E7">
        <v>-50400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-50400</v>
      </c>
    </row>
    <row r="8" spans="1:35" x14ac:dyDescent="0.2">
      <c r="A8">
        <v>5</v>
      </c>
      <c r="B8" t="s">
        <v>9</v>
      </c>
      <c r="C8" s="1">
        <v>37196</v>
      </c>
      <c r="D8" t="s">
        <v>6</v>
      </c>
      <c r="E8">
        <v>0</v>
      </c>
      <c r="F8">
        <v>-168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-168</v>
      </c>
    </row>
    <row r="9" spans="1:35" x14ac:dyDescent="0.2">
      <c r="A9">
        <v>5</v>
      </c>
      <c r="B9" t="s">
        <v>9</v>
      </c>
      <c r="C9" s="1">
        <v>37196</v>
      </c>
      <c r="D9" t="s">
        <v>7</v>
      </c>
      <c r="E9">
        <v>0</v>
      </c>
      <c r="F9">
        <v>-50400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-50400</v>
      </c>
    </row>
    <row r="10" spans="1:35" x14ac:dyDescent="0.2">
      <c r="A10">
        <v>6</v>
      </c>
      <c r="B10" t="s">
        <v>9</v>
      </c>
      <c r="C10" s="1">
        <v>37196</v>
      </c>
      <c r="D10" t="s">
        <v>6</v>
      </c>
      <c r="E10">
        <v>0</v>
      </c>
      <c r="F10">
        <v>0</v>
      </c>
      <c r="G10">
        <v>-168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-168</v>
      </c>
    </row>
    <row r="11" spans="1:35" x14ac:dyDescent="0.2">
      <c r="A11">
        <v>6</v>
      </c>
      <c r="B11" t="s">
        <v>9</v>
      </c>
      <c r="C11" s="1">
        <v>37196</v>
      </c>
      <c r="D11" t="s">
        <v>7</v>
      </c>
      <c r="E11">
        <v>0</v>
      </c>
      <c r="F11">
        <v>0</v>
      </c>
      <c r="G11">
        <v>-50400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-50400</v>
      </c>
    </row>
    <row r="12" spans="1:35" x14ac:dyDescent="0.2">
      <c r="A12">
        <v>7</v>
      </c>
      <c r="B12" t="s">
        <v>10</v>
      </c>
      <c r="C12" s="1">
        <v>37196</v>
      </c>
      <c r="D12" t="s">
        <v>6</v>
      </c>
      <c r="E12">
        <v>0</v>
      </c>
      <c r="F12">
        <v>-160</v>
      </c>
      <c r="G12">
        <v>-160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-320</v>
      </c>
    </row>
    <row r="13" spans="1:35" x14ac:dyDescent="0.2">
      <c r="A13">
        <v>7</v>
      </c>
      <c r="B13" t="s">
        <v>10</v>
      </c>
      <c r="C13" s="1">
        <v>37196</v>
      </c>
      <c r="D13" t="s">
        <v>7</v>
      </c>
      <c r="E13">
        <v>0</v>
      </c>
      <c r="F13">
        <v>-3816</v>
      </c>
      <c r="G13">
        <v>-3816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-7632</v>
      </c>
    </row>
    <row r="14" spans="1:35" x14ac:dyDescent="0.2">
      <c r="A14">
        <v>8</v>
      </c>
      <c r="B14" t="s">
        <v>9</v>
      </c>
      <c r="C14" s="1">
        <v>37196</v>
      </c>
      <c r="D14" t="s">
        <v>6</v>
      </c>
      <c r="E14">
        <v>0</v>
      </c>
      <c r="F14">
        <v>0</v>
      </c>
      <c r="G14">
        <v>0</v>
      </c>
      <c r="H14">
        <v>-168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-168</v>
      </c>
    </row>
    <row r="15" spans="1:35" x14ac:dyDescent="0.2">
      <c r="A15">
        <v>8</v>
      </c>
      <c r="B15" t="s">
        <v>9</v>
      </c>
      <c r="C15" s="1">
        <v>37196</v>
      </c>
      <c r="D15" t="s">
        <v>7</v>
      </c>
      <c r="E15">
        <v>0</v>
      </c>
      <c r="F15">
        <v>0</v>
      </c>
      <c r="G15">
        <v>0</v>
      </c>
      <c r="H15">
        <v>-50400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-50400</v>
      </c>
    </row>
    <row r="16" spans="1:35" x14ac:dyDescent="0.2">
      <c r="A16">
        <v>9</v>
      </c>
      <c r="B16" t="s">
        <v>9</v>
      </c>
      <c r="C16" s="1">
        <v>37196</v>
      </c>
      <c r="D16" t="s">
        <v>6</v>
      </c>
      <c r="E16">
        <v>0</v>
      </c>
      <c r="F16">
        <v>0</v>
      </c>
      <c r="G16">
        <v>0</v>
      </c>
      <c r="H16">
        <v>0</v>
      </c>
      <c r="I16">
        <v>-168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-168</v>
      </c>
    </row>
    <row r="17" spans="1:35" x14ac:dyDescent="0.2">
      <c r="A17">
        <v>9</v>
      </c>
      <c r="B17" t="s">
        <v>9</v>
      </c>
      <c r="C17" s="1">
        <v>37196</v>
      </c>
      <c r="D17" t="s">
        <v>7</v>
      </c>
      <c r="E17">
        <v>0</v>
      </c>
      <c r="F17">
        <v>0</v>
      </c>
      <c r="G17">
        <v>0</v>
      </c>
      <c r="H17">
        <v>0</v>
      </c>
      <c r="I17">
        <v>-50400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-50400</v>
      </c>
    </row>
    <row r="18" spans="1:35" x14ac:dyDescent="0.2">
      <c r="A18">
        <v>10</v>
      </c>
      <c r="B18" t="s">
        <v>9</v>
      </c>
      <c r="C18" s="1">
        <v>37196</v>
      </c>
      <c r="D18" t="s">
        <v>6</v>
      </c>
      <c r="E18">
        <v>0</v>
      </c>
      <c r="F18">
        <v>0</v>
      </c>
      <c r="G18">
        <v>0</v>
      </c>
      <c r="H18">
        <v>0</v>
      </c>
      <c r="I18">
        <v>0</v>
      </c>
      <c r="J18">
        <v>-168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-168</v>
      </c>
    </row>
    <row r="19" spans="1:35" x14ac:dyDescent="0.2">
      <c r="A19">
        <v>10</v>
      </c>
      <c r="B19" t="s">
        <v>9</v>
      </c>
      <c r="C19" s="1">
        <v>37196</v>
      </c>
      <c r="D19" t="s">
        <v>7</v>
      </c>
      <c r="E19">
        <v>0</v>
      </c>
      <c r="F19">
        <v>0</v>
      </c>
      <c r="G19">
        <v>0</v>
      </c>
      <c r="H19">
        <v>0</v>
      </c>
      <c r="I19">
        <v>0</v>
      </c>
      <c r="J19">
        <v>-50400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-50400</v>
      </c>
    </row>
    <row r="20" spans="1:35" x14ac:dyDescent="0.2">
      <c r="A20">
        <v>11</v>
      </c>
      <c r="B20" t="s">
        <v>9</v>
      </c>
      <c r="C20" s="1">
        <v>37196</v>
      </c>
      <c r="D20" t="s">
        <v>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-168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-168</v>
      </c>
    </row>
    <row r="21" spans="1:35" x14ac:dyDescent="0.2">
      <c r="A21">
        <v>11</v>
      </c>
      <c r="B21" t="s">
        <v>9</v>
      </c>
      <c r="C21" s="1">
        <v>37196</v>
      </c>
      <c r="D21" t="s">
        <v>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-50400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-50400</v>
      </c>
    </row>
    <row r="22" spans="1:35" x14ac:dyDescent="0.2">
      <c r="A22">
        <v>12</v>
      </c>
      <c r="B22" t="s">
        <v>9</v>
      </c>
      <c r="C22" s="1">
        <v>37196</v>
      </c>
      <c r="D22" t="s">
        <v>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-168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-168</v>
      </c>
    </row>
    <row r="23" spans="1:35" x14ac:dyDescent="0.2">
      <c r="A23">
        <v>12</v>
      </c>
      <c r="B23" t="s">
        <v>9</v>
      </c>
      <c r="C23" s="1">
        <v>37196</v>
      </c>
      <c r="D23" t="s">
        <v>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-50400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-50400</v>
      </c>
    </row>
    <row r="24" spans="1:35" x14ac:dyDescent="0.2">
      <c r="A24">
        <v>13</v>
      </c>
      <c r="B24" t="s">
        <v>9</v>
      </c>
      <c r="C24" s="1">
        <v>37196</v>
      </c>
      <c r="D24" t="s">
        <v>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-168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-168</v>
      </c>
    </row>
    <row r="25" spans="1:35" x14ac:dyDescent="0.2">
      <c r="A25">
        <v>13</v>
      </c>
      <c r="B25" t="s">
        <v>9</v>
      </c>
      <c r="C25" s="1">
        <v>37196</v>
      </c>
      <c r="D25" t="s">
        <v>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-50400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-50400</v>
      </c>
    </row>
    <row r="26" spans="1:35" x14ac:dyDescent="0.2">
      <c r="A26">
        <v>14</v>
      </c>
      <c r="B26" t="s">
        <v>9</v>
      </c>
      <c r="C26" s="1">
        <v>37196</v>
      </c>
      <c r="D26" t="s">
        <v>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-168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-168</v>
      </c>
    </row>
    <row r="27" spans="1:35" x14ac:dyDescent="0.2">
      <c r="A27">
        <v>14</v>
      </c>
      <c r="B27" t="s">
        <v>9</v>
      </c>
      <c r="C27" s="1">
        <v>37196</v>
      </c>
      <c r="D27" t="s">
        <v>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-50400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-50400</v>
      </c>
    </row>
    <row r="28" spans="1:35" x14ac:dyDescent="0.2">
      <c r="A28">
        <v>15</v>
      </c>
      <c r="B28" t="s">
        <v>9</v>
      </c>
      <c r="C28" s="1">
        <v>37196</v>
      </c>
      <c r="D28" t="s">
        <v>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-168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-168</v>
      </c>
    </row>
    <row r="29" spans="1:35" x14ac:dyDescent="0.2">
      <c r="A29">
        <v>15</v>
      </c>
      <c r="B29" t="s">
        <v>9</v>
      </c>
      <c r="C29" s="1">
        <v>37196</v>
      </c>
      <c r="D29" t="s">
        <v>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-50400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-50400</v>
      </c>
    </row>
    <row r="30" spans="1:35" x14ac:dyDescent="0.2">
      <c r="A30">
        <v>16</v>
      </c>
      <c r="B30" t="s">
        <v>9</v>
      </c>
      <c r="C30" s="1">
        <v>37196</v>
      </c>
      <c r="D30" t="s">
        <v>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-168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-168</v>
      </c>
    </row>
    <row r="31" spans="1:35" x14ac:dyDescent="0.2">
      <c r="A31">
        <v>16</v>
      </c>
      <c r="B31" t="s">
        <v>9</v>
      </c>
      <c r="C31" s="1">
        <v>37196</v>
      </c>
      <c r="D31" t="s">
        <v>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-50400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-50400</v>
      </c>
    </row>
    <row r="32" spans="1:35" x14ac:dyDescent="0.2">
      <c r="A32">
        <v>17</v>
      </c>
      <c r="B32" t="s">
        <v>9</v>
      </c>
      <c r="C32" s="1">
        <v>37196</v>
      </c>
      <c r="D32" t="s">
        <v>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-168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-168</v>
      </c>
    </row>
    <row r="33" spans="1:35" x14ac:dyDescent="0.2">
      <c r="A33">
        <v>17</v>
      </c>
      <c r="B33" t="s">
        <v>9</v>
      </c>
      <c r="C33" s="1">
        <v>37196</v>
      </c>
      <c r="D33" t="s">
        <v>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-50400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-50400</v>
      </c>
    </row>
    <row r="34" spans="1:35" x14ac:dyDescent="0.2">
      <c r="A34">
        <v>18</v>
      </c>
      <c r="B34" t="s">
        <v>9</v>
      </c>
      <c r="C34" s="1">
        <v>37196</v>
      </c>
      <c r="D34" t="s">
        <v>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-168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-168</v>
      </c>
    </row>
    <row r="35" spans="1:35" x14ac:dyDescent="0.2">
      <c r="A35">
        <v>18</v>
      </c>
      <c r="B35" t="s">
        <v>9</v>
      </c>
      <c r="C35" s="1">
        <v>37196</v>
      </c>
      <c r="D35" t="s">
        <v>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-50400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-50400</v>
      </c>
    </row>
    <row r="36" spans="1:35" x14ac:dyDescent="0.2">
      <c r="A36">
        <v>19</v>
      </c>
      <c r="B36" t="s">
        <v>9</v>
      </c>
      <c r="C36" s="1">
        <v>37196</v>
      </c>
      <c r="D36" t="s">
        <v>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-168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-168</v>
      </c>
    </row>
    <row r="37" spans="1:35" x14ac:dyDescent="0.2">
      <c r="A37">
        <v>19</v>
      </c>
      <c r="B37" t="s">
        <v>9</v>
      </c>
      <c r="C37" s="1">
        <v>37196</v>
      </c>
      <c r="D37" t="s">
        <v>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-50400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-50400</v>
      </c>
    </row>
    <row r="38" spans="1:35" x14ac:dyDescent="0.2">
      <c r="A38">
        <v>20</v>
      </c>
      <c r="B38" t="s">
        <v>9</v>
      </c>
      <c r="C38" s="1">
        <v>37196</v>
      </c>
      <c r="D38" t="s">
        <v>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-168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-168</v>
      </c>
    </row>
    <row r="39" spans="1:35" x14ac:dyDescent="0.2">
      <c r="A39">
        <v>20</v>
      </c>
      <c r="B39" t="s">
        <v>9</v>
      </c>
      <c r="C39" s="1">
        <v>37196</v>
      </c>
      <c r="D39" t="s">
        <v>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-50400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-50400</v>
      </c>
    </row>
    <row r="40" spans="1:35" x14ac:dyDescent="0.2">
      <c r="A40">
        <v>21</v>
      </c>
      <c r="B40" t="s">
        <v>9</v>
      </c>
      <c r="C40" s="1">
        <v>37196</v>
      </c>
      <c r="D40" t="s">
        <v>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-168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-168</v>
      </c>
    </row>
    <row r="41" spans="1:35" x14ac:dyDescent="0.2">
      <c r="A41">
        <v>21</v>
      </c>
      <c r="B41" t="s">
        <v>9</v>
      </c>
      <c r="C41" s="1">
        <v>37196</v>
      </c>
      <c r="D41" t="s">
        <v>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-50400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-50400</v>
      </c>
    </row>
    <row r="42" spans="1:35" x14ac:dyDescent="0.2">
      <c r="A42">
        <v>22</v>
      </c>
      <c r="B42" t="s">
        <v>9</v>
      </c>
      <c r="C42" s="1">
        <v>37196</v>
      </c>
      <c r="D42" t="s">
        <v>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-168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-168</v>
      </c>
    </row>
    <row r="43" spans="1:35" x14ac:dyDescent="0.2">
      <c r="A43">
        <v>22</v>
      </c>
      <c r="B43" t="s">
        <v>9</v>
      </c>
      <c r="C43" s="1">
        <v>37196</v>
      </c>
      <c r="D43" t="s">
        <v>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-50400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-50400</v>
      </c>
    </row>
    <row r="44" spans="1:35" x14ac:dyDescent="0.2">
      <c r="A44">
        <v>23</v>
      </c>
      <c r="B44" t="s">
        <v>9</v>
      </c>
      <c r="C44" s="1">
        <v>37196</v>
      </c>
      <c r="D44" t="s">
        <v>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-168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-168</v>
      </c>
    </row>
    <row r="45" spans="1:35" x14ac:dyDescent="0.2">
      <c r="A45">
        <v>23</v>
      </c>
      <c r="B45" t="s">
        <v>9</v>
      </c>
      <c r="C45" s="1">
        <v>37196</v>
      </c>
      <c r="D45" t="s">
        <v>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-50400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-50400</v>
      </c>
    </row>
    <row r="46" spans="1:35" x14ac:dyDescent="0.2">
      <c r="A46">
        <v>24</v>
      </c>
      <c r="B46" t="s">
        <v>10</v>
      </c>
      <c r="C46" s="1">
        <v>37196</v>
      </c>
      <c r="D46" t="s">
        <v>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-400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-400</v>
      </c>
    </row>
    <row r="47" spans="1:35" x14ac:dyDescent="0.2">
      <c r="A47">
        <v>24</v>
      </c>
      <c r="B47" t="s">
        <v>10</v>
      </c>
      <c r="C47" s="1">
        <v>37196</v>
      </c>
      <c r="D47" t="s">
        <v>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-8800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-8800</v>
      </c>
    </row>
    <row r="48" spans="1:35" x14ac:dyDescent="0.2">
      <c r="A48">
        <v>25</v>
      </c>
      <c r="B48" t="s">
        <v>9</v>
      </c>
      <c r="C48" s="1">
        <v>37196</v>
      </c>
      <c r="D48" t="s">
        <v>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-168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-168</v>
      </c>
    </row>
    <row r="49" spans="1:35" x14ac:dyDescent="0.2">
      <c r="A49">
        <v>25</v>
      </c>
      <c r="B49" t="s">
        <v>9</v>
      </c>
      <c r="C49" s="1">
        <v>37196</v>
      </c>
      <c r="D49" t="s">
        <v>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-50400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-50400</v>
      </c>
    </row>
    <row r="50" spans="1:35" x14ac:dyDescent="0.2">
      <c r="A50">
        <v>26</v>
      </c>
      <c r="B50" t="s">
        <v>9</v>
      </c>
      <c r="C50" s="1">
        <v>37196</v>
      </c>
      <c r="D50" t="s">
        <v>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-168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-168</v>
      </c>
    </row>
    <row r="51" spans="1:35" x14ac:dyDescent="0.2">
      <c r="A51">
        <v>26</v>
      </c>
      <c r="B51" t="s">
        <v>9</v>
      </c>
      <c r="C51" s="1">
        <v>37196</v>
      </c>
      <c r="D51" t="s">
        <v>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-50400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-50400</v>
      </c>
    </row>
    <row r="52" spans="1:35" x14ac:dyDescent="0.2">
      <c r="A52">
        <v>27</v>
      </c>
      <c r="B52" t="s">
        <v>9</v>
      </c>
      <c r="C52" s="1">
        <v>37196</v>
      </c>
      <c r="D52" t="s">
        <v>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-168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-168</v>
      </c>
    </row>
    <row r="53" spans="1:35" x14ac:dyDescent="0.2">
      <c r="A53">
        <v>27</v>
      </c>
      <c r="B53" t="s">
        <v>9</v>
      </c>
      <c r="C53" s="1">
        <v>37196</v>
      </c>
      <c r="D53" t="s">
        <v>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-50400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-50400</v>
      </c>
    </row>
    <row r="54" spans="1:35" x14ac:dyDescent="0.2">
      <c r="A54">
        <v>28</v>
      </c>
      <c r="B54" t="s">
        <v>9</v>
      </c>
      <c r="C54" s="1">
        <v>37196</v>
      </c>
      <c r="D54" t="s">
        <v>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-168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-168</v>
      </c>
    </row>
    <row r="55" spans="1:35" x14ac:dyDescent="0.2">
      <c r="A55">
        <v>28</v>
      </c>
      <c r="B55" t="s">
        <v>9</v>
      </c>
      <c r="C55" s="1">
        <v>37196</v>
      </c>
      <c r="D55" t="s">
        <v>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-50400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-50400</v>
      </c>
    </row>
    <row r="56" spans="1:35" x14ac:dyDescent="0.2">
      <c r="A56">
        <v>29</v>
      </c>
      <c r="B56" t="s">
        <v>9</v>
      </c>
      <c r="C56" s="1">
        <v>37196</v>
      </c>
      <c r="D56" t="s">
        <v>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-168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-168</v>
      </c>
    </row>
    <row r="57" spans="1:35" x14ac:dyDescent="0.2">
      <c r="A57">
        <v>29</v>
      </c>
      <c r="B57" t="s">
        <v>9</v>
      </c>
      <c r="C57" s="1">
        <v>37196</v>
      </c>
      <c r="D57" t="s">
        <v>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-50400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-50400</v>
      </c>
    </row>
    <row r="58" spans="1:35" x14ac:dyDescent="0.2">
      <c r="A58">
        <v>30</v>
      </c>
      <c r="B58" t="s">
        <v>9</v>
      </c>
      <c r="C58" s="1">
        <v>37196</v>
      </c>
      <c r="D58" t="s">
        <v>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-168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-168</v>
      </c>
    </row>
    <row r="59" spans="1:35" x14ac:dyDescent="0.2">
      <c r="A59">
        <v>30</v>
      </c>
      <c r="B59" t="s">
        <v>9</v>
      </c>
      <c r="C59" s="1">
        <v>37196</v>
      </c>
      <c r="D59" t="s">
        <v>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-50400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-50400</v>
      </c>
    </row>
    <row r="60" spans="1:35" x14ac:dyDescent="0.2">
      <c r="A60">
        <v>31</v>
      </c>
      <c r="B60" t="s">
        <v>9</v>
      </c>
      <c r="C60" s="1">
        <v>37196</v>
      </c>
      <c r="D60" t="s">
        <v>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-168</v>
      </c>
      <c r="AE60">
        <v>0</v>
      </c>
      <c r="AF60">
        <v>0</v>
      </c>
      <c r="AG60">
        <v>0</v>
      </c>
      <c r="AH60">
        <v>0</v>
      </c>
      <c r="AI60">
        <v>-168</v>
      </c>
    </row>
    <row r="61" spans="1:35" x14ac:dyDescent="0.2">
      <c r="A61">
        <v>31</v>
      </c>
      <c r="B61" t="s">
        <v>9</v>
      </c>
      <c r="C61" s="1">
        <v>37196</v>
      </c>
      <c r="D61" t="s">
        <v>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-50400</v>
      </c>
      <c r="AE61">
        <v>0</v>
      </c>
      <c r="AF61">
        <v>0</v>
      </c>
      <c r="AG61">
        <v>0</v>
      </c>
      <c r="AH61">
        <v>0</v>
      </c>
      <c r="AI61">
        <v>-50400</v>
      </c>
    </row>
    <row r="62" spans="1:35" x14ac:dyDescent="0.2">
      <c r="A62">
        <v>32</v>
      </c>
      <c r="B62" t="s">
        <v>9</v>
      </c>
      <c r="C62" s="1">
        <v>37196</v>
      </c>
      <c r="D62" t="s">
        <v>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-168</v>
      </c>
      <c r="AF62">
        <v>0</v>
      </c>
      <c r="AG62">
        <v>0</v>
      </c>
      <c r="AH62">
        <v>0</v>
      </c>
      <c r="AI62">
        <v>-168</v>
      </c>
    </row>
    <row r="63" spans="1:35" x14ac:dyDescent="0.2">
      <c r="A63">
        <v>32</v>
      </c>
      <c r="B63" t="s">
        <v>9</v>
      </c>
      <c r="C63" s="1">
        <v>37196</v>
      </c>
      <c r="D63" t="s">
        <v>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-50400</v>
      </c>
      <c r="AF63">
        <v>0</v>
      </c>
      <c r="AG63">
        <v>0</v>
      </c>
      <c r="AH63">
        <v>0</v>
      </c>
      <c r="AI63">
        <v>-50400</v>
      </c>
    </row>
    <row r="64" spans="1:35" x14ac:dyDescent="0.2">
      <c r="A64">
        <v>33</v>
      </c>
      <c r="B64" t="s">
        <v>9</v>
      </c>
      <c r="C64" s="1">
        <v>37196</v>
      </c>
      <c r="D64" t="s">
        <v>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-168</v>
      </c>
      <c r="AG64">
        <v>0</v>
      </c>
      <c r="AH64">
        <v>0</v>
      </c>
      <c r="AI64">
        <v>-168</v>
      </c>
    </row>
    <row r="65" spans="1:35" x14ac:dyDescent="0.2">
      <c r="A65">
        <v>33</v>
      </c>
      <c r="B65" t="s">
        <v>9</v>
      </c>
      <c r="C65" s="1">
        <v>37196</v>
      </c>
      <c r="D65" t="s">
        <v>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-50400</v>
      </c>
      <c r="AG65">
        <v>0</v>
      </c>
      <c r="AH65">
        <v>0</v>
      </c>
      <c r="AI65">
        <v>-50400</v>
      </c>
    </row>
    <row r="66" spans="1:35" x14ac:dyDescent="0.2">
      <c r="A66">
        <v>34</v>
      </c>
      <c r="B66" t="s">
        <v>9</v>
      </c>
      <c r="C66" s="1">
        <v>37196</v>
      </c>
      <c r="D66" t="s">
        <v>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-168</v>
      </c>
      <c r="AH66">
        <v>0</v>
      </c>
      <c r="AI66">
        <v>-168</v>
      </c>
    </row>
    <row r="67" spans="1:35" x14ac:dyDescent="0.2">
      <c r="A67">
        <v>34</v>
      </c>
      <c r="B67" t="s">
        <v>9</v>
      </c>
      <c r="C67" s="1">
        <v>37196</v>
      </c>
      <c r="D67" t="s">
        <v>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-50400</v>
      </c>
      <c r="AH67">
        <v>0</v>
      </c>
      <c r="AI67">
        <v>-50400</v>
      </c>
    </row>
    <row r="68" spans="1:35" x14ac:dyDescent="0.2">
      <c r="A68">
        <v>35</v>
      </c>
      <c r="B68" t="s">
        <v>9</v>
      </c>
      <c r="C68" s="1">
        <v>37196</v>
      </c>
      <c r="D68" t="s">
        <v>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-168</v>
      </c>
      <c r="AI68">
        <v>-168</v>
      </c>
    </row>
    <row r="69" spans="1:35" x14ac:dyDescent="0.2">
      <c r="A69">
        <v>35</v>
      </c>
      <c r="B69" t="s">
        <v>9</v>
      </c>
      <c r="C69" s="1">
        <v>37196</v>
      </c>
      <c r="D69" t="s">
        <v>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-50400</v>
      </c>
      <c r="AI69">
        <v>-50400</v>
      </c>
    </row>
    <row r="70" spans="1:35" x14ac:dyDescent="0.2">
      <c r="A70">
        <v>36</v>
      </c>
      <c r="B70" t="s">
        <v>11</v>
      </c>
      <c r="C70" s="1">
        <v>37196</v>
      </c>
      <c r="D70" t="s">
        <v>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-800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-800</v>
      </c>
    </row>
    <row r="71" spans="1:35" x14ac:dyDescent="0.2">
      <c r="A71">
        <v>36</v>
      </c>
      <c r="B71" t="s">
        <v>11</v>
      </c>
      <c r="C71" s="1">
        <v>37196</v>
      </c>
      <c r="D71" t="s">
        <v>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-23200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-23200</v>
      </c>
    </row>
    <row r="72" spans="1:35" x14ac:dyDescent="0.2">
      <c r="A72">
        <v>37</v>
      </c>
      <c r="B72" t="s">
        <v>12</v>
      </c>
      <c r="C72" s="1">
        <v>37196</v>
      </c>
      <c r="D72" t="s">
        <v>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-800</v>
      </c>
      <c r="M72">
        <v>-800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-1600</v>
      </c>
    </row>
    <row r="73" spans="1:35" x14ac:dyDescent="0.2">
      <c r="A73">
        <v>37</v>
      </c>
      <c r="B73" t="s">
        <v>12</v>
      </c>
      <c r="C73" s="1">
        <v>37196</v>
      </c>
      <c r="D73" t="s">
        <v>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-23200</v>
      </c>
      <c r="M73">
        <v>-23200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-46400</v>
      </c>
    </row>
    <row r="74" spans="1:35" x14ac:dyDescent="0.2">
      <c r="A74">
        <v>38</v>
      </c>
      <c r="B74" t="s">
        <v>13</v>
      </c>
      <c r="C74" s="1">
        <v>37196</v>
      </c>
      <c r="D74" t="s">
        <v>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-800</v>
      </c>
      <c r="Q74">
        <v>-800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-1600</v>
      </c>
    </row>
    <row r="75" spans="1:35" x14ac:dyDescent="0.2">
      <c r="A75">
        <v>38</v>
      </c>
      <c r="B75" t="s">
        <v>13</v>
      </c>
      <c r="C75" s="1">
        <v>37196</v>
      </c>
      <c r="D75" t="s">
        <v>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-23200</v>
      </c>
      <c r="Q75">
        <v>-23200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-46400</v>
      </c>
    </row>
    <row r="76" spans="1:35" x14ac:dyDescent="0.2">
      <c r="A76">
        <v>39</v>
      </c>
      <c r="B76" t="s">
        <v>14</v>
      </c>
      <c r="C76" s="1">
        <v>37196</v>
      </c>
      <c r="D76" t="s">
        <v>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-800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-800</v>
      </c>
    </row>
    <row r="77" spans="1:35" x14ac:dyDescent="0.2">
      <c r="A77">
        <v>39</v>
      </c>
      <c r="B77" t="s">
        <v>14</v>
      </c>
      <c r="C77" s="1">
        <v>37196</v>
      </c>
      <c r="D77" t="s">
        <v>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-23200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-23200</v>
      </c>
    </row>
    <row r="78" spans="1:35" x14ac:dyDescent="0.2">
      <c r="A78">
        <v>40</v>
      </c>
      <c r="B78" t="s">
        <v>15</v>
      </c>
      <c r="C78" s="1">
        <v>37196</v>
      </c>
      <c r="D78" t="s">
        <v>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-800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-800</v>
      </c>
    </row>
    <row r="79" spans="1:35" x14ac:dyDescent="0.2">
      <c r="A79">
        <v>40</v>
      </c>
      <c r="B79" t="s">
        <v>15</v>
      </c>
      <c r="C79" s="1">
        <v>37196</v>
      </c>
      <c r="D79" t="s">
        <v>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-23200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-23200</v>
      </c>
    </row>
    <row r="80" spans="1:35" x14ac:dyDescent="0.2">
      <c r="A80">
        <v>41</v>
      </c>
      <c r="B80" t="s">
        <v>14</v>
      </c>
      <c r="C80" s="1">
        <v>37196</v>
      </c>
      <c r="D80" t="s">
        <v>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-800</v>
      </c>
      <c r="U80">
        <v>-800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-1600</v>
      </c>
    </row>
    <row r="81" spans="1:35" x14ac:dyDescent="0.2">
      <c r="A81">
        <v>41</v>
      </c>
      <c r="B81" t="s">
        <v>14</v>
      </c>
      <c r="C81" s="1">
        <v>37196</v>
      </c>
      <c r="D81" t="s">
        <v>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-23200</v>
      </c>
      <c r="U81">
        <v>-23200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-46400</v>
      </c>
    </row>
    <row r="82" spans="1:35" x14ac:dyDescent="0.2">
      <c r="A82">
        <v>42</v>
      </c>
      <c r="B82" t="s">
        <v>16</v>
      </c>
      <c r="C82" s="1">
        <v>37196</v>
      </c>
      <c r="D82" t="s">
        <v>6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-800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-800</v>
      </c>
    </row>
    <row r="83" spans="1:35" x14ac:dyDescent="0.2">
      <c r="A83">
        <v>42</v>
      </c>
      <c r="B83" t="s">
        <v>16</v>
      </c>
      <c r="C83" s="1">
        <v>37196</v>
      </c>
      <c r="D83" t="s">
        <v>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-23200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-23200</v>
      </c>
    </row>
    <row r="84" spans="1:35" x14ac:dyDescent="0.2">
      <c r="A84">
        <v>43</v>
      </c>
      <c r="B84" t="s">
        <v>17</v>
      </c>
      <c r="C84" s="1">
        <v>37196</v>
      </c>
      <c r="D84" t="s">
        <v>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-800</v>
      </c>
      <c r="Y84">
        <v>-800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-1600</v>
      </c>
    </row>
    <row r="85" spans="1:35" x14ac:dyDescent="0.2">
      <c r="A85">
        <v>43</v>
      </c>
      <c r="B85" t="s">
        <v>17</v>
      </c>
      <c r="C85" s="1">
        <v>37196</v>
      </c>
      <c r="D85" t="s">
        <v>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-23200</v>
      </c>
      <c r="Y85">
        <v>-23200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-46400</v>
      </c>
    </row>
    <row r="86" spans="1:35" x14ac:dyDescent="0.2">
      <c r="A86">
        <v>44</v>
      </c>
      <c r="B86" t="s">
        <v>17</v>
      </c>
      <c r="C86" s="1">
        <v>37196</v>
      </c>
      <c r="D86" t="s">
        <v>6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-800</v>
      </c>
      <c r="AB86">
        <v>-800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-1600</v>
      </c>
    </row>
    <row r="87" spans="1:35" x14ac:dyDescent="0.2">
      <c r="A87">
        <v>44</v>
      </c>
      <c r="B87" t="s">
        <v>17</v>
      </c>
      <c r="C87" s="1">
        <v>37196</v>
      </c>
      <c r="D87" t="s">
        <v>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-23200</v>
      </c>
      <c r="AB87">
        <v>-23200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-46400</v>
      </c>
    </row>
    <row r="88" spans="1:35" x14ac:dyDescent="0.2">
      <c r="A88">
        <v>45</v>
      </c>
      <c r="B88" t="s">
        <v>18</v>
      </c>
      <c r="C88" s="1">
        <v>37196</v>
      </c>
      <c r="D88" t="s">
        <v>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-800</v>
      </c>
      <c r="AE88">
        <v>0</v>
      </c>
      <c r="AF88">
        <v>0</v>
      </c>
      <c r="AG88">
        <v>0</v>
      </c>
      <c r="AH88">
        <v>0</v>
      </c>
      <c r="AI88">
        <v>-800</v>
      </c>
    </row>
    <row r="89" spans="1:35" x14ac:dyDescent="0.2">
      <c r="A89">
        <v>45</v>
      </c>
      <c r="B89" t="s">
        <v>18</v>
      </c>
      <c r="C89" s="1">
        <v>37196</v>
      </c>
      <c r="D89" t="s">
        <v>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-23200</v>
      </c>
      <c r="AE89">
        <v>0</v>
      </c>
      <c r="AF89">
        <v>0</v>
      </c>
      <c r="AG89">
        <v>0</v>
      </c>
      <c r="AH89">
        <v>0</v>
      </c>
      <c r="AI89">
        <v>-23200</v>
      </c>
    </row>
    <row r="90" spans="1:35" x14ac:dyDescent="0.2">
      <c r="A90">
        <v>46</v>
      </c>
      <c r="B90" t="s">
        <v>12</v>
      </c>
      <c r="C90" s="1">
        <v>37196</v>
      </c>
      <c r="D90" t="s">
        <v>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-800</v>
      </c>
      <c r="AF90">
        <v>0</v>
      </c>
      <c r="AG90">
        <v>0</v>
      </c>
      <c r="AH90">
        <v>0</v>
      </c>
      <c r="AI90">
        <v>-800</v>
      </c>
    </row>
    <row r="91" spans="1:35" x14ac:dyDescent="0.2">
      <c r="A91">
        <v>46</v>
      </c>
      <c r="B91" t="s">
        <v>12</v>
      </c>
      <c r="C91" s="1">
        <v>37196</v>
      </c>
      <c r="D91" t="s">
        <v>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-23200</v>
      </c>
      <c r="AF91">
        <v>0</v>
      </c>
      <c r="AG91">
        <v>0</v>
      </c>
      <c r="AH91">
        <v>0</v>
      </c>
      <c r="AI91">
        <v>-23200</v>
      </c>
    </row>
    <row r="92" spans="1:35" x14ac:dyDescent="0.2">
      <c r="A92">
        <v>47</v>
      </c>
      <c r="B92" t="s">
        <v>12</v>
      </c>
      <c r="C92" s="1">
        <v>37196</v>
      </c>
      <c r="D92" t="s">
        <v>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-800</v>
      </c>
      <c r="AG92">
        <v>0</v>
      </c>
      <c r="AH92">
        <v>0</v>
      </c>
      <c r="AI92">
        <v>-800</v>
      </c>
    </row>
    <row r="93" spans="1:35" x14ac:dyDescent="0.2">
      <c r="A93">
        <v>47</v>
      </c>
      <c r="B93" t="s">
        <v>12</v>
      </c>
      <c r="C93" s="1">
        <v>37196</v>
      </c>
      <c r="D93" t="s">
        <v>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-23200</v>
      </c>
      <c r="AG93">
        <v>0</v>
      </c>
      <c r="AH93">
        <v>0</v>
      </c>
      <c r="AI93">
        <v>-23200</v>
      </c>
    </row>
    <row r="94" spans="1:35" x14ac:dyDescent="0.2">
      <c r="A94">
        <v>48</v>
      </c>
      <c r="B94" t="s">
        <v>12</v>
      </c>
      <c r="C94" s="1">
        <v>37196</v>
      </c>
      <c r="D94" t="s">
        <v>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-800</v>
      </c>
      <c r="AH94">
        <v>-800</v>
      </c>
      <c r="AI94">
        <v>-1600</v>
      </c>
    </row>
    <row r="95" spans="1:35" x14ac:dyDescent="0.2">
      <c r="A95">
        <v>48</v>
      </c>
      <c r="B95" t="s">
        <v>12</v>
      </c>
      <c r="C95" s="1">
        <v>37196</v>
      </c>
      <c r="D95" t="s">
        <v>7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-23200</v>
      </c>
      <c r="AH95">
        <v>-23200</v>
      </c>
      <c r="AI95">
        <v>-46400</v>
      </c>
    </row>
    <row r="96" spans="1:35" x14ac:dyDescent="0.2">
      <c r="C96" s="1"/>
    </row>
    <row r="97" spans="1:36" s="2" customFormat="1" x14ac:dyDescent="0.2">
      <c r="B97" s="2" t="s">
        <v>26</v>
      </c>
      <c r="C97" s="3"/>
      <c r="E97" s="4">
        <f xml:space="preserve"> SUMIF($D2:$D95, "Quantity",E2:AH95)</f>
        <v>-336</v>
      </c>
      <c r="F97" s="4">
        <f t="shared" ref="F97:AI97" si="0" xml:space="preserve"> SUMIF($D2:$D95, "Quantity",F2:AI95)</f>
        <v>-496</v>
      </c>
      <c r="G97" s="4">
        <f t="shared" si="0"/>
        <v>-496</v>
      </c>
      <c r="H97" s="4">
        <f t="shared" si="0"/>
        <v>-336</v>
      </c>
      <c r="I97" s="4">
        <f t="shared" si="0"/>
        <v>-336</v>
      </c>
      <c r="J97" s="4">
        <f t="shared" si="0"/>
        <v>-336</v>
      </c>
      <c r="K97" s="4">
        <f t="shared" si="0"/>
        <v>-1136</v>
      </c>
      <c r="L97" s="4">
        <f t="shared" si="0"/>
        <v>-1136</v>
      </c>
      <c r="M97" s="4">
        <f t="shared" si="0"/>
        <v>-1136</v>
      </c>
      <c r="N97" s="4">
        <f t="shared" si="0"/>
        <v>-1136</v>
      </c>
      <c r="O97" s="4">
        <f t="shared" si="0"/>
        <v>-336</v>
      </c>
      <c r="P97" s="4">
        <f t="shared" si="0"/>
        <v>-1136</v>
      </c>
      <c r="Q97" s="4">
        <f t="shared" si="0"/>
        <v>-1136</v>
      </c>
      <c r="R97" s="4">
        <f t="shared" si="0"/>
        <v>-1136</v>
      </c>
      <c r="S97" s="4">
        <f t="shared" si="0"/>
        <v>-1136</v>
      </c>
      <c r="T97" s="4">
        <f t="shared" si="0"/>
        <v>-1136</v>
      </c>
      <c r="U97" s="4">
        <f t="shared" si="0"/>
        <v>-1136</v>
      </c>
      <c r="V97" s="4">
        <f t="shared" si="0"/>
        <v>-336</v>
      </c>
      <c r="W97" s="4">
        <f t="shared" si="0"/>
        <v>-1536</v>
      </c>
      <c r="X97" s="4">
        <f t="shared" si="0"/>
        <v>-1136</v>
      </c>
      <c r="Y97" s="4">
        <f t="shared" si="0"/>
        <v>-1136</v>
      </c>
      <c r="Z97" s="4">
        <f t="shared" si="0"/>
        <v>-336</v>
      </c>
      <c r="AA97" s="4">
        <f t="shared" si="0"/>
        <v>-1136</v>
      </c>
      <c r="AB97" s="4">
        <f t="shared" si="0"/>
        <v>-1136</v>
      </c>
      <c r="AC97" s="4">
        <f t="shared" si="0"/>
        <v>-336</v>
      </c>
      <c r="AD97" s="4">
        <f t="shared" si="0"/>
        <v>-1136</v>
      </c>
      <c r="AE97" s="4">
        <f t="shared" si="0"/>
        <v>-1136</v>
      </c>
      <c r="AF97" s="4">
        <f t="shared" si="0"/>
        <v>-1136</v>
      </c>
      <c r="AG97" s="4">
        <f t="shared" si="0"/>
        <v>-1136</v>
      </c>
      <c r="AH97" s="4">
        <f t="shared" si="0"/>
        <v>-1136</v>
      </c>
      <c r="AI97" s="4">
        <f t="shared" si="0"/>
        <v>-26800</v>
      </c>
      <c r="AJ97" s="11">
        <f>SUM(E97:AH97)</f>
        <v>-26800</v>
      </c>
    </row>
    <row r="98" spans="1:36" s="5" customFormat="1" x14ac:dyDescent="0.2">
      <c r="B98" s="5" t="s">
        <v>27</v>
      </c>
      <c r="E98" s="5">
        <f xml:space="preserve"> SUMIF($D2:$D95, "Price",E2:AH95)</f>
        <v>-53642.400000000001</v>
      </c>
      <c r="F98" s="5">
        <f t="shared" ref="F98:AI98" si="1" xml:space="preserve"> SUMIF($D2:$D95, "Price",F2:AI95)</f>
        <v>-57458.400000000001</v>
      </c>
      <c r="G98" s="5">
        <f t="shared" si="1"/>
        <v>-57458.400000000001</v>
      </c>
      <c r="H98" s="5">
        <f t="shared" si="1"/>
        <v>-53642.400000000001</v>
      </c>
      <c r="I98" s="5">
        <f t="shared" si="1"/>
        <v>-53642.400000000001</v>
      </c>
      <c r="J98" s="5">
        <f t="shared" si="1"/>
        <v>-53642.400000000001</v>
      </c>
      <c r="K98" s="5">
        <f t="shared" si="1"/>
        <v>-76842.399999999994</v>
      </c>
      <c r="L98" s="5">
        <f t="shared" si="1"/>
        <v>-76842.399999999994</v>
      </c>
      <c r="M98" s="5">
        <f t="shared" si="1"/>
        <v>-76842.399999999994</v>
      </c>
      <c r="N98" s="5">
        <f t="shared" si="1"/>
        <v>-76842.399999999994</v>
      </c>
      <c r="O98" s="5">
        <f t="shared" si="1"/>
        <v>-53642.400000000001</v>
      </c>
      <c r="P98" s="5">
        <f t="shared" si="1"/>
        <v>-76842.399999999994</v>
      </c>
      <c r="Q98" s="5">
        <f t="shared" si="1"/>
        <v>-76842.399999999994</v>
      </c>
      <c r="R98" s="5">
        <f t="shared" si="1"/>
        <v>-76842.399999999994</v>
      </c>
      <c r="S98" s="5">
        <f t="shared" si="1"/>
        <v>-76842.399999999994</v>
      </c>
      <c r="T98" s="5">
        <f t="shared" si="1"/>
        <v>-76842.399999999994</v>
      </c>
      <c r="U98" s="5">
        <f t="shared" si="1"/>
        <v>-76842.399999999994</v>
      </c>
      <c r="V98" s="5">
        <f t="shared" si="1"/>
        <v>-53642.400000000001</v>
      </c>
      <c r="W98" s="5">
        <f t="shared" si="1"/>
        <v>-85642.4</v>
      </c>
      <c r="X98" s="5">
        <f t="shared" si="1"/>
        <v>-76842.399999999994</v>
      </c>
      <c r="Y98" s="5">
        <f t="shared" si="1"/>
        <v>-76842.399999999994</v>
      </c>
      <c r="Z98" s="5">
        <f t="shared" si="1"/>
        <v>-53642.400000000001</v>
      </c>
      <c r="AA98" s="5">
        <f t="shared" si="1"/>
        <v>-76842.399999999994</v>
      </c>
      <c r="AB98" s="5">
        <f t="shared" si="1"/>
        <v>-76842.399999999994</v>
      </c>
      <c r="AC98" s="5">
        <f t="shared" si="1"/>
        <v>-53642.400000000001</v>
      </c>
      <c r="AD98" s="5">
        <f t="shared" si="1"/>
        <v>-76842.399999999994</v>
      </c>
      <c r="AE98" s="5">
        <f t="shared" si="1"/>
        <v>-76842.399999999994</v>
      </c>
      <c r="AF98" s="5">
        <f t="shared" si="1"/>
        <v>-76842.399999999994</v>
      </c>
      <c r="AG98" s="5">
        <f t="shared" si="1"/>
        <v>-76842.399999999994</v>
      </c>
      <c r="AH98" s="5">
        <f t="shared" si="1"/>
        <v>-76842.399999999994</v>
      </c>
      <c r="AI98" s="5">
        <f t="shared" si="1"/>
        <v>-2089704</v>
      </c>
      <c r="AJ98" s="12">
        <f>SUM(E98:AH98)</f>
        <v>-2089703.9999999988</v>
      </c>
    </row>
    <row r="99" spans="1:36" s="5" customFormat="1" x14ac:dyDescent="0.2"/>
    <row r="100" spans="1:36" s="6" customFormat="1" x14ac:dyDescent="0.2">
      <c r="B100" s="5"/>
      <c r="C100" s="5"/>
      <c r="D100" s="5"/>
      <c r="E100" s="5"/>
    </row>
    <row r="101" spans="1:36" x14ac:dyDescent="0.2">
      <c r="C101" s="1"/>
    </row>
    <row r="102" spans="1:36" x14ac:dyDescent="0.2">
      <c r="A102">
        <v>50</v>
      </c>
      <c r="B102" t="s">
        <v>19</v>
      </c>
      <c r="C102" s="1">
        <v>37196</v>
      </c>
      <c r="D102" t="s">
        <v>6</v>
      </c>
      <c r="E102">
        <v>168</v>
      </c>
      <c r="F102">
        <v>168</v>
      </c>
      <c r="G102">
        <v>168</v>
      </c>
      <c r="H102">
        <v>168</v>
      </c>
      <c r="I102">
        <v>168</v>
      </c>
      <c r="J102">
        <v>168</v>
      </c>
      <c r="K102">
        <v>168</v>
      </c>
      <c r="L102">
        <v>168</v>
      </c>
      <c r="M102">
        <v>168</v>
      </c>
      <c r="N102">
        <v>168</v>
      </c>
      <c r="O102">
        <v>168</v>
      </c>
      <c r="P102">
        <v>168</v>
      </c>
      <c r="Q102">
        <v>168</v>
      </c>
      <c r="R102">
        <v>168</v>
      </c>
      <c r="S102">
        <v>168</v>
      </c>
      <c r="T102">
        <v>168</v>
      </c>
      <c r="U102">
        <v>168</v>
      </c>
      <c r="V102">
        <v>168</v>
      </c>
      <c r="W102">
        <v>168</v>
      </c>
      <c r="X102">
        <v>168</v>
      </c>
      <c r="Y102">
        <v>168</v>
      </c>
      <c r="Z102">
        <v>168</v>
      </c>
      <c r="AA102">
        <v>168</v>
      </c>
      <c r="AB102">
        <v>168</v>
      </c>
      <c r="AC102">
        <v>168</v>
      </c>
      <c r="AD102">
        <v>168</v>
      </c>
      <c r="AE102">
        <v>168</v>
      </c>
      <c r="AF102">
        <v>168</v>
      </c>
      <c r="AG102">
        <v>168</v>
      </c>
      <c r="AH102">
        <v>168</v>
      </c>
      <c r="AI102">
        <v>5040</v>
      </c>
    </row>
    <row r="103" spans="1:36" x14ac:dyDescent="0.2">
      <c r="A103">
        <v>50</v>
      </c>
      <c r="B103" t="s">
        <v>19</v>
      </c>
      <c r="C103" s="1">
        <v>37196</v>
      </c>
      <c r="D103" t="s">
        <v>7</v>
      </c>
      <c r="E103">
        <v>55104</v>
      </c>
      <c r="F103">
        <v>55104</v>
      </c>
      <c r="G103">
        <v>55104</v>
      </c>
      <c r="H103">
        <v>55104</v>
      </c>
      <c r="I103">
        <v>55104</v>
      </c>
      <c r="J103">
        <v>55104</v>
      </c>
      <c r="K103">
        <v>55104</v>
      </c>
      <c r="L103">
        <v>55104</v>
      </c>
      <c r="M103">
        <v>55104</v>
      </c>
      <c r="N103">
        <v>55104</v>
      </c>
      <c r="O103">
        <v>55104</v>
      </c>
      <c r="P103">
        <v>55104</v>
      </c>
      <c r="Q103">
        <v>55104</v>
      </c>
      <c r="R103">
        <v>55104</v>
      </c>
      <c r="S103">
        <v>55104</v>
      </c>
      <c r="T103">
        <v>55104</v>
      </c>
      <c r="U103">
        <v>55104</v>
      </c>
      <c r="V103">
        <v>55104</v>
      </c>
      <c r="W103">
        <v>55104</v>
      </c>
      <c r="X103">
        <v>55104</v>
      </c>
      <c r="Y103">
        <v>55104</v>
      </c>
      <c r="Z103">
        <v>55104</v>
      </c>
      <c r="AA103">
        <v>55104</v>
      </c>
      <c r="AB103">
        <v>55104</v>
      </c>
      <c r="AC103">
        <v>55104</v>
      </c>
      <c r="AD103">
        <v>55104</v>
      </c>
      <c r="AE103">
        <v>55104</v>
      </c>
      <c r="AF103">
        <v>55104</v>
      </c>
      <c r="AG103">
        <v>55104</v>
      </c>
      <c r="AH103">
        <v>55104</v>
      </c>
      <c r="AI103">
        <v>1653120</v>
      </c>
    </row>
    <row r="104" spans="1:36" x14ac:dyDescent="0.2">
      <c r="A104">
        <v>51</v>
      </c>
      <c r="B104" t="s">
        <v>20</v>
      </c>
      <c r="C104" s="1">
        <v>37196</v>
      </c>
      <c r="D104" t="s">
        <v>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36</v>
      </c>
      <c r="L104">
        <v>36</v>
      </c>
      <c r="M104">
        <v>36</v>
      </c>
      <c r="N104">
        <v>36</v>
      </c>
      <c r="O104">
        <v>0</v>
      </c>
      <c r="P104">
        <v>36</v>
      </c>
      <c r="Q104">
        <v>36</v>
      </c>
      <c r="R104">
        <v>36</v>
      </c>
      <c r="S104">
        <v>36</v>
      </c>
      <c r="T104">
        <v>36</v>
      </c>
      <c r="U104">
        <v>36</v>
      </c>
      <c r="V104">
        <v>0</v>
      </c>
      <c r="W104">
        <v>36</v>
      </c>
      <c r="X104">
        <v>36</v>
      </c>
      <c r="Y104">
        <v>36</v>
      </c>
      <c r="Z104">
        <v>0</v>
      </c>
      <c r="AA104">
        <v>36</v>
      </c>
      <c r="AB104">
        <v>36</v>
      </c>
      <c r="AC104">
        <v>0</v>
      </c>
      <c r="AD104">
        <v>36</v>
      </c>
      <c r="AE104">
        <v>36</v>
      </c>
      <c r="AF104">
        <v>36</v>
      </c>
      <c r="AG104">
        <v>36</v>
      </c>
      <c r="AH104">
        <v>36</v>
      </c>
      <c r="AI104">
        <v>720</v>
      </c>
    </row>
    <row r="105" spans="1:36" x14ac:dyDescent="0.2">
      <c r="A105">
        <v>51</v>
      </c>
      <c r="B105" t="s">
        <v>20</v>
      </c>
      <c r="C105" s="1">
        <v>37196</v>
      </c>
      <c r="D105" t="s">
        <v>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1180.44</v>
      </c>
      <c r="L105">
        <v>1153.44</v>
      </c>
      <c r="M105">
        <v>1153.44</v>
      </c>
      <c r="N105">
        <v>1047.24</v>
      </c>
      <c r="O105">
        <v>0</v>
      </c>
      <c r="P105">
        <v>1209.96</v>
      </c>
      <c r="Q105">
        <v>1209.96</v>
      </c>
      <c r="R105">
        <v>942.48</v>
      </c>
      <c r="S105">
        <v>893.88</v>
      </c>
      <c r="T105">
        <v>797.76</v>
      </c>
      <c r="U105">
        <v>797.4</v>
      </c>
      <c r="V105">
        <v>0</v>
      </c>
      <c r="W105">
        <v>747.72</v>
      </c>
      <c r="X105">
        <v>639.72</v>
      </c>
      <c r="Y105">
        <v>639.72</v>
      </c>
      <c r="Z105">
        <v>0</v>
      </c>
      <c r="AA105">
        <v>784.8</v>
      </c>
      <c r="AB105">
        <v>784.8</v>
      </c>
      <c r="AC105">
        <v>0</v>
      </c>
      <c r="AD105">
        <v>865.8</v>
      </c>
      <c r="AE105">
        <v>909.72</v>
      </c>
      <c r="AF105">
        <v>1153.44</v>
      </c>
      <c r="AG105">
        <v>1201.32</v>
      </c>
      <c r="AH105">
        <v>1201.32</v>
      </c>
      <c r="AI105">
        <v>19314.36</v>
      </c>
    </row>
    <row r="106" spans="1:36" x14ac:dyDescent="0.2">
      <c r="A106">
        <v>55</v>
      </c>
      <c r="B106" t="s">
        <v>20</v>
      </c>
      <c r="C106" s="1">
        <v>37196</v>
      </c>
      <c r="D106" t="s">
        <v>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800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800</v>
      </c>
    </row>
    <row r="107" spans="1:36" x14ac:dyDescent="0.2">
      <c r="A107">
        <v>55</v>
      </c>
      <c r="B107" t="s">
        <v>20</v>
      </c>
      <c r="C107" s="1">
        <v>37196</v>
      </c>
      <c r="D107" t="s">
        <v>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24800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24800</v>
      </c>
    </row>
    <row r="108" spans="1:36" x14ac:dyDescent="0.2">
      <c r="A108">
        <v>57</v>
      </c>
      <c r="B108" t="s">
        <v>21</v>
      </c>
      <c r="C108" s="1">
        <v>37196</v>
      </c>
      <c r="D108" t="s">
        <v>6</v>
      </c>
      <c r="E108">
        <v>0</v>
      </c>
      <c r="F108">
        <v>400</v>
      </c>
      <c r="G108">
        <v>400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800</v>
      </c>
    </row>
    <row r="109" spans="1:36" x14ac:dyDescent="0.2">
      <c r="A109">
        <v>57</v>
      </c>
      <c r="B109" t="s">
        <v>21</v>
      </c>
      <c r="C109" s="1">
        <v>37196</v>
      </c>
      <c r="D109" t="s">
        <v>7</v>
      </c>
      <c r="E109">
        <v>0</v>
      </c>
      <c r="F109">
        <v>12400</v>
      </c>
      <c r="G109">
        <v>12400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24800</v>
      </c>
    </row>
    <row r="110" spans="1:36" x14ac:dyDescent="0.2">
      <c r="A110">
        <v>58</v>
      </c>
      <c r="B110" t="s">
        <v>22</v>
      </c>
      <c r="C110" s="1">
        <v>37196</v>
      </c>
      <c r="D110" t="s">
        <v>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800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800</v>
      </c>
    </row>
    <row r="111" spans="1:36" x14ac:dyDescent="0.2">
      <c r="A111">
        <v>58</v>
      </c>
      <c r="B111" t="s">
        <v>22</v>
      </c>
      <c r="C111" s="1">
        <v>37196</v>
      </c>
      <c r="D111" t="s">
        <v>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24800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24800</v>
      </c>
    </row>
    <row r="112" spans="1:36" x14ac:dyDescent="0.2">
      <c r="A112">
        <v>59</v>
      </c>
      <c r="B112" t="s">
        <v>22</v>
      </c>
      <c r="C112" s="1">
        <v>37196</v>
      </c>
      <c r="D112" t="s">
        <v>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800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800</v>
      </c>
    </row>
    <row r="113" spans="1:35" x14ac:dyDescent="0.2">
      <c r="A113">
        <v>59</v>
      </c>
      <c r="B113" t="s">
        <v>22</v>
      </c>
      <c r="C113" s="1">
        <v>37196</v>
      </c>
      <c r="D113" t="s">
        <v>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24800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24800</v>
      </c>
    </row>
    <row r="114" spans="1:35" x14ac:dyDescent="0.2">
      <c r="A114">
        <v>60</v>
      </c>
      <c r="B114" t="s">
        <v>22</v>
      </c>
      <c r="C114" s="1">
        <v>37196</v>
      </c>
      <c r="D114" t="s">
        <v>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800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800</v>
      </c>
    </row>
    <row r="115" spans="1:35" x14ac:dyDescent="0.2">
      <c r="A115">
        <v>60</v>
      </c>
      <c r="B115" t="s">
        <v>22</v>
      </c>
      <c r="C115" s="1">
        <v>37196</v>
      </c>
      <c r="D115" t="s">
        <v>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24800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24800</v>
      </c>
    </row>
    <row r="116" spans="1:35" x14ac:dyDescent="0.2">
      <c r="A116">
        <v>61</v>
      </c>
      <c r="B116" t="s">
        <v>22</v>
      </c>
      <c r="C116" s="1">
        <v>37196</v>
      </c>
      <c r="D116" t="s">
        <v>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800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800</v>
      </c>
    </row>
    <row r="117" spans="1:35" x14ac:dyDescent="0.2">
      <c r="A117">
        <v>61</v>
      </c>
      <c r="B117" t="s">
        <v>22</v>
      </c>
      <c r="C117" s="1">
        <v>37196</v>
      </c>
      <c r="D117" t="s">
        <v>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24800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24800</v>
      </c>
    </row>
    <row r="118" spans="1:35" x14ac:dyDescent="0.2">
      <c r="A118">
        <v>62</v>
      </c>
      <c r="B118" t="s">
        <v>22</v>
      </c>
      <c r="C118" s="1">
        <v>37196</v>
      </c>
      <c r="D118" t="s">
        <v>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800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800</v>
      </c>
    </row>
    <row r="119" spans="1:35" x14ac:dyDescent="0.2">
      <c r="A119">
        <v>62</v>
      </c>
      <c r="B119" t="s">
        <v>22</v>
      </c>
      <c r="C119" s="1">
        <v>37196</v>
      </c>
      <c r="D119" t="s">
        <v>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24800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24800</v>
      </c>
    </row>
    <row r="120" spans="1:35" x14ac:dyDescent="0.2">
      <c r="A120">
        <v>63</v>
      </c>
      <c r="B120" t="s">
        <v>23</v>
      </c>
      <c r="C120" s="1">
        <v>37196</v>
      </c>
      <c r="D120" t="s">
        <v>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400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400</v>
      </c>
    </row>
    <row r="121" spans="1:35" x14ac:dyDescent="0.2">
      <c r="A121">
        <v>63</v>
      </c>
      <c r="B121" t="s">
        <v>23</v>
      </c>
      <c r="C121" s="1">
        <v>37196</v>
      </c>
      <c r="D121" t="s">
        <v>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13860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13860</v>
      </c>
    </row>
    <row r="122" spans="1:35" x14ac:dyDescent="0.2">
      <c r="A122">
        <v>64</v>
      </c>
      <c r="B122" t="s">
        <v>24</v>
      </c>
      <c r="C122" s="1">
        <v>37196</v>
      </c>
      <c r="D122" t="s">
        <v>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400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400</v>
      </c>
    </row>
    <row r="123" spans="1:35" x14ac:dyDescent="0.2">
      <c r="A123">
        <v>64</v>
      </c>
      <c r="B123" t="s">
        <v>24</v>
      </c>
      <c r="C123" s="1">
        <v>37196</v>
      </c>
      <c r="D123" t="s">
        <v>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13860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13860</v>
      </c>
    </row>
    <row r="124" spans="1:35" x14ac:dyDescent="0.2">
      <c r="A124">
        <v>65</v>
      </c>
      <c r="B124" t="s">
        <v>25</v>
      </c>
      <c r="C124" s="1">
        <v>37196</v>
      </c>
      <c r="D124" t="s">
        <v>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80</v>
      </c>
      <c r="Q124">
        <v>80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160</v>
      </c>
    </row>
    <row r="125" spans="1:35" x14ac:dyDescent="0.2">
      <c r="A125">
        <v>65</v>
      </c>
      <c r="B125" t="s">
        <v>25</v>
      </c>
      <c r="C125" s="1">
        <v>37196</v>
      </c>
      <c r="D125" t="s">
        <v>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2504</v>
      </c>
      <c r="Q125">
        <v>2504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5008</v>
      </c>
    </row>
    <row r="126" spans="1:35" x14ac:dyDescent="0.2">
      <c r="A126">
        <v>66</v>
      </c>
      <c r="B126" t="s">
        <v>22</v>
      </c>
      <c r="C126" s="1">
        <v>37196</v>
      </c>
      <c r="D126" t="s">
        <v>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800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800</v>
      </c>
    </row>
    <row r="127" spans="1:35" x14ac:dyDescent="0.2">
      <c r="A127">
        <v>66</v>
      </c>
      <c r="B127" t="s">
        <v>22</v>
      </c>
      <c r="C127" s="1">
        <v>37196</v>
      </c>
      <c r="D127" t="s">
        <v>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24800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24800</v>
      </c>
    </row>
    <row r="128" spans="1:35" x14ac:dyDescent="0.2">
      <c r="A128">
        <v>67</v>
      </c>
      <c r="B128" t="s">
        <v>22</v>
      </c>
      <c r="C128" s="1">
        <v>37196</v>
      </c>
      <c r="D128" t="s">
        <v>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800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800</v>
      </c>
    </row>
    <row r="129" spans="1:35" x14ac:dyDescent="0.2">
      <c r="A129">
        <v>67</v>
      </c>
      <c r="B129" t="s">
        <v>22</v>
      </c>
      <c r="C129" s="1">
        <v>37196</v>
      </c>
      <c r="D129" t="s">
        <v>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24800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24800</v>
      </c>
    </row>
    <row r="130" spans="1:35" x14ac:dyDescent="0.2">
      <c r="A130">
        <v>68</v>
      </c>
      <c r="B130" t="s">
        <v>22</v>
      </c>
      <c r="C130" s="1">
        <v>37196</v>
      </c>
      <c r="D130" t="s">
        <v>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800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800</v>
      </c>
    </row>
    <row r="131" spans="1:35" x14ac:dyDescent="0.2">
      <c r="A131">
        <v>68</v>
      </c>
      <c r="B131" t="s">
        <v>22</v>
      </c>
      <c r="C131" s="1">
        <v>37196</v>
      </c>
      <c r="D131" t="s">
        <v>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24800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24800</v>
      </c>
    </row>
    <row r="132" spans="1:35" x14ac:dyDescent="0.2">
      <c r="A132">
        <v>69</v>
      </c>
      <c r="B132" t="s">
        <v>22</v>
      </c>
      <c r="C132" s="1">
        <v>37196</v>
      </c>
      <c r="D132" t="s">
        <v>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800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800</v>
      </c>
    </row>
    <row r="133" spans="1:35" x14ac:dyDescent="0.2">
      <c r="A133">
        <v>69</v>
      </c>
      <c r="B133" t="s">
        <v>22</v>
      </c>
      <c r="C133" s="1">
        <v>37196</v>
      </c>
      <c r="D133" t="s">
        <v>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24800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24800</v>
      </c>
    </row>
    <row r="134" spans="1:35" x14ac:dyDescent="0.2">
      <c r="A134">
        <v>70</v>
      </c>
      <c r="B134" t="s">
        <v>22</v>
      </c>
      <c r="C134" s="1">
        <v>37196</v>
      </c>
      <c r="D134" t="s">
        <v>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800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800</v>
      </c>
    </row>
    <row r="135" spans="1:35" x14ac:dyDescent="0.2">
      <c r="A135">
        <v>70</v>
      </c>
      <c r="B135" t="s">
        <v>22</v>
      </c>
      <c r="C135" s="1">
        <v>37196</v>
      </c>
      <c r="D135" t="s">
        <v>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24800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24800</v>
      </c>
    </row>
    <row r="136" spans="1:35" x14ac:dyDescent="0.2">
      <c r="A136">
        <v>71</v>
      </c>
      <c r="B136" t="s">
        <v>22</v>
      </c>
      <c r="C136" s="1">
        <v>37196</v>
      </c>
      <c r="D136" t="s">
        <v>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800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800</v>
      </c>
    </row>
    <row r="137" spans="1:35" x14ac:dyDescent="0.2">
      <c r="A137">
        <v>71</v>
      </c>
      <c r="B137" t="s">
        <v>22</v>
      </c>
      <c r="C137" s="1">
        <v>37196</v>
      </c>
      <c r="D137" t="s">
        <v>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24800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24800</v>
      </c>
    </row>
    <row r="138" spans="1:35" x14ac:dyDescent="0.2">
      <c r="A138">
        <v>72</v>
      </c>
      <c r="B138" t="s">
        <v>22</v>
      </c>
      <c r="C138" s="1">
        <v>37196</v>
      </c>
      <c r="D138" t="s">
        <v>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800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800</v>
      </c>
    </row>
    <row r="139" spans="1:35" x14ac:dyDescent="0.2">
      <c r="A139">
        <v>72</v>
      </c>
      <c r="B139" t="s">
        <v>22</v>
      </c>
      <c r="C139" s="1">
        <v>37196</v>
      </c>
      <c r="D139" t="s">
        <v>7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24800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24800</v>
      </c>
    </row>
    <row r="140" spans="1:35" x14ac:dyDescent="0.2">
      <c r="A140">
        <v>73</v>
      </c>
      <c r="B140" t="s">
        <v>22</v>
      </c>
      <c r="C140" s="1">
        <v>37196</v>
      </c>
      <c r="D140" t="s">
        <v>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800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800</v>
      </c>
    </row>
    <row r="141" spans="1:35" x14ac:dyDescent="0.2">
      <c r="A141">
        <v>73</v>
      </c>
      <c r="B141" t="s">
        <v>22</v>
      </c>
      <c r="C141" s="1">
        <v>37196</v>
      </c>
      <c r="D141" t="s">
        <v>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24800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24800</v>
      </c>
    </row>
    <row r="142" spans="1:35" x14ac:dyDescent="0.2">
      <c r="A142">
        <v>74</v>
      </c>
      <c r="B142" t="s">
        <v>22</v>
      </c>
      <c r="C142" s="1">
        <v>37196</v>
      </c>
      <c r="D142" t="s">
        <v>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800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800</v>
      </c>
    </row>
    <row r="143" spans="1:35" x14ac:dyDescent="0.2">
      <c r="A143">
        <v>74</v>
      </c>
      <c r="B143" t="s">
        <v>22</v>
      </c>
      <c r="C143" s="1">
        <v>37196</v>
      </c>
      <c r="D143" t="s">
        <v>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24800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24800</v>
      </c>
    </row>
    <row r="144" spans="1:35" x14ac:dyDescent="0.2">
      <c r="A144">
        <v>75</v>
      </c>
      <c r="B144" t="s">
        <v>22</v>
      </c>
      <c r="C144" s="1">
        <v>37196</v>
      </c>
      <c r="D144" t="s">
        <v>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800</v>
      </c>
      <c r="AE144">
        <v>0</v>
      </c>
      <c r="AF144">
        <v>0</v>
      </c>
      <c r="AG144">
        <v>0</v>
      </c>
      <c r="AH144">
        <v>0</v>
      </c>
      <c r="AI144">
        <v>800</v>
      </c>
    </row>
    <row r="145" spans="1:36" x14ac:dyDescent="0.2">
      <c r="A145">
        <v>75</v>
      </c>
      <c r="B145" t="s">
        <v>22</v>
      </c>
      <c r="C145" s="1">
        <v>37196</v>
      </c>
      <c r="D145" t="s">
        <v>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24800</v>
      </c>
      <c r="AE145">
        <v>0</v>
      </c>
      <c r="AF145">
        <v>0</v>
      </c>
      <c r="AG145">
        <v>0</v>
      </c>
      <c r="AH145">
        <v>0</v>
      </c>
      <c r="AI145">
        <v>24800</v>
      </c>
    </row>
    <row r="146" spans="1:36" x14ac:dyDescent="0.2">
      <c r="A146">
        <v>76</v>
      </c>
      <c r="B146" t="s">
        <v>22</v>
      </c>
      <c r="C146" s="1">
        <v>37196</v>
      </c>
      <c r="D146" t="s">
        <v>6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800</v>
      </c>
      <c r="AF146">
        <v>0</v>
      </c>
      <c r="AG146">
        <v>0</v>
      </c>
      <c r="AH146">
        <v>0</v>
      </c>
      <c r="AI146">
        <v>800</v>
      </c>
    </row>
    <row r="147" spans="1:36" x14ac:dyDescent="0.2">
      <c r="A147">
        <v>76</v>
      </c>
      <c r="B147" t="s">
        <v>22</v>
      </c>
      <c r="C147" s="1">
        <v>37196</v>
      </c>
      <c r="D147" t="s">
        <v>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24800</v>
      </c>
      <c r="AF147">
        <v>0</v>
      </c>
      <c r="AG147">
        <v>0</v>
      </c>
      <c r="AH147">
        <v>0</v>
      </c>
      <c r="AI147">
        <v>24800</v>
      </c>
    </row>
    <row r="148" spans="1:36" x14ac:dyDescent="0.2">
      <c r="A148">
        <v>77</v>
      </c>
      <c r="B148" t="s">
        <v>22</v>
      </c>
      <c r="C148" s="1">
        <v>37196</v>
      </c>
      <c r="D148" t="s">
        <v>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800</v>
      </c>
      <c r="AG148">
        <v>0</v>
      </c>
      <c r="AH148">
        <v>0</v>
      </c>
      <c r="AI148">
        <v>800</v>
      </c>
    </row>
    <row r="149" spans="1:36" x14ac:dyDescent="0.2">
      <c r="A149">
        <v>77</v>
      </c>
      <c r="B149" t="s">
        <v>22</v>
      </c>
      <c r="C149" s="1">
        <v>37196</v>
      </c>
      <c r="D149" t="s">
        <v>7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24800</v>
      </c>
      <c r="AG149">
        <v>0</v>
      </c>
      <c r="AH149">
        <v>0</v>
      </c>
      <c r="AI149">
        <v>24800</v>
      </c>
    </row>
    <row r="150" spans="1:36" x14ac:dyDescent="0.2">
      <c r="A150">
        <v>78</v>
      </c>
      <c r="B150" t="s">
        <v>22</v>
      </c>
      <c r="C150" s="1">
        <v>37196</v>
      </c>
      <c r="D150" t="s">
        <v>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800</v>
      </c>
      <c r="AH150">
        <v>0</v>
      </c>
      <c r="AI150">
        <v>800</v>
      </c>
    </row>
    <row r="151" spans="1:36" x14ac:dyDescent="0.2">
      <c r="A151">
        <v>78</v>
      </c>
      <c r="B151" t="s">
        <v>22</v>
      </c>
      <c r="C151" s="1">
        <v>37196</v>
      </c>
      <c r="D151" t="s">
        <v>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24800</v>
      </c>
      <c r="AH151">
        <v>0</v>
      </c>
      <c r="AI151">
        <v>24800</v>
      </c>
    </row>
    <row r="152" spans="1:36" x14ac:dyDescent="0.2">
      <c r="A152">
        <v>79</v>
      </c>
      <c r="B152" t="s">
        <v>22</v>
      </c>
      <c r="C152" s="1">
        <v>37196</v>
      </c>
      <c r="D152" t="s">
        <v>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800</v>
      </c>
      <c r="AI152">
        <v>800</v>
      </c>
    </row>
    <row r="153" spans="1:36" x14ac:dyDescent="0.2">
      <c r="A153">
        <v>79</v>
      </c>
      <c r="B153" t="s">
        <v>22</v>
      </c>
      <c r="C153" s="1">
        <v>37196</v>
      </c>
      <c r="D153" t="s">
        <v>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24800</v>
      </c>
      <c r="AI153">
        <v>24800</v>
      </c>
    </row>
    <row r="154" spans="1:36" x14ac:dyDescent="0.2">
      <c r="C154" s="1"/>
    </row>
    <row r="155" spans="1:36" x14ac:dyDescent="0.2">
      <c r="C155" s="1"/>
    </row>
    <row r="156" spans="1:36" x14ac:dyDescent="0.2">
      <c r="C156" s="1"/>
    </row>
    <row r="157" spans="1:36" x14ac:dyDescent="0.2">
      <c r="B157" s="2" t="s">
        <v>28</v>
      </c>
      <c r="C157" s="2"/>
      <c r="D157" s="2"/>
      <c r="E157" s="4">
        <f t="shared" ref="E157:AI157" si="2">SUMIF($D102:$D153, "Quantity", E102:AH153)</f>
        <v>168</v>
      </c>
      <c r="F157" s="4">
        <f t="shared" si="2"/>
        <v>568</v>
      </c>
      <c r="G157" s="4">
        <f t="shared" si="2"/>
        <v>568</v>
      </c>
      <c r="H157" s="4">
        <f t="shared" si="2"/>
        <v>168</v>
      </c>
      <c r="I157" s="4">
        <f t="shared" si="2"/>
        <v>168</v>
      </c>
      <c r="J157" s="4">
        <f t="shared" si="2"/>
        <v>168</v>
      </c>
      <c r="K157" s="4">
        <f t="shared" si="2"/>
        <v>1004</v>
      </c>
      <c r="L157" s="4">
        <f t="shared" si="2"/>
        <v>1004</v>
      </c>
      <c r="M157" s="4">
        <f t="shared" si="2"/>
        <v>1004</v>
      </c>
      <c r="N157" s="4">
        <f t="shared" si="2"/>
        <v>1004</v>
      </c>
      <c r="O157" s="4">
        <f t="shared" si="2"/>
        <v>168</v>
      </c>
      <c r="P157" s="4">
        <f t="shared" si="2"/>
        <v>1484</v>
      </c>
      <c r="Q157" s="4">
        <f t="shared" si="2"/>
        <v>1484</v>
      </c>
      <c r="R157" s="4">
        <f t="shared" si="2"/>
        <v>1004</v>
      </c>
      <c r="S157" s="4">
        <f t="shared" si="2"/>
        <v>1004</v>
      </c>
      <c r="T157" s="4">
        <f t="shared" si="2"/>
        <v>1004</v>
      </c>
      <c r="U157" s="4">
        <f t="shared" si="2"/>
        <v>1004</v>
      </c>
      <c r="V157" s="4">
        <f t="shared" si="2"/>
        <v>168</v>
      </c>
      <c r="W157" s="4">
        <f t="shared" si="2"/>
        <v>1004</v>
      </c>
      <c r="X157" s="4">
        <f t="shared" si="2"/>
        <v>1004</v>
      </c>
      <c r="Y157" s="4">
        <f t="shared" si="2"/>
        <v>1004</v>
      </c>
      <c r="Z157" s="4">
        <f t="shared" si="2"/>
        <v>168</v>
      </c>
      <c r="AA157" s="4">
        <f t="shared" si="2"/>
        <v>1004</v>
      </c>
      <c r="AB157" s="4">
        <f t="shared" si="2"/>
        <v>1004</v>
      </c>
      <c r="AC157" s="4">
        <f t="shared" si="2"/>
        <v>168</v>
      </c>
      <c r="AD157" s="4">
        <f t="shared" si="2"/>
        <v>1004</v>
      </c>
      <c r="AE157" s="4">
        <f t="shared" si="2"/>
        <v>1004</v>
      </c>
      <c r="AF157" s="4">
        <f t="shared" si="2"/>
        <v>1004</v>
      </c>
      <c r="AG157" s="4">
        <f t="shared" si="2"/>
        <v>1004</v>
      </c>
      <c r="AH157" s="4">
        <f t="shared" si="2"/>
        <v>1004</v>
      </c>
      <c r="AI157" s="4">
        <f t="shared" si="2"/>
        <v>23520</v>
      </c>
      <c r="AJ157" s="7">
        <f>SUM(E157:AH157)</f>
        <v>23520</v>
      </c>
    </row>
    <row r="158" spans="1:36" x14ac:dyDescent="0.2">
      <c r="B158" s="5" t="s">
        <v>29</v>
      </c>
      <c r="C158" s="5"/>
      <c r="D158" s="5"/>
      <c r="E158" s="5">
        <f t="shared" ref="E158:AI158" si="3">SUMIF($D103:$D154, "Price", E103:AH154)</f>
        <v>55104</v>
      </c>
      <c r="F158" s="5">
        <f t="shared" si="3"/>
        <v>67504</v>
      </c>
      <c r="G158" s="5">
        <f t="shared" si="3"/>
        <v>67504</v>
      </c>
      <c r="H158" s="5">
        <f t="shared" si="3"/>
        <v>55104</v>
      </c>
      <c r="I158" s="5">
        <f t="shared" si="3"/>
        <v>55104</v>
      </c>
      <c r="J158" s="5">
        <f t="shared" si="3"/>
        <v>55104</v>
      </c>
      <c r="K158" s="5">
        <f t="shared" si="3"/>
        <v>81084.44</v>
      </c>
      <c r="L158" s="5">
        <f t="shared" si="3"/>
        <v>81057.440000000002</v>
      </c>
      <c r="M158" s="5">
        <f t="shared" si="3"/>
        <v>81057.440000000002</v>
      </c>
      <c r="N158" s="5">
        <f t="shared" si="3"/>
        <v>80951.239999999991</v>
      </c>
      <c r="O158" s="5">
        <f t="shared" si="3"/>
        <v>55104</v>
      </c>
      <c r="P158" s="5">
        <f t="shared" si="3"/>
        <v>97477.959999999992</v>
      </c>
      <c r="Q158" s="5">
        <f t="shared" si="3"/>
        <v>97477.959999999992</v>
      </c>
      <c r="R158" s="5">
        <f t="shared" si="3"/>
        <v>80846.48000000001</v>
      </c>
      <c r="S158" s="5">
        <f t="shared" si="3"/>
        <v>80797.88</v>
      </c>
      <c r="T158" s="5">
        <f t="shared" si="3"/>
        <v>80701.760000000009</v>
      </c>
      <c r="U158" s="5">
        <f t="shared" si="3"/>
        <v>80701.399999999994</v>
      </c>
      <c r="V158" s="5">
        <f t="shared" si="3"/>
        <v>55104</v>
      </c>
      <c r="W158" s="5">
        <f t="shared" si="3"/>
        <v>80651.72</v>
      </c>
      <c r="X158" s="5">
        <f t="shared" si="3"/>
        <v>80543.72</v>
      </c>
      <c r="Y158" s="5">
        <f t="shared" si="3"/>
        <v>80543.72</v>
      </c>
      <c r="Z158" s="5">
        <f t="shared" si="3"/>
        <v>55104</v>
      </c>
      <c r="AA158" s="5">
        <f t="shared" si="3"/>
        <v>80688.800000000003</v>
      </c>
      <c r="AB158" s="5">
        <f t="shared" si="3"/>
        <v>80688.800000000003</v>
      </c>
      <c r="AC158" s="5">
        <f t="shared" si="3"/>
        <v>55104</v>
      </c>
      <c r="AD158" s="5">
        <f t="shared" si="3"/>
        <v>80769.8</v>
      </c>
      <c r="AE158" s="5">
        <f t="shared" si="3"/>
        <v>80813.72</v>
      </c>
      <c r="AF158" s="5">
        <f t="shared" si="3"/>
        <v>81057.440000000002</v>
      </c>
      <c r="AG158" s="5">
        <f t="shared" si="3"/>
        <v>81105.320000000007</v>
      </c>
      <c r="AH158" s="5">
        <f t="shared" si="3"/>
        <v>81105.320000000007</v>
      </c>
      <c r="AI158" s="5">
        <f t="shared" si="3"/>
        <v>2225962.3600000003</v>
      </c>
      <c r="AJ158" s="8">
        <f>SUM(E158:AH158)</f>
        <v>2225962.3599999994</v>
      </c>
    </row>
    <row r="160" spans="1:36" x14ac:dyDescent="0.2">
      <c r="B160" s="2" t="s">
        <v>30</v>
      </c>
      <c r="C160" s="2"/>
      <c r="D160" s="2"/>
      <c r="E160" s="9">
        <f t="shared" ref="E160:AI160" si="4">+E97+E157</f>
        <v>-168</v>
      </c>
      <c r="F160" s="9">
        <f t="shared" si="4"/>
        <v>72</v>
      </c>
      <c r="G160" s="9">
        <f t="shared" si="4"/>
        <v>72</v>
      </c>
      <c r="H160" s="9">
        <f t="shared" si="4"/>
        <v>-168</v>
      </c>
      <c r="I160" s="9">
        <f t="shared" si="4"/>
        <v>-168</v>
      </c>
      <c r="J160" s="9">
        <f t="shared" si="4"/>
        <v>-168</v>
      </c>
      <c r="K160" s="9">
        <f t="shared" si="4"/>
        <v>-132</v>
      </c>
      <c r="L160" s="9">
        <f t="shared" si="4"/>
        <v>-132</v>
      </c>
      <c r="M160" s="9">
        <f t="shared" si="4"/>
        <v>-132</v>
      </c>
      <c r="N160" s="9">
        <f t="shared" si="4"/>
        <v>-132</v>
      </c>
      <c r="O160" s="9">
        <f t="shared" si="4"/>
        <v>-168</v>
      </c>
      <c r="P160" s="9">
        <f t="shared" si="4"/>
        <v>348</v>
      </c>
      <c r="Q160" s="9">
        <f t="shared" si="4"/>
        <v>348</v>
      </c>
      <c r="R160" s="9">
        <f t="shared" si="4"/>
        <v>-132</v>
      </c>
      <c r="S160" s="9">
        <f t="shared" si="4"/>
        <v>-132</v>
      </c>
      <c r="T160" s="9">
        <f t="shared" si="4"/>
        <v>-132</v>
      </c>
      <c r="U160" s="9">
        <f t="shared" si="4"/>
        <v>-132</v>
      </c>
      <c r="V160" s="9">
        <f t="shared" si="4"/>
        <v>-168</v>
      </c>
      <c r="W160" s="9">
        <f t="shared" si="4"/>
        <v>-532</v>
      </c>
      <c r="X160" s="9">
        <f t="shared" si="4"/>
        <v>-132</v>
      </c>
      <c r="Y160" s="9">
        <f t="shared" si="4"/>
        <v>-132</v>
      </c>
      <c r="Z160" s="9">
        <f t="shared" si="4"/>
        <v>-168</v>
      </c>
      <c r="AA160" s="9">
        <f t="shared" si="4"/>
        <v>-132</v>
      </c>
      <c r="AB160" s="9">
        <f t="shared" si="4"/>
        <v>-132</v>
      </c>
      <c r="AC160" s="9">
        <f t="shared" si="4"/>
        <v>-168</v>
      </c>
      <c r="AD160" s="9">
        <f t="shared" si="4"/>
        <v>-132</v>
      </c>
      <c r="AE160" s="9">
        <f t="shared" si="4"/>
        <v>-132</v>
      </c>
      <c r="AF160" s="9">
        <f t="shared" si="4"/>
        <v>-132</v>
      </c>
      <c r="AG160" s="9">
        <f t="shared" si="4"/>
        <v>-132</v>
      </c>
      <c r="AH160" s="9">
        <f t="shared" si="4"/>
        <v>-132</v>
      </c>
      <c r="AI160" s="9">
        <f t="shared" si="4"/>
        <v>-3280</v>
      </c>
      <c r="AJ160" s="7">
        <f>SUM(E160:AH160)</f>
        <v>-3280</v>
      </c>
    </row>
    <row r="161" spans="2:36" ht="13.5" thickBot="1" x14ac:dyDescent="0.25">
      <c r="B161" s="5" t="s">
        <v>31</v>
      </c>
      <c r="C161" s="5"/>
      <c r="D161" s="5"/>
      <c r="E161" s="10">
        <f t="shared" ref="E161:AI161" si="5">+E98+E158</f>
        <v>1461.5999999999985</v>
      </c>
      <c r="F161" s="10">
        <f t="shared" si="5"/>
        <v>10045.599999999999</v>
      </c>
      <c r="G161" s="10">
        <f t="shared" si="5"/>
        <v>10045.599999999999</v>
      </c>
      <c r="H161" s="10">
        <f t="shared" si="5"/>
        <v>1461.5999999999985</v>
      </c>
      <c r="I161" s="10">
        <f t="shared" si="5"/>
        <v>1461.5999999999985</v>
      </c>
      <c r="J161" s="10">
        <f t="shared" si="5"/>
        <v>1461.5999999999985</v>
      </c>
      <c r="K161" s="10">
        <f t="shared" si="5"/>
        <v>4242.0400000000081</v>
      </c>
      <c r="L161" s="10">
        <f t="shared" si="5"/>
        <v>4215.0400000000081</v>
      </c>
      <c r="M161" s="10">
        <f t="shared" si="5"/>
        <v>4215.0400000000081</v>
      </c>
      <c r="N161" s="10">
        <f t="shared" si="5"/>
        <v>4108.8399999999965</v>
      </c>
      <c r="O161" s="10">
        <f t="shared" si="5"/>
        <v>1461.5999999999985</v>
      </c>
      <c r="P161" s="10">
        <f t="shared" si="5"/>
        <v>20635.559999999998</v>
      </c>
      <c r="Q161" s="10">
        <f t="shared" si="5"/>
        <v>20635.559999999998</v>
      </c>
      <c r="R161" s="10">
        <f t="shared" si="5"/>
        <v>4004.0800000000163</v>
      </c>
      <c r="S161" s="10">
        <f t="shared" si="5"/>
        <v>3955.4800000000105</v>
      </c>
      <c r="T161" s="10">
        <f t="shared" si="5"/>
        <v>3859.3600000000151</v>
      </c>
      <c r="U161" s="10">
        <f t="shared" si="5"/>
        <v>3859</v>
      </c>
      <c r="V161" s="10">
        <f t="shared" si="5"/>
        <v>1461.5999999999985</v>
      </c>
      <c r="W161" s="10">
        <f t="shared" si="5"/>
        <v>-4990.679999999993</v>
      </c>
      <c r="X161" s="10">
        <f t="shared" si="5"/>
        <v>3701.320000000007</v>
      </c>
      <c r="Y161" s="10">
        <f t="shared" si="5"/>
        <v>3701.320000000007</v>
      </c>
      <c r="Z161" s="10">
        <f t="shared" si="5"/>
        <v>1461.5999999999985</v>
      </c>
      <c r="AA161" s="10">
        <f t="shared" si="5"/>
        <v>3846.4000000000087</v>
      </c>
      <c r="AB161" s="10">
        <f t="shared" si="5"/>
        <v>3846.4000000000087</v>
      </c>
      <c r="AC161" s="10">
        <f t="shared" si="5"/>
        <v>1461.5999999999985</v>
      </c>
      <c r="AD161" s="10">
        <f t="shared" si="5"/>
        <v>3927.4000000000087</v>
      </c>
      <c r="AE161" s="10">
        <f t="shared" si="5"/>
        <v>3971.320000000007</v>
      </c>
      <c r="AF161" s="10">
        <f t="shared" si="5"/>
        <v>4215.0400000000081</v>
      </c>
      <c r="AG161" s="10">
        <f t="shared" si="5"/>
        <v>4262.9200000000128</v>
      </c>
      <c r="AH161" s="10">
        <f t="shared" si="5"/>
        <v>4262.9200000000128</v>
      </c>
      <c r="AI161" s="10">
        <f t="shared" si="5"/>
        <v>136258.36000000034</v>
      </c>
      <c r="AJ161" s="8">
        <f>SUM(E161:AH161)</f>
        <v>136258.36000000013</v>
      </c>
    </row>
    <row r="162" spans="2:36" ht="13.5" thickTop="1" x14ac:dyDescent="0.2"/>
  </sheetData>
  <pageMargins left="0.75" right="0.75" top="1" bottom="1" header="0.5" footer="0.5"/>
  <pageSetup orientation="portrait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</vt:vector>
  </TitlesOfParts>
  <Company>Modesto Irrigation District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Arvina Julien</dc:creator>
  <cp:lastModifiedBy>Felienne</cp:lastModifiedBy>
  <dcterms:created xsi:type="dcterms:W3CDTF">2001-12-04T21:21:04Z</dcterms:created>
  <dcterms:modified xsi:type="dcterms:W3CDTF">2014-09-03T15:08:34Z</dcterms:modified>
</cp:coreProperties>
</file>