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Sheet1!$A$1:$M$28</definedName>
  </definedNames>
  <calcPr calcId="152511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 s="1"/>
  <c r="D7" i="1"/>
  <c r="G7" i="1"/>
  <c r="I7" i="1" s="1"/>
  <c r="D8" i="1"/>
  <c r="G8" i="1"/>
  <c r="I8" i="1"/>
  <c r="D9" i="1"/>
  <c r="D20" i="1" s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 s="1"/>
  <c r="D18" i="1"/>
  <c r="G18" i="1"/>
  <c r="I18" i="1" s="1"/>
  <c r="D19" i="1"/>
  <c r="G19" i="1"/>
  <c r="I19" i="1"/>
  <c r="B20" i="1"/>
  <c r="C20" i="1"/>
  <c r="J20" i="1"/>
  <c r="K20" i="1"/>
  <c r="L20" i="1"/>
  <c r="I20" i="1" l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<sst xmlns="http://schemas.openxmlformats.org/spreadsheetml/2006/main" count="51" uniqueCount="31">
  <si>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</si>
  <si>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</si>
  <si>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</si>
  <si>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</si>
  <si>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</si>
  <si>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</si>
  <si>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</si>
  <si>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</si>
  <si>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</si>
  <si>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</si>
  <si>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</si>
  <si>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</si>
  <si>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</si>
  <si>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</si>
  <si>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</si>
  <si>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</si>
  <si>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</si>
  <si>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</si>
  <si>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</si>
  <si>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</si>
  <si>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</si>
  <si>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</si>
  <si>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</si>
  <si>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</si>
  <si>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</si>
  <si>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</si>
  <si>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</si>
  <si>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</si>
  <si>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</si>
  <si>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</si>
  <si>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 xml:space="preserve">ENRON position breakdown (12-06-01)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</si>
</sst>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7" xfId="0" applyNumberFormat="1" applyBorder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0" fillId="0" borderId="18" xfId="0" applyNumberForma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20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484745762711864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21123</c:v>
                </c:pt>
                <c:pt idx="2">
                  <c:v>0</c:v>
                </c:pt>
                <c:pt idx="3">
                  <c:v>21123</c:v>
                </c:pt>
                <c:pt idx="4" formatCode="#,##0">
                  <c:v>3114</c:v>
                </c:pt>
                <c:pt idx="6" formatCode="#,##0">
                  <c:v>3114</c:v>
                </c:pt>
                <c:pt idx="7" formatCode="General">
                  <c:v>0</c:v>
                </c:pt>
                <c:pt idx="8" formatCode="#,##0.0_);[Red]\(#,##0.0\)">
                  <c:v>-13</c:v>
                </c:pt>
                <c:pt idx="9" formatCode="0.0_);[Red]\(0.0\)">
                  <c:v>0.73999999999999966</c:v>
                </c:pt>
                <c:pt idx="10" formatCode="&quot;$&quot;#,##0_);[Red]\(&quot;$&quot;#,##0\)">
                  <c:v>30586</c:v>
                </c:pt>
                <c:pt idx="11" formatCode="&quot;$&quot;#,##0_);[Red]\(&quot;$&quot;#,##0\)">
                  <c:v>-23364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30992"/>
        <c:axId val="156431552"/>
      </c:barChart>
      <c:catAx>
        <c:axId val="15643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3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3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15254237288135594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G5" sqref="G5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0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s="2" customFormat="1" ht="13.9" customHeight="1" thickBot="1" x14ac:dyDescent="0.25">
      <c r="A2" s="5"/>
      <c r="B2" s="63" t="s">
        <v>27</v>
      </c>
      <c r="C2" s="64"/>
      <c r="D2" s="65"/>
      <c r="E2" s="63" t="s">
        <v>28</v>
      </c>
      <c r="F2" s="64"/>
      <c r="G2" s="65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1" t="s">
        <v>25</v>
      </c>
      <c r="C3" s="23" t="s">
        <v>24</v>
      </c>
      <c r="D3" s="22" t="s">
        <v>26</v>
      </c>
      <c r="E3" s="23" t="s">
        <v>25</v>
      </c>
      <c r="F3" s="9" t="s">
        <v>24</v>
      </c>
      <c r="G3" s="23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59">
        <v>7763</v>
      </c>
      <c r="C4" s="24"/>
      <c r="D4" s="41">
        <f t="shared" ref="D4:D12" si="0">SUM(B4-C4)</f>
        <v>7763</v>
      </c>
      <c r="E4" s="1">
        <v>-1389</v>
      </c>
      <c r="F4" s="54"/>
      <c r="G4" s="55">
        <f t="shared" ref="G4:G19" si="1">SUM(E4+F4)</f>
        <v>-1389</v>
      </c>
      <c r="H4" s="1">
        <v>1358</v>
      </c>
      <c r="I4" s="49">
        <f>G4+H4</f>
        <v>-31</v>
      </c>
      <c r="J4" s="46">
        <v>-0.56999999999999995</v>
      </c>
      <c r="K4" s="47">
        <v>-2906</v>
      </c>
      <c r="L4" s="48">
        <v>1865</v>
      </c>
      <c r="M4" s="15" t="s">
        <v>1</v>
      </c>
    </row>
    <row r="5" spans="1:13" ht="13.5" thickBot="1" x14ac:dyDescent="0.25">
      <c r="A5" s="3" t="s">
        <v>2</v>
      </c>
      <c r="B5" s="59">
        <v>2918</v>
      </c>
      <c r="C5" s="25"/>
      <c r="D5" s="42">
        <f t="shared" si="0"/>
        <v>2918</v>
      </c>
      <c r="E5" s="1">
        <v>298</v>
      </c>
      <c r="F5" s="33"/>
      <c r="G5" s="29">
        <f t="shared" si="1"/>
        <v>298</v>
      </c>
      <c r="H5" s="1">
        <v>-307</v>
      </c>
      <c r="I5" s="49">
        <f t="shared" ref="I5:I19" si="2">G5+H5</f>
        <v>-9</v>
      </c>
      <c r="J5" s="31">
        <v>3.48</v>
      </c>
      <c r="K5" s="11">
        <v>31401</v>
      </c>
      <c r="L5" s="12">
        <v>-24422</v>
      </c>
      <c r="M5" s="3" t="s">
        <v>2</v>
      </c>
    </row>
    <row r="6" spans="1:13" ht="13.5" thickBot="1" x14ac:dyDescent="0.25">
      <c r="A6" s="3" t="s">
        <v>3</v>
      </c>
      <c r="B6" s="59">
        <v>4125</v>
      </c>
      <c r="C6" s="25"/>
      <c r="D6" s="42">
        <f t="shared" si="0"/>
        <v>4125</v>
      </c>
      <c r="E6" s="1">
        <v>591</v>
      </c>
      <c r="F6" s="33"/>
      <c r="G6" s="29">
        <f t="shared" si="1"/>
        <v>591</v>
      </c>
      <c r="H6" s="1">
        <v>-688</v>
      </c>
      <c r="I6" s="49">
        <f t="shared" si="2"/>
        <v>-97</v>
      </c>
      <c r="J6" s="31">
        <v>3.36</v>
      </c>
      <c r="K6" s="11">
        <v>42916</v>
      </c>
      <c r="L6" s="12">
        <v>-19644</v>
      </c>
      <c r="M6" s="3" t="s">
        <v>3</v>
      </c>
    </row>
    <row r="7" spans="1:13" ht="13.5" thickBot="1" x14ac:dyDescent="0.25">
      <c r="A7" s="3" t="s">
        <v>4</v>
      </c>
      <c r="B7" s="59">
        <v>600</v>
      </c>
      <c r="C7" s="25"/>
      <c r="D7" s="42">
        <f t="shared" si="0"/>
        <v>600</v>
      </c>
      <c r="E7" s="1">
        <v>-34</v>
      </c>
      <c r="F7" s="33"/>
      <c r="G7" s="29">
        <f t="shared" si="1"/>
        <v>-34</v>
      </c>
      <c r="H7" s="1">
        <v>112</v>
      </c>
      <c r="I7" s="49">
        <f t="shared" si="2"/>
        <v>78</v>
      </c>
      <c r="J7" s="31">
        <v>0.16</v>
      </c>
      <c r="K7" s="53">
        <v>2346</v>
      </c>
      <c r="L7" s="12">
        <v>-440</v>
      </c>
      <c r="M7" s="17" t="s">
        <v>4</v>
      </c>
    </row>
    <row r="8" spans="1:13" ht="13.5" thickBot="1" x14ac:dyDescent="0.25">
      <c r="A8" s="3" t="s">
        <v>5</v>
      </c>
      <c r="B8" s="59">
        <v>1360</v>
      </c>
      <c r="C8" s="25"/>
      <c r="D8" s="42">
        <f t="shared" si="0"/>
        <v>1360</v>
      </c>
      <c r="E8" s="1">
        <v>-217</v>
      </c>
      <c r="F8" s="33"/>
      <c r="G8" s="29">
        <f t="shared" si="1"/>
        <v>-217</v>
      </c>
      <c r="H8" s="1">
        <v>326</v>
      </c>
      <c r="I8" s="49">
        <f t="shared" si="2"/>
        <v>109</v>
      </c>
      <c r="J8" s="31">
        <v>-4.5</v>
      </c>
      <c r="K8" s="16">
        <v>-65281</v>
      </c>
      <c r="L8" s="12">
        <v>12523</v>
      </c>
      <c r="M8" s="17" t="s">
        <v>5</v>
      </c>
    </row>
    <row r="9" spans="1:13" ht="13.5" thickBot="1" x14ac:dyDescent="0.25">
      <c r="A9" s="35" t="s">
        <v>6</v>
      </c>
      <c r="B9" s="59">
        <v>802</v>
      </c>
      <c r="C9" s="25"/>
      <c r="D9" s="42">
        <f t="shared" si="0"/>
        <v>802</v>
      </c>
      <c r="E9" s="1">
        <v>142</v>
      </c>
      <c r="F9" s="33"/>
      <c r="G9" s="29">
        <f t="shared" si="1"/>
        <v>142</v>
      </c>
      <c r="H9" s="1">
        <v>-66</v>
      </c>
      <c r="I9" s="49">
        <f t="shared" si="2"/>
        <v>76</v>
      </c>
      <c r="J9" s="31">
        <v>1.2</v>
      </c>
      <c r="K9" s="11">
        <v>26303</v>
      </c>
      <c r="L9" s="12">
        <v>-4140</v>
      </c>
      <c r="M9" s="3" t="s">
        <v>6</v>
      </c>
    </row>
    <row r="10" spans="1:13" ht="13.5" thickBot="1" x14ac:dyDescent="0.25">
      <c r="A10" s="3" t="s">
        <v>7</v>
      </c>
      <c r="B10" s="59">
        <v>400</v>
      </c>
      <c r="C10" s="25"/>
      <c r="D10" s="42">
        <f t="shared" si="0"/>
        <v>400</v>
      </c>
      <c r="E10" s="1">
        <v>-4</v>
      </c>
      <c r="F10" s="33"/>
      <c r="G10" s="29">
        <f t="shared" si="1"/>
        <v>-4</v>
      </c>
      <c r="H10" s="1">
        <v>49</v>
      </c>
      <c r="I10" s="49">
        <f t="shared" si="2"/>
        <v>45</v>
      </c>
      <c r="J10" s="31">
        <v>-1.25</v>
      </c>
      <c r="K10" s="11">
        <v>-29966</v>
      </c>
      <c r="L10" s="12">
        <v>3732</v>
      </c>
      <c r="M10" s="3" t="s">
        <v>7</v>
      </c>
    </row>
    <row r="11" spans="1:13" ht="13.5" thickBot="1" x14ac:dyDescent="0.25">
      <c r="A11" s="35" t="s">
        <v>8</v>
      </c>
      <c r="B11" s="59">
        <v>750</v>
      </c>
      <c r="C11" s="25"/>
      <c r="D11" s="42">
        <f t="shared" si="0"/>
        <v>750</v>
      </c>
      <c r="E11" s="1">
        <v>12</v>
      </c>
      <c r="F11" s="33"/>
      <c r="G11" s="29">
        <f t="shared" si="1"/>
        <v>12</v>
      </c>
      <c r="H11" s="1">
        <v>23</v>
      </c>
      <c r="I11" s="49">
        <f t="shared" si="2"/>
        <v>35</v>
      </c>
      <c r="J11" s="31">
        <v>-1.85</v>
      </c>
      <c r="K11" s="11">
        <v>-55333</v>
      </c>
      <c r="L11" s="12">
        <v>5862</v>
      </c>
      <c r="M11" s="3" t="s">
        <v>8</v>
      </c>
    </row>
    <row r="12" spans="1:13" ht="13.5" thickBot="1" x14ac:dyDescent="0.25">
      <c r="A12" s="35" t="s">
        <v>9</v>
      </c>
      <c r="B12" s="59">
        <v>555</v>
      </c>
      <c r="C12" s="25"/>
      <c r="D12" s="42">
        <f t="shared" si="0"/>
        <v>555</v>
      </c>
      <c r="E12" s="1">
        <v>-161</v>
      </c>
      <c r="F12" s="33"/>
      <c r="G12" s="29">
        <f t="shared" si="1"/>
        <v>-161</v>
      </c>
      <c r="H12" s="1">
        <v>-69</v>
      </c>
      <c r="I12" s="49">
        <f t="shared" si="2"/>
        <v>-230</v>
      </c>
      <c r="J12" s="31">
        <v>-0.64</v>
      </c>
      <c r="K12" s="53">
        <v>-20400</v>
      </c>
      <c r="L12" s="12">
        <v>1980</v>
      </c>
      <c r="M12" s="17" t="s">
        <v>9</v>
      </c>
    </row>
    <row r="13" spans="1:13" ht="13.5" thickBot="1" x14ac:dyDescent="0.25">
      <c r="A13" s="35" t="s">
        <v>29</v>
      </c>
      <c r="B13" s="59">
        <v>0</v>
      </c>
      <c r="C13" s="25"/>
      <c r="D13" s="42"/>
      <c r="E13" s="1">
        <v>8</v>
      </c>
      <c r="F13" s="28"/>
      <c r="G13" s="29">
        <f t="shared" si="1"/>
        <v>8</v>
      </c>
      <c r="H13" s="1">
        <v>0</v>
      </c>
      <c r="I13" s="49">
        <f t="shared" si="2"/>
        <v>8</v>
      </c>
      <c r="J13" s="31"/>
      <c r="K13" s="16"/>
      <c r="L13" s="12"/>
      <c r="M13" s="17" t="s">
        <v>29</v>
      </c>
    </row>
    <row r="14" spans="1:13" ht="13.5" thickBot="1" x14ac:dyDescent="0.25">
      <c r="A14" s="3" t="s">
        <v>10</v>
      </c>
      <c r="B14" s="59">
        <v>600</v>
      </c>
      <c r="C14" s="25"/>
      <c r="D14" s="42">
        <f t="shared" ref="D14:D19" si="3">SUM(B14-C14)</f>
        <v>600</v>
      </c>
      <c r="E14" s="1">
        <v>65</v>
      </c>
      <c r="F14" s="28"/>
      <c r="G14" s="29">
        <f t="shared" si="1"/>
        <v>65</v>
      </c>
      <c r="H14" s="1">
        <v>-31</v>
      </c>
      <c r="I14" s="49">
        <f t="shared" si="2"/>
        <v>34</v>
      </c>
      <c r="J14" s="31">
        <v>-0.86</v>
      </c>
      <c r="K14" s="16">
        <v>-48402</v>
      </c>
      <c r="L14" s="12">
        <v>3462</v>
      </c>
      <c r="M14" s="3" t="s">
        <v>10</v>
      </c>
    </row>
    <row r="15" spans="1:13" ht="13.5" thickBot="1" x14ac:dyDescent="0.25">
      <c r="A15" s="3" t="s">
        <v>11</v>
      </c>
      <c r="B15" s="59">
        <v>200</v>
      </c>
      <c r="C15" s="25"/>
      <c r="D15" s="42">
        <f t="shared" si="3"/>
        <v>200</v>
      </c>
      <c r="E15" s="1">
        <v>-15</v>
      </c>
      <c r="F15" s="27"/>
      <c r="G15" s="29">
        <f t="shared" si="1"/>
        <v>-15</v>
      </c>
      <c r="H15" s="1">
        <v>13</v>
      </c>
      <c r="I15" s="49">
        <f t="shared" si="2"/>
        <v>-2</v>
      </c>
      <c r="J15" s="31">
        <v>0.41</v>
      </c>
      <c r="K15" s="53">
        <v>25120</v>
      </c>
      <c r="L15" s="12">
        <v>-1248</v>
      </c>
      <c r="M15" s="17" t="s">
        <v>11</v>
      </c>
    </row>
    <row r="16" spans="1:13" ht="13.5" thickBot="1" x14ac:dyDescent="0.25">
      <c r="A16" s="3" t="s">
        <v>12</v>
      </c>
      <c r="B16" s="59">
        <v>300</v>
      </c>
      <c r="C16" s="25"/>
      <c r="D16" s="42">
        <f t="shared" si="3"/>
        <v>300</v>
      </c>
      <c r="E16" s="1">
        <v>18</v>
      </c>
      <c r="F16" s="27"/>
      <c r="G16" s="29">
        <f t="shared" si="1"/>
        <v>18</v>
      </c>
      <c r="H16" s="1">
        <v>-20</v>
      </c>
      <c r="I16" s="49">
        <f t="shared" si="2"/>
        <v>-2</v>
      </c>
      <c r="J16" s="31">
        <v>0.73</v>
      </c>
      <c r="K16" s="11">
        <v>39444</v>
      </c>
      <c r="L16" s="12">
        <v>-1242</v>
      </c>
      <c r="M16" s="3" t="s">
        <v>12</v>
      </c>
    </row>
    <row r="17" spans="1:13" ht="13.5" thickBot="1" x14ac:dyDescent="0.25">
      <c r="A17" s="3" t="s">
        <v>13</v>
      </c>
      <c r="B17" s="59">
        <v>50</v>
      </c>
      <c r="C17" s="25"/>
      <c r="D17" s="42">
        <f t="shared" si="3"/>
        <v>50</v>
      </c>
      <c r="E17" s="1">
        <v>-6</v>
      </c>
      <c r="F17" s="27"/>
      <c r="G17" s="29">
        <f t="shared" si="1"/>
        <v>-6</v>
      </c>
      <c r="H17" s="1">
        <v>4</v>
      </c>
      <c r="I17" s="49">
        <f t="shared" si="2"/>
        <v>-2</v>
      </c>
      <c r="J17" s="31">
        <v>0.11</v>
      </c>
      <c r="K17" s="11">
        <v>7058</v>
      </c>
      <c r="L17" s="12">
        <v>-173</v>
      </c>
      <c r="M17" s="3" t="s">
        <v>13</v>
      </c>
    </row>
    <row r="18" spans="1:13" ht="13.5" thickBot="1" x14ac:dyDescent="0.25">
      <c r="A18" s="35" t="s">
        <v>14</v>
      </c>
      <c r="B18" s="59">
        <v>200</v>
      </c>
      <c r="C18" s="25"/>
      <c r="D18" s="42">
        <f t="shared" si="3"/>
        <v>200</v>
      </c>
      <c r="E18" s="1">
        <v>-29</v>
      </c>
      <c r="F18" s="33"/>
      <c r="G18" s="29">
        <f t="shared" si="1"/>
        <v>-29</v>
      </c>
      <c r="H18" s="1">
        <v>15</v>
      </c>
      <c r="I18" s="49">
        <f t="shared" si="2"/>
        <v>-14</v>
      </c>
      <c r="J18" s="31">
        <v>0.38</v>
      </c>
      <c r="K18" s="11">
        <v>32736</v>
      </c>
      <c r="L18" s="12">
        <v>-698</v>
      </c>
      <c r="M18" s="3" t="s">
        <v>14</v>
      </c>
    </row>
    <row r="19" spans="1:13" ht="13.5" thickBot="1" x14ac:dyDescent="0.25">
      <c r="A19" s="4" t="s">
        <v>15</v>
      </c>
      <c r="B19" s="59">
        <v>500</v>
      </c>
      <c r="C19" s="26"/>
      <c r="D19" s="43">
        <f t="shared" si="3"/>
        <v>500</v>
      </c>
      <c r="E19" s="1">
        <v>125</v>
      </c>
      <c r="F19" s="30"/>
      <c r="G19" s="56">
        <f t="shared" si="1"/>
        <v>125</v>
      </c>
      <c r="H19" s="1">
        <v>-136</v>
      </c>
      <c r="I19" s="49">
        <f t="shared" si="2"/>
        <v>-11</v>
      </c>
      <c r="J19" s="32">
        <v>0.57999999999999996</v>
      </c>
      <c r="K19" s="13">
        <v>45550</v>
      </c>
      <c r="L19" s="14">
        <v>-781</v>
      </c>
      <c r="M19" s="4" t="s">
        <v>15</v>
      </c>
    </row>
    <row r="20" spans="1:13" ht="13.5" thickBot="1" x14ac:dyDescent="0.25">
      <c r="A20" s="18"/>
      <c r="B20" s="36">
        <f>SUM(B4:B19)</f>
        <v>21123</v>
      </c>
      <c r="C20" s="36">
        <f>SUM(C4:C19)</f>
        <v>0</v>
      </c>
      <c r="D20" s="44">
        <f>SUM(D4:D19)</f>
        <v>21123</v>
      </c>
      <c r="E20" s="57">
        <v>3114</v>
      </c>
      <c r="F20" s="58"/>
      <c r="G20" s="45">
        <v>3114</v>
      </c>
      <c r="H20" s="19" t="s">
        <v>16</v>
      </c>
      <c r="I20" s="50">
        <f>SUM(I4:I19)</f>
        <v>-13</v>
      </c>
      <c r="J20" s="51">
        <f>SUM(J4:J19)</f>
        <v>0.73999999999999966</v>
      </c>
      <c r="K20" s="52">
        <f>SUM(K4:K19)</f>
        <v>30586</v>
      </c>
      <c r="L20" s="52">
        <f>SUM(L4:L19)</f>
        <v>-23364</v>
      </c>
      <c r="M20" s="20"/>
    </row>
    <row r="21" spans="1:13" x14ac:dyDescent="0.2">
      <c r="C21" s="39"/>
      <c r="F21" s="39"/>
    </row>
    <row r="22" spans="1:13" x14ac:dyDescent="0.2">
      <c r="C22" s="39"/>
      <c r="F22" s="39"/>
    </row>
    <row r="24" spans="1:13" ht="13.5" thickBot="1" x14ac:dyDescent="0.25">
      <c r="E24" s="34"/>
      <c r="F24" s="38"/>
      <c r="G24" s="34"/>
    </row>
    <row r="25" spans="1:13" x14ac:dyDescent="0.2">
      <c r="E25" s="34"/>
      <c r="F25" s="37"/>
      <c r="G25" s="34"/>
    </row>
    <row r="26" spans="1:13" x14ac:dyDescent="0.2">
      <c r="F26" s="40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2001-12-05T22:27:09Z</cp:lastPrinted>
  <dcterms:created xsi:type="dcterms:W3CDTF">2001-11-28T15:03:24Z</dcterms:created>
  <dcterms:modified xsi:type="dcterms:W3CDTF">2014-09-03T15:23:13Z</dcterms:modified>
</cp:coreProperties>
</file>