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2390" windowHeight="9315" activeTab="1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_xlnm.Print_Area" localSheetId="1">Sheet1!$A$1:$M$24</definedName>
  </definedNames>
  <calcPr calcId="152511"/>
</workbook>
</file>

<file path=xl/calcChain.xml><?xml version="1.0" encoding="utf-8"?>
<calcChain xmlns="http://schemas.openxmlformats.org/spreadsheetml/2006/main">
  <c r="D4" i="1" l="1"/>
  <c r="G4" i="1"/>
  <c r="I4" i="1" s="1"/>
  <c r="D5" i="1"/>
  <c r="G5" i="1"/>
  <c r="I5" i="1" s="1"/>
  <c r="D6" i="1"/>
  <c r="D19" i="1" s="1"/>
  <c r="G6" i="1"/>
  <c r="I6" i="1" s="1"/>
  <c r="D7" i="1"/>
  <c r="G7" i="1"/>
  <c r="I7" i="1" s="1"/>
  <c r="D8" i="1"/>
  <c r="G8" i="1"/>
  <c r="I8" i="1" s="1"/>
  <c r="D9" i="1"/>
  <c r="G9" i="1"/>
  <c r="I9" i="1"/>
  <c r="D10" i="1"/>
  <c r="G10" i="1"/>
  <c r="I10" i="1"/>
  <c r="D11" i="1"/>
  <c r="G11" i="1"/>
  <c r="I11" i="1"/>
  <c r="D12" i="1"/>
  <c r="G12" i="1"/>
  <c r="I12" i="1"/>
  <c r="D13" i="1"/>
  <c r="G13" i="1"/>
  <c r="I13" i="1"/>
  <c r="D14" i="1"/>
  <c r="G14" i="1"/>
  <c r="I14" i="1" s="1"/>
  <c r="D15" i="1"/>
  <c r="G15" i="1"/>
  <c r="I15" i="1" s="1"/>
  <c r="D16" i="1"/>
  <c r="G16" i="1"/>
  <c r="I16" i="1"/>
  <c r="D17" i="1"/>
  <c r="G17" i="1"/>
  <c r="I17" i="1"/>
  <c r="D18" i="1"/>
  <c r="G18" i="1"/>
  <c r="I18" i="1"/>
  <c r="B19" i="1"/>
  <c r="C19" i="1"/>
  <c r="F19" i="1"/>
  <c r="J19" i="1"/>
  <c r="K19" i="1"/>
  <c r="L19" i="1"/>
  <c r="I19" i="1" l="1"/>
</calcChain>
</file>

<file path=xl/sharedStrings.xml><?xml version="1.0" encoding="utf-8"?>
<sst xmlns="http://schemas.openxmlformats.org/spreadsheetml/2006/main" count="49" uniqueCount="30">
  <si>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</si>
  <si>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</si>
  <si>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</si>
  <si>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</si>
  <si>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</si>
  <si>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</si>
  <si>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</si>
  <si>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</si>
  <si>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</si>
  <si>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</si>
  <si>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</si>
  <si>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</si>
  <si>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</si>
  <si>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</si>
  <si>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Z03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</si>
  <si>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</si>
  <si>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</si>
  <si>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</si>
  <si>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</si>
  <si>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</si>
  <si>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</si>
  <si>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</si>
  <si>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</si>
  <si>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</si>
  <si>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</si>
  <si>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</si>
  <si>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</si>
  <si>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</si>
  <si>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</si>
  <si>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ENRON position breakdown (12-10-01) 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</si>
</sst>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  <numFmt numFmtId="167" formatCode="0.0%"/>
    <numFmt numFmtId="168" formatCode="#,##0.0_);[Red]\(#,##0.0\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9.75"/>
      <name val="Arial"/>
    </font>
    <font>
      <sz val="9.75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8" fontId="0" fillId="0" borderId="9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4" fillId="0" borderId="9" xfId="0" applyNumberFormat="1" applyFont="1" applyBorder="1"/>
    <xf numFmtId="0" fontId="0" fillId="0" borderId="14" xfId="0" applyBorder="1" applyAlignment="1">
      <alignment horizontal="left"/>
    </xf>
    <xf numFmtId="0" fontId="5" fillId="0" borderId="15" xfId="0" applyFont="1" applyBorder="1" applyAlignment="1">
      <alignment horizontal="left"/>
    </xf>
    <xf numFmtId="0" fontId="0" fillId="0" borderId="16" xfId="0" applyBorder="1"/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0" fillId="0" borderId="18" xfId="1" applyNumberFormat="1" applyFont="1" applyBorder="1"/>
    <xf numFmtId="164" fontId="0" fillId="0" borderId="9" xfId="1" applyNumberFormat="1" applyFont="1" applyBorder="1"/>
    <xf numFmtId="164" fontId="0" fillId="0" borderId="11" xfId="1" applyNumberFormat="1" applyFont="1" applyBorder="1"/>
    <xf numFmtId="38" fontId="0" fillId="0" borderId="9" xfId="0" applyNumberFormat="1" applyBorder="1" applyAlignment="1">
      <alignment horizontal="right"/>
    </xf>
    <xf numFmtId="38" fontId="4" fillId="0" borderId="9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38" fontId="6" fillId="0" borderId="9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0" fontId="6" fillId="0" borderId="1" xfId="0" applyFon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167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left"/>
    </xf>
    <xf numFmtId="164" fontId="4" fillId="0" borderId="19" xfId="1" applyNumberFormat="1" applyFont="1" applyBorder="1"/>
    <xf numFmtId="164" fontId="4" fillId="0" borderId="10" xfId="1" applyNumberFormat="1" applyFont="1" applyBorder="1"/>
    <xf numFmtId="164" fontId="4" fillId="0" borderId="12" xfId="1" applyNumberFormat="1" applyFont="1" applyBorder="1"/>
    <xf numFmtId="164" fontId="4" fillId="0" borderId="15" xfId="0" applyNumberFormat="1" applyFont="1" applyBorder="1" applyAlignment="1">
      <alignment horizontal="left"/>
    </xf>
    <xf numFmtId="3" fontId="4" fillId="0" borderId="16" xfId="0" applyNumberFormat="1" applyFon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38" fontId="0" fillId="0" borderId="18" xfId="0" applyNumberFormat="1" applyBorder="1"/>
    <xf numFmtId="38" fontId="0" fillId="0" borderId="19" xfId="0" applyNumberFormat="1" applyBorder="1"/>
    <xf numFmtId="168" fontId="4" fillId="0" borderId="15" xfId="0" applyNumberFormat="1" applyFont="1" applyBorder="1" applyAlignment="1">
      <alignment horizontal="right"/>
    </xf>
    <xf numFmtId="166" fontId="4" fillId="0" borderId="15" xfId="0" applyNumberFormat="1" applyFont="1" applyBorder="1" applyAlignment="1">
      <alignment horizontal="right"/>
    </xf>
    <xf numFmtId="6" fontId="4" fillId="0" borderId="15" xfId="0" applyNumberFormat="1" applyFont="1" applyBorder="1"/>
    <xf numFmtId="38" fontId="6" fillId="0" borderId="9" xfId="0" applyNumberFormat="1" applyFont="1" applyBorder="1"/>
    <xf numFmtId="38" fontId="6" fillId="0" borderId="18" xfId="0" applyNumberFormat="1" applyFont="1" applyBorder="1" applyAlignment="1">
      <alignment horizontal="right"/>
    </xf>
    <xf numFmtId="38" fontId="4" fillId="0" borderId="19" xfId="0" applyNumberFormat="1" applyFont="1" applyBorder="1" applyAlignment="1">
      <alignment horizontal="right"/>
    </xf>
    <xf numFmtId="38" fontId="4" fillId="0" borderId="12" xfId="0" applyNumberFormat="1" applyFon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3" fontId="0" fillId="0" borderId="0" xfId="0" applyNumberFormat="1" applyBorder="1" applyAlignment="1">
      <alignment horizontal="left"/>
    </xf>
    <xf numFmtId="167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38" fontId="0" fillId="0" borderId="18" xfId="0" applyNumberFormat="1" applyBorder="1" applyAlignment="1">
      <alignment horizontal="right"/>
    </xf>
    <xf numFmtId="164" fontId="0" fillId="0" borderId="23" xfId="1" applyNumberFormat="1" applyFont="1" applyBorder="1"/>
    <xf numFmtId="164" fontId="0" fillId="0" borderId="24" xfId="1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081695966907964E-2"/>
          <c:y val="3.5593220338983052E-2"/>
          <c:w val="0.85522233712512929"/>
          <c:h val="0.479661016949152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136 </c:v>
                  </c:pt>
                  <c:pt idx="6">
                    <c:v>136 </c:v>
                  </c:pt>
                  <c:pt idx="7">
                    <c:v>-131</c:v>
                  </c:pt>
                  <c:pt idx="8">
                    <c:v>5 </c:v>
                  </c:pt>
                  <c:pt idx="9">
                    <c:v>0.6 </c:v>
                  </c:pt>
                  <c:pt idx="10">
                    <c:v>45,596 </c:v>
                  </c:pt>
                  <c:pt idx="11">
                    <c:v>(797)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18</c:v>
                  </c:pt>
                  <c:pt idx="8">
                    <c:v>2 </c:v>
                  </c:pt>
                  <c:pt idx="9">
                    <c:v>0.4 </c:v>
                  </c:pt>
                  <c:pt idx="10">
                    <c:v>33,217 </c:v>
                  </c:pt>
                  <c:pt idx="11">
                    <c:v>(695)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5</c:v>
                  </c:pt>
                  <c:pt idx="8">
                    <c:v>1 </c:v>
                  </c:pt>
                  <c:pt idx="9">
                    <c:v>0.1 </c:v>
                  </c:pt>
                  <c:pt idx="10">
                    <c:v>7,150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-18</c:v>
                  </c:pt>
                  <c:pt idx="8">
                    <c:v>4 </c:v>
                  </c:pt>
                  <c:pt idx="9">
                    <c:v>0.7 </c:v>
                  </c:pt>
                  <c:pt idx="10">
                    <c:v>40,337 </c:v>
                  </c:pt>
                  <c:pt idx="11">
                    <c:v>(1,246)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15</c:v>
                  </c:pt>
                  <c:pt idx="8">
                    <c:v>2 </c:v>
                  </c:pt>
                  <c:pt idx="9">
                    <c:v>0.4 </c:v>
                  </c:pt>
                  <c:pt idx="10">
                    <c:v>25,443 </c:v>
                  </c:pt>
                  <c:pt idx="11">
                    <c:v>(1,227)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-32</c:v>
                  </c:pt>
                  <c:pt idx="8">
                    <c:v>(3)</c:v>
                  </c:pt>
                  <c:pt idx="9">
                    <c:v>(0.9)</c:v>
                  </c:pt>
                  <c:pt idx="10">
                    <c:v>(49,625)</c:v>
                  </c:pt>
                  <c:pt idx="11">
                    <c:v>3,416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-70</c:v>
                  </c:pt>
                  <c:pt idx="8">
                    <c:v>(3)</c:v>
                  </c:pt>
                  <c:pt idx="9">
                    <c:v>(0.7)</c:v>
                  </c:pt>
                  <c:pt idx="10">
                    <c:v>(21,095)</c:v>
                  </c:pt>
                  <c:pt idx="11">
                    <c:v>2,073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84</c:v>
                  </c:pt>
                  <c:pt idx="8">
                    <c:v>(5)</c:v>
                  </c:pt>
                  <c:pt idx="9">
                    <c:v>(1.5)</c:v>
                  </c:pt>
                  <c:pt idx="10">
                    <c:v>(42,891)</c:v>
                  </c:pt>
                  <c:pt idx="11">
                    <c:v>4,735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(42)</c:v>
                  </c:pt>
                  <c:pt idx="6">
                    <c:v>(42)</c:v>
                  </c:pt>
                  <c:pt idx="7">
                    <c:v>37</c:v>
                  </c:pt>
                  <c:pt idx="8">
                    <c:v>(5)</c:v>
                  </c:pt>
                  <c:pt idx="9">
                    <c:v>(1.3)</c:v>
                  </c:pt>
                  <c:pt idx="10">
                    <c:v>(31,497)</c:v>
                  </c:pt>
                  <c:pt idx="11">
                    <c:v>4,006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610 </c:v>
                  </c:pt>
                  <c:pt idx="3">
                    <c:v> 610 </c:v>
                  </c:pt>
                  <c:pt idx="4">
                    <c:v> 107 </c:v>
                  </c:pt>
                  <c:pt idx="6">
                    <c:v>107 </c:v>
                  </c:pt>
                  <c:pt idx="7">
                    <c:v>-106</c:v>
                  </c:pt>
                  <c:pt idx="8">
                    <c:v>1 </c:v>
                  </c:pt>
                  <c:pt idx="9">
                    <c:v>0.8 </c:v>
                  </c:pt>
                  <c:pt idx="10">
                    <c:v>16,349 </c:v>
                  </c:pt>
                  <c:pt idx="11">
                    <c:v>(2,451)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(306)</c:v>
                  </c:pt>
                  <c:pt idx="6">
                    <c:v>(306)</c:v>
                  </c:pt>
                  <c:pt idx="7">
                    <c:v>297</c:v>
                  </c:pt>
                  <c:pt idx="8">
                    <c:v>(9)</c:v>
                  </c:pt>
                  <c:pt idx="9">
                    <c:v>(4.2)</c:v>
                  </c:pt>
                  <c:pt idx="10">
                    <c:v>(68,912)</c:v>
                  </c:pt>
                  <c:pt idx="11">
                    <c:v>13,666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(14)</c:v>
                  </c:pt>
                  <c:pt idx="6">
                    <c:v>(14)</c:v>
                  </c:pt>
                  <c:pt idx="7">
                    <c:v>14</c:v>
                  </c:pt>
                  <c:pt idx="8">
                    <c:v>0 </c:v>
                  </c:pt>
                  <c:pt idx="9">
                    <c:v>(0.7)</c:v>
                  </c:pt>
                  <c:pt idx="10">
                    <c:v>(9,116)</c:v>
                  </c:pt>
                  <c:pt idx="11">
                    <c:v>2,776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3,900 </c:v>
                  </c:pt>
                  <c:pt idx="3">
                    <c:v> 3,900 </c:v>
                  </c:pt>
                  <c:pt idx="4">
                    <c:v> 739 </c:v>
                  </c:pt>
                  <c:pt idx="6">
                    <c:v>739 </c:v>
                  </c:pt>
                  <c:pt idx="7">
                    <c:v>-737</c:v>
                  </c:pt>
                  <c:pt idx="8">
                    <c:v>2 </c:v>
                  </c:pt>
                  <c:pt idx="9">
                    <c:v>2.8 </c:v>
                  </c:pt>
                  <c:pt idx="10">
                    <c:v>34,842 </c:v>
                  </c:pt>
                  <c:pt idx="11">
                    <c:v>(16,556)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2,068 </c:v>
                  </c:pt>
                  <c:pt idx="3">
                    <c:v> 2,068 </c:v>
                  </c:pt>
                  <c:pt idx="4">
                    <c:v> 443 </c:v>
                  </c:pt>
                  <c:pt idx="6">
                    <c:v>443 </c:v>
                  </c:pt>
                  <c:pt idx="7">
                    <c:v>-444</c:v>
                  </c:pt>
                  <c:pt idx="8">
                    <c:v>(1)</c:v>
                  </c:pt>
                  <c:pt idx="9">
                    <c:v>1.5 </c:v>
                  </c:pt>
                  <c:pt idx="10">
                    <c:v>12,548 </c:v>
                  </c:pt>
                  <c:pt idx="11">
                    <c:v>(9,735)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7,761 </c:v>
                  </c:pt>
                  <c:pt idx="3">
                    <c:v> 7,761 </c:v>
                  </c:pt>
                  <c:pt idx="4">
                    <c:v> (1,358)</c:v>
                  </c:pt>
                  <c:pt idx="6">
                    <c:v>(1,358)</c:v>
                  </c:pt>
                  <c:pt idx="7">
                    <c:v>1354</c:v>
                  </c:pt>
                  <c:pt idx="8">
                    <c:v>(4)</c:v>
                  </c:pt>
                  <c:pt idx="9">
                    <c:v>(0.1)</c:v>
                  </c:pt>
                  <c:pt idx="10">
                    <c:v>(2,565)</c:v>
                  </c:pt>
                  <c:pt idx="11">
                    <c:v>3,235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(12-10-01) BOD</c:v>
                  </c:pt>
                </c:lvl>
              </c:multiLvlStrCache>
            </c:multiLvlStrRef>
          </c:cat>
          <c:val>
            <c:numRef>
              <c:f>Sheet1!$A$19:$M$19</c:f>
              <c:numCache>
                <c:formatCode>_(* #,##0_);_(* \(#,##0\);_(* "-"??_);_(@_)</c:formatCode>
                <c:ptCount val="13"/>
                <c:pt idx="1">
                  <c:v>19304</c:v>
                </c:pt>
                <c:pt idx="2">
                  <c:v>0</c:v>
                </c:pt>
                <c:pt idx="3">
                  <c:v>19304</c:v>
                </c:pt>
                <c:pt idx="4" formatCode="#,##0">
                  <c:v>3114</c:v>
                </c:pt>
                <c:pt idx="5">
                  <c:v>0</c:v>
                </c:pt>
                <c:pt idx="6" formatCode="#,##0">
                  <c:v>3268</c:v>
                </c:pt>
                <c:pt idx="7" formatCode="General">
                  <c:v>0</c:v>
                </c:pt>
                <c:pt idx="8" formatCode="#,##0.0_);[Red]\(#,##0.0\)">
                  <c:v>-13</c:v>
                </c:pt>
                <c:pt idx="9" formatCode="0.0_);[Red]\(0.0\)">
                  <c:v>-2.0700000000000016</c:v>
                </c:pt>
                <c:pt idx="10" formatCode="&quot;$&quot;#,##0_);[Red]\(&quot;$&quot;#,##0\)">
                  <c:v>-10219</c:v>
                </c:pt>
                <c:pt idx="11" formatCode="&quot;$&quot;#,##0_);[Red]\(&quot;$&quot;#,##0\)">
                  <c:v>1030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136 </c:v>
                  </c:pt>
                  <c:pt idx="6">
                    <c:v>136 </c:v>
                  </c:pt>
                  <c:pt idx="7">
                    <c:v>-131</c:v>
                  </c:pt>
                  <c:pt idx="8">
                    <c:v>5 </c:v>
                  </c:pt>
                  <c:pt idx="9">
                    <c:v>0.6 </c:v>
                  </c:pt>
                  <c:pt idx="10">
                    <c:v>45,596 </c:v>
                  </c:pt>
                  <c:pt idx="11">
                    <c:v>(797)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18</c:v>
                  </c:pt>
                  <c:pt idx="8">
                    <c:v>2 </c:v>
                  </c:pt>
                  <c:pt idx="9">
                    <c:v>0.4 </c:v>
                  </c:pt>
                  <c:pt idx="10">
                    <c:v>33,217 </c:v>
                  </c:pt>
                  <c:pt idx="11">
                    <c:v>(695)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5</c:v>
                  </c:pt>
                  <c:pt idx="8">
                    <c:v>1 </c:v>
                  </c:pt>
                  <c:pt idx="9">
                    <c:v>0.1 </c:v>
                  </c:pt>
                  <c:pt idx="10">
                    <c:v>7,150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-18</c:v>
                  </c:pt>
                  <c:pt idx="8">
                    <c:v>4 </c:v>
                  </c:pt>
                  <c:pt idx="9">
                    <c:v>0.7 </c:v>
                  </c:pt>
                  <c:pt idx="10">
                    <c:v>40,337 </c:v>
                  </c:pt>
                  <c:pt idx="11">
                    <c:v>(1,246)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15</c:v>
                  </c:pt>
                  <c:pt idx="8">
                    <c:v>2 </c:v>
                  </c:pt>
                  <c:pt idx="9">
                    <c:v>0.4 </c:v>
                  </c:pt>
                  <c:pt idx="10">
                    <c:v>25,443 </c:v>
                  </c:pt>
                  <c:pt idx="11">
                    <c:v>(1,227)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-32</c:v>
                  </c:pt>
                  <c:pt idx="8">
                    <c:v>(3)</c:v>
                  </c:pt>
                  <c:pt idx="9">
                    <c:v>(0.9)</c:v>
                  </c:pt>
                  <c:pt idx="10">
                    <c:v>(49,625)</c:v>
                  </c:pt>
                  <c:pt idx="11">
                    <c:v>3,416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-70</c:v>
                  </c:pt>
                  <c:pt idx="8">
                    <c:v>(3)</c:v>
                  </c:pt>
                  <c:pt idx="9">
                    <c:v>(0.7)</c:v>
                  </c:pt>
                  <c:pt idx="10">
                    <c:v>(21,095)</c:v>
                  </c:pt>
                  <c:pt idx="11">
                    <c:v>2,073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84</c:v>
                  </c:pt>
                  <c:pt idx="8">
                    <c:v>(5)</c:v>
                  </c:pt>
                  <c:pt idx="9">
                    <c:v>(1.5)</c:v>
                  </c:pt>
                  <c:pt idx="10">
                    <c:v>(42,891)</c:v>
                  </c:pt>
                  <c:pt idx="11">
                    <c:v>4,735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(42)</c:v>
                  </c:pt>
                  <c:pt idx="6">
                    <c:v>(42)</c:v>
                  </c:pt>
                  <c:pt idx="7">
                    <c:v>37</c:v>
                  </c:pt>
                  <c:pt idx="8">
                    <c:v>(5)</c:v>
                  </c:pt>
                  <c:pt idx="9">
                    <c:v>(1.3)</c:v>
                  </c:pt>
                  <c:pt idx="10">
                    <c:v>(31,497)</c:v>
                  </c:pt>
                  <c:pt idx="11">
                    <c:v>4,006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610 </c:v>
                  </c:pt>
                  <c:pt idx="3">
                    <c:v> 610 </c:v>
                  </c:pt>
                  <c:pt idx="4">
                    <c:v> 107 </c:v>
                  </c:pt>
                  <c:pt idx="6">
                    <c:v>107 </c:v>
                  </c:pt>
                  <c:pt idx="7">
                    <c:v>-106</c:v>
                  </c:pt>
                  <c:pt idx="8">
                    <c:v>1 </c:v>
                  </c:pt>
                  <c:pt idx="9">
                    <c:v>0.8 </c:v>
                  </c:pt>
                  <c:pt idx="10">
                    <c:v>16,349 </c:v>
                  </c:pt>
                  <c:pt idx="11">
                    <c:v>(2,451)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(306)</c:v>
                  </c:pt>
                  <c:pt idx="6">
                    <c:v>(306)</c:v>
                  </c:pt>
                  <c:pt idx="7">
                    <c:v>297</c:v>
                  </c:pt>
                  <c:pt idx="8">
                    <c:v>(9)</c:v>
                  </c:pt>
                  <c:pt idx="9">
                    <c:v>(4.2)</c:v>
                  </c:pt>
                  <c:pt idx="10">
                    <c:v>(68,912)</c:v>
                  </c:pt>
                  <c:pt idx="11">
                    <c:v>13,666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(14)</c:v>
                  </c:pt>
                  <c:pt idx="6">
                    <c:v>(14)</c:v>
                  </c:pt>
                  <c:pt idx="7">
                    <c:v>14</c:v>
                  </c:pt>
                  <c:pt idx="8">
                    <c:v>0 </c:v>
                  </c:pt>
                  <c:pt idx="9">
                    <c:v>(0.7)</c:v>
                  </c:pt>
                  <c:pt idx="10">
                    <c:v>(9,116)</c:v>
                  </c:pt>
                  <c:pt idx="11">
                    <c:v>2,776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3,900 </c:v>
                  </c:pt>
                  <c:pt idx="3">
                    <c:v> 3,900 </c:v>
                  </c:pt>
                  <c:pt idx="4">
                    <c:v> 739 </c:v>
                  </c:pt>
                  <c:pt idx="6">
                    <c:v>739 </c:v>
                  </c:pt>
                  <c:pt idx="7">
                    <c:v>-737</c:v>
                  </c:pt>
                  <c:pt idx="8">
                    <c:v>2 </c:v>
                  </c:pt>
                  <c:pt idx="9">
                    <c:v>2.8 </c:v>
                  </c:pt>
                  <c:pt idx="10">
                    <c:v>34,842 </c:v>
                  </c:pt>
                  <c:pt idx="11">
                    <c:v>(16,556)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2,068 </c:v>
                  </c:pt>
                  <c:pt idx="3">
                    <c:v> 2,068 </c:v>
                  </c:pt>
                  <c:pt idx="4">
                    <c:v> 443 </c:v>
                  </c:pt>
                  <c:pt idx="6">
                    <c:v>443 </c:v>
                  </c:pt>
                  <c:pt idx="7">
                    <c:v>-444</c:v>
                  </c:pt>
                  <c:pt idx="8">
                    <c:v>(1)</c:v>
                  </c:pt>
                  <c:pt idx="9">
                    <c:v>1.5 </c:v>
                  </c:pt>
                  <c:pt idx="10">
                    <c:v>12,548 </c:v>
                  </c:pt>
                  <c:pt idx="11">
                    <c:v>(9,735)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7,761 </c:v>
                  </c:pt>
                  <c:pt idx="3">
                    <c:v> 7,761 </c:v>
                  </c:pt>
                  <c:pt idx="4">
                    <c:v> (1,358)</c:v>
                  </c:pt>
                  <c:pt idx="6">
                    <c:v>(1,358)</c:v>
                  </c:pt>
                  <c:pt idx="7">
                    <c:v>1354</c:v>
                  </c:pt>
                  <c:pt idx="8">
                    <c:v>(4)</c:v>
                  </c:pt>
                  <c:pt idx="9">
                    <c:v>(0.1)</c:v>
                  </c:pt>
                  <c:pt idx="10">
                    <c:v>(2,565)</c:v>
                  </c:pt>
                  <c:pt idx="11">
                    <c:v>3,235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(12-10-01) BOD</c:v>
                  </c:pt>
                </c:lvl>
              </c:multiLvlStrCache>
            </c:multiLvlStrRef>
          </c:cat>
          <c:val>
            <c:numRef>
              <c:f>Sheet1!$A$20:$M$20</c:f>
              <c:numCache>
                <c:formatCode>General</c:formatCode>
                <c:ptCount val="1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136 </c:v>
                  </c:pt>
                  <c:pt idx="6">
                    <c:v>136 </c:v>
                  </c:pt>
                  <c:pt idx="7">
                    <c:v>-131</c:v>
                  </c:pt>
                  <c:pt idx="8">
                    <c:v>5 </c:v>
                  </c:pt>
                  <c:pt idx="9">
                    <c:v>0.6 </c:v>
                  </c:pt>
                  <c:pt idx="10">
                    <c:v>45,596 </c:v>
                  </c:pt>
                  <c:pt idx="11">
                    <c:v>(797)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18</c:v>
                  </c:pt>
                  <c:pt idx="8">
                    <c:v>2 </c:v>
                  </c:pt>
                  <c:pt idx="9">
                    <c:v>0.4 </c:v>
                  </c:pt>
                  <c:pt idx="10">
                    <c:v>33,217 </c:v>
                  </c:pt>
                  <c:pt idx="11">
                    <c:v>(695)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5</c:v>
                  </c:pt>
                  <c:pt idx="8">
                    <c:v>1 </c:v>
                  </c:pt>
                  <c:pt idx="9">
                    <c:v>0.1 </c:v>
                  </c:pt>
                  <c:pt idx="10">
                    <c:v>7,150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-18</c:v>
                  </c:pt>
                  <c:pt idx="8">
                    <c:v>4 </c:v>
                  </c:pt>
                  <c:pt idx="9">
                    <c:v>0.7 </c:v>
                  </c:pt>
                  <c:pt idx="10">
                    <c:v>40,337 </c:v>
                  </c:pt>
                  <c:pt idx="11">
                    <c:v>(1,246)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15</c:v>
                  </c:pt>
                  <c:pt idx="8">
                    <c:v>2 </c:v>
                  </c:pt>
                  <c:pt idx="9">
                    <c:v>0.4 </c:v>
                  </c:pt>
                  <c:pt idx="10">
                    <c:v>25,443 </c:v>
                  </c:pt>
                  <c:pt idx="11">
                    <c:v>(1,227)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-32</c:v>
                  </c:pt>
                  <c:pt idx="8">
                    <c:v>(3)</c:v>
                  </c:pt>
                  <c:pt idx="9">
                    <c:v>(0.9)</c:v>
                  </c:pt>
                  <c:pt idx="10">
                    <c:v>(49,625)</c:v>
                  </c:pt>
                  <c:pt idx="11">
                    <c:v>3,416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-70</c:v>
                  </c:pt>
                  <c:pt idx="8">
                    <c:v>(3)</c:v>
                  </c:pt>
                  <c:pt idx="9">
                    <c:v>(0.7)</c:v>
                  </c:pt>
                  <c:pt idx="10">
                    <c:v>(21,095)</c:v>
                  </c:pt>
                  <c:pt idx="11">
                    <c:v>2,073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84</c:v>
                  </c:pt>
                  <c:pt idx="8">
                    <c:v>(5)</c:v>
                  </c:pt>
                  <c:pt idx="9">
                    <c:v>(1.5)</c:v>
                  </c:pt>
                  <c:pt idx="10">
                    <c:v>(42,891)</c:v>
                  </c:pt>
                  <c:pt idx="11">
                    <c:v>4,735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(42)</c:v>
                  </c:pt>
                  <c:pt idx="6">
                    <c:v>(42)</c:v>
                  </c:pt>
                  <c:pt idx="7">
                    <c:v>37</c:v>
                  </c:pt>
                  <c:pt idx="8">
                    <c:v>(5)</c:v>
                  </c:pt>
                  <c:pt idx="9">
                    <c:v>(1.3)</c:v>
                  </c:pt>
                  <c:pt idx="10">
                    <c:v>(31,497)</c:v>
                  </c:pt>
                  <c:pt idx="11">
                    <c:v>4,006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610 </c:v>
                  </c:pt>
                  <c:pt idx="3">
                    <c:v> 610 </c:v>
                  </c:pt>
                  <c:pt idx="4">
                    <c:v> 107 </c:v>
                  </c:pt>
                  <c:pt idx="6">
                    <c:v>107 </c:v>
                  </c:pt>
                  <c:pt idx="7">
                    <c:v>-106</c:v>
                  </c:pt>
                  <c:pt idx="8">
                    <c:v>1 </c:v>
                  </c:pt>
                  <c:pt idx="9">
                    <c:v>0.8 </c:v>
                  </c:pt>
                  <c:pt idx="10">
                    <c:v>16,349 </c:v>
                  </c:pt>
                  <c:pt idx="11">
                    <c:v>(2,451)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(306)</c:v>
                  </c:pt>
                  <c:pt idx="6">
                    <c:v>(306)</c:v>
                  </c:pt>
                  <c:pt idx="7">
                    <c:v>297</c:v>
                  </c:pt>
                  <c:pt idx="8">
                    <c:v>(9)</c:v>
                  </c:pt>
                  <c:pt idx="9">
                    <c:v>(4.2)</c:v>
                  </c:pt>
                  <c:pt idx="10">
                    <c:v>(68,912)</c:v>
                  </c:pt>
                  <c:pt idx="11">
                    <c:v>13,666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(14)</c:v>
                  </c:pt>
                  <c:pt idx="6">
                    <c:v>(14)</c:v>
                  </c:pt>
                  <c:pt idx="7">
                    <c:v>14</c:v>
                  </c:pt>
                  <c:pt idx="8">
                    <c:v>0 </c:v>
                  </c:pt>
                  <c:pt idx="9">
                    <c:v>(0.7)</c:v>
                  </c:pt>
                  <c:pt idx="10">
                    <c:v>(9,116)</c:v>
                  </c:pt>
                  <c:pt idx="11">
                    <c:v>2,776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3,900 </c:v>
                  </c:pt>
                  <c:pt idx="3">
                    <c:v> 3,900 </c:v>
                  </c:pt>
                  <c:pt idx="4">
                    <c:v> 739 </c:v>
                  </c:pt>
                  <c:pt idx="6">
                    <c:v>739 </c:v>
                  </c:pt>
                  <c:pt idx="7">
                    <c:v>-737</c:v>
                  </c:pt>
                  <c:pt idx="8">
                    <c:v>2 </c:v>
                  </c:pt>
                  <c:pt idx="9">
                    <c:v>2.8 </c:v>
                  </c:pt>
                  <c:pt idx="10">
                    <c:v>34,842 </c:v>
                  </c:pt>
                  <c:pt idx="11">
                    <c:v>(16,556)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2,068 </c:v>
                  </c:pt>
                  <c:pt idx="3">
                    <c:v> 2,068 </c:v>
                  </c:pt>
                  <c:pt idx="4">
                    <c:v> 443 </c:v>
                  </c:pt>
                  <c:pt idx="6">
                    <c:v>443 </c:v>
                  </c:pt>
                  <c:pt idx="7">
                    <c:v>-444</c:v>
                  </c:pt>
                  <c:pt idx="8">
                    <c:v>(1)</c:v>
                  </c:pt>
                  <c:pt idx="9">
                    <c:v>1.5 </c:v>
                  </c:pt>
                  <c:pt idx="10">
                    <c:v>12,548 </c:v>
                  </c:pt>
                  <c:pt idx="11">
                    <c:v>(9,735)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7,761 </c:v>
                  </c:pt>
                  <c:pt idx="3">
                    <c:v> 7,761 </c:v>
                  </c:pt>
                  <c:pt idx="4">
                    <c:v> (1,358)</c:v>
                  </c:pt>
                  <c:pt idx="6">
                    <c:v>(1,358)</c:v>
                  </c:pt>
                  <c:pt idx="7">
                    <c:v>1354</c:v>
                  </c:pt>
                  <c:pt idx="8">
                    <c:v>(4)</c:v>
                  </c:pt>
                  <c:pt idx="9">
                    <c:v>(0.1)</c:v>
                  </c:pt>
                  <c:pt idx="10">
                    <c:v>(2,565)</c:v>
                  </c:pt>
                  <c:pt idx="11">
                    <c:v>3,235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(12-10-01) BOD</c:v>
                  </c:pt>
                </c:lvl>
              </c:multiLvlStrCache>
            </c:multiLvlStrRef>
          </c:cat>
          <c:val>
            <c:numRef>
              <c:f>Sheet1!$A$21:$M$21</c:f>
              <c:numCache>
                <c:formatCode>General</c:formatCode>
                <c:ptCount val="13"/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136 </c:v>
                  </c:pt>
                  <c:pt idx="6">
                    <c:v>136 </c:v>
                  </c:pt>
                  <c:pt idx="7">
                    <c:v>-131</c:v>
                  </c:pt>
                  <c:pt idx="8">
                    <c:v>5 </c:v>
                  </c:pt>
                  <c:pt idx="9">
                    <c:v>0.6 </c:v>
                  </c:pt>
                  <c:pt idx="10">
                    <c:v>45,596 </c:v>
                  </c:pt>
                  <c:pt idx="11">
                    <c:v>(797)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18</c:v>
                  </c:pt>
                  <c:pt idx="8">
                    <c:v>2 </c:v>
                  </c:pt>
                  <c:pt idx="9">
                    <c:v>0.4 </c:v>
                  </c:pt>
                  <c:pt idx="10">
                    <c:v>33,217 </c:v>
                  </c:pt>
                  <c:pt idx="11">
                    <c:v>(695)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5</c:v>
                  </c:pt>
                  <c:pt idx="8">
                    <c:v>1 </c:v>
                  </c:pt>
                  <c:pt idx="9">
                    <c:v>0.1 </c:v>
                  </c:pt>
                  <c:pt idx="10">
                    <c:v>7,150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-18</c:v>
                  </c:pt>
                  <c:pt idx="8">
                    <c:v>4 </c:v>
                  </c:pt>
                  <c:pt idx="9">
                    <c:v>0.7 </c:v>
                  </c:pt>
                  <c:pt idx="10">
                    <c:v>40,337 </c:v>
                  </c:pt>
                  <c:pt idx="11">
                    <c:v>(1,246)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15</c:v>
                  </c:pt>
                  <c:pt idx="8">
                    <c:v>2 </c:v>
                  </c:pt>
                  <c:pt idx="9">
                    <c:v>0.4 </c:v>
                  </c:pt>
                  <c:pt idx="10">
                    <c:v>25,443 </c:v>
                  </c:pt>
                  <c:pt idx="11">
                    <c:v>(1,227)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-32</c:v>
                  </c:pt>
                  <c:pt idx="8">
                    <c:v>(3)</c:v>
                  </c:pt>
                  <c:pt idx="9">
                    <c:v>(0.9)</c:v>
                  </c:pt>
                  <c:pt idx="10">
                    <c:v>(49,625)</c:v>
                  </c:pt>
                  <c:pt idx="11">
                    <c:v>3,416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-70</c:v>
                  </c:pt>
                  <c:pt idx="8">
                    <c:v>(3)</c:v>
                  </c:pt>
                  <c:pt idx="9">
                    <c:v>(0.7)</c:v>
                  </c:pt>
                  <c:pt idx="10">
                    <c:v>(21,095)</c:v>
                  </c:pt>
                  <c:pt idx="11">
                    <c:v>2,073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84</c:v>
                  </c:pt>
                  <c:pt idx="8">
                    <c:v>(5)</c:v>
                  </c:pt>
                  <c:pt idx="9">
                    <c:v>(1.5)</c:v>
                  </c:pt>
                  <c:pt idx="10">
                    <c:v>(42,891)</c:v>
                  </c:pt>
                  <c:pt idx="11">
                    <c:v>4,735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(42)</c:v>
                  </c:pt>
                  <c:pt idx="6">
                    <c:v>(42)</c:v>
                  </c:pt>
                  <c:pt idx="7">
                    <c:v>37</c:v>
                  </c:pt>
                  <c:pt idx="8">
                    <c:v>(5)</c:v>
                  </c:pt>
                  <c:pt idx="9">
                    <c:v>(1.3)</c:v>
                  </c:pt>
                  <c:pt idx="10">
                    <c:v>(31,497)</c:v>
                  </c:pt>
                  <c:pt idx="11">
                    <c:v>4,006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610 </c:v>
                  </c:pt>
                  <c:pt idx="3">
                    <c:v> 610 </c:v>
                  </c:pt>
                  <c:pt idx="4">
                    <c:v> 107 </c:v>
                  </c:pt>
                  <c:pt idx="6">
                    <c:v>107 </c:v>
                  </c:pt>
                  <c:pt idx="7">
                    <c:v>-106</c:v>
                  </c:pt>
                  <c:pt idx="8">
                    <c:v>1 </c:v>
                  </c:pt>
                  <c:pt idx="9">
                    <c:v>0.8 </c:v>
                  </c:pt>
                  <c:pt idx="10">
                    <c:v>16,349 </c:v>
                  </c:pt>
                  <c:pt idx="11">
                    <c:v>(2,451)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(306)</c:v>
                  </c:pt>
                  <c:pt idx="6">
                    <c:v>(306)</c:v>
                  </c:pt>
                  <c:pt idx="7">
                    <c:v>297</c:v>
                  </c:pt>
                  <c:pt idx="8">
                    <c:v>(9)</c:v>
                  </c:pt>
                  <c:pt idx="9">
                    <c:v>(4.2)</c:v>
                  </c:pt>
                  <c:pt idx="10">
                    <c:v>(68,912)</c:v>
                  </c:pt>
                  <c:pt idx="11">
                    <c:v>13,666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(14)</c:v>
                  </c:pt>
                  <c:pt idx="6">
                    <c:v>(14)</c:v>
                  </c:pt>
                  <c:pt idx="7">
                    <c:v>14</c:v>
                  </c:pt>
                  <c:pt idx="8">
                    <c:v>0 </c:v>
                  </c:pt>
                  <c:pt idx="9">
                    <c:v>(0.7)</c:v>
                  </c:pt>
                  <c:pt idx="10">
                    <c:v>(9,116)</c:v>
                  </c:pt>
                  <c:pt idx="11">
                    <c:v>2,776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3,900 </c:v>
                  </c:pt>
                  <c:pt idx="3">
                    <c:v> 3,900 </c:v>
                  </c:pt>
                  <c:pt idx="4">
                    <c:v> 739 </c:v>
                  </c:pt>
                  <c:pt idx="6">
                    <c:v>739 </c:v>
                  </c:pt>
                  <c:pt idx="7">
                    <c:v>-737</c:v>
                  </c:pt>
                  <c:pt idx="8">
                    <c:v>2 </c:v>
                  </c:pt>
                  <c:pt idx="9">
                    <c:v>2.8 </c:v>
                  </c:pt>
                  <c:pt idx="10">
                    <c:v>34,842 </c:v>
                  </c:pt>
                  <c:pt idx="11">
                    <c:v>(16,556)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2,068 </c:v>
                  </c:pt>
                  <c:pt idx="3">
                    <c:v> 2,068 </c:v>
                  </c:pt>
                  <c:pt idx="4">
                    <c:v> 443 </c:v>
                  </c:pt>
                  <c:pt idx="6">
                    <c:v>443 </c:v>
                  </c:pt>
                  <c:pt idx="7">
                    <c:v>-444</c:v>
                  </c:pt>
                  <c:pt idx="8">
                    <c:v>(1)</c:v>
                  </c:pt>
                  <c:pt idx="9">
                    <c:v>1.5 </c:v>
                  </c:pt>
                  <c:pt idx="10">
                    <c:v>12,548 </c:v>
                  </c:pt>
                  <c:pt idx="11">
                    <c:v>(9,735)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7,761 </c:v>
                  </c:pt>
                  <c:pt idx="3">
                    <c:v> 7,761 </c:v>
                  </c:pt>
                  <c:pt idx="4">
                    <c:v> (1,358)</c:v>
                  </c:pt>
                  <c:pt idx="6">
                    <c:v>(1,358)</c:v>
                  </c:pt>
                  <c:pt idx="7">
                    <c:v>1354</c:v>
                  </c:pt>
                  <c:pt idx="8">
                    <c:v>(4)</c:v>
                  </c:pt>
                  <c:pt idx="9">
                    <c:v>(0.1)</c:v>
                  </c:pt>
                  <c:pt idx="10">
                    <c:v>(2,565)</c:v>
                  </c:pt>
                  <c:pt idx="11">
                    <c:v>3,235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(12-10-01) BOD</c:v>
                  </c:pt>
                </c:lvl>
              </c:multiLvlStrCache>
            </c:multiLvlStrRef>
          </c:cat>
          <c:val>
            <c:numRef>
              <c:f>Sheet1!$A$22:$M$22</c:f>
              <c:numCache>
                <c:formatCode>General</c:formatCode>
                <c:ptCount val="13"/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136 </c:v>
                  </c:pt>
                  <c:pt idx="6">
                    <c:v>136 </c:v>
                  </c:pt>
                  <c:pt idx="7">
                    <c:v>-131</c:v>
                  </c:pt>
                  <c:pt idx="8">
                    <c:v>5 </c:v>
                  </c:pt>
                  <c:pt idx="9">
                    <c:v>0.6 </c:v>
                  </c:pt>
                  <c:pt idx="10">
                    <c:v>45,596 </c:v>
                  </c:pt>
                  <c:pt idx="11">
                    <c:v>(797)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18</c:v>
                  </c:pt>
                  <c:pt idx="8">
                    <c:v>2 </c:v>
                  </c:pt>
                  <c:pt idx="9">
                    <c:v>0.4 </c:v>
                  </c:pt>
                  <c:pt idx="10">
                    <c:v>33,217 </c:v>
                  </c:pt>
                  <c:pt idx="11">
                    <c:v>(695)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5</c:v>
                  </c:pt>
                  <c:pt idx="8">
                    <c:v>1 </c:v>
                  </c:pt>
                  <c:pt idx="9">
                    <c:v>0.1 </c:v>
                  </c:pt>
                  <c:pt idx="10">
                    <c:v>7,150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-18</c:v>
                  </c:pt>
                  <c:pt idx="8">
                    <c:v>4 </c:v>
                  </c:pt>
                  <c:pt idx="9">
                    <c:v>0.7 </c:v>
                  </c:pt>
                  <c:pt idx="10">
                    <c:v>40,337 </c:v>
                  </c:pt>
                  <c:pt idx="11">
                    <c:v>(1,246)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15</c:v>
                  </c:pt>
                  <c:pt idx="8">
                    <c:v>2 </c:v>
                  </c:pt>
                  <c:pt idx="9">
                    <c:v>0.4 </c:v>
                  </c:pt>
                  <c:pt idx="10">
                    <c:v>25,443 </c:v>
                  </c:pt>
                  <c:pt idx="11">
                    <c:v>(1,227)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-32</c:v>
                  </c:pt>
                  <c:pt idx="8">
                    <c:v>(3)</c:v>
                  </c:pt>
                  <c:pt idx="9">
                    <c:v>(0.9)</c:v>
                  </c:pt>
                  <c:pt idx="10">
                    <c:v>(49,625)</c:v>
                  </c:pt>
                  <c:pt idx="11">
                    <c:v>3,416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-70</c:v>
                  </c:pt>
                  <c:pt idx="8">
                    <c:v>(3)</c:v>
                  </c:pt>
                  <c:pt idx="9">
                    <c:v>(0.7)</c:v>
                  </c:pt>
                  <c:pt idx="10">
                    <c:v>(21,095)</c:v>
                  </c:pt>
                  <c:pt idx="11">
                    <c:v>2,073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84</c:v>
                  </c:pt>
                  <c:pt idx="8">
                    <c:v>(5)</c:v>
                  </c:pt>
                  <c:pt idx="9">
                    <c:v>(1.5)</c:v>
                  </c:pt>
                  <c:pt idx="10">
                    <c:v>(42,891)</c:v>
                  </c:pt>
                  <c:pt idx="11">
                    <c:v>4,735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(42)</c:v>
                  </c:pt>
                  <c:pt idx="6">
                    <c:v>(42)</c:v>
                  </c:pt>
                  <c:pt idx="7">
                    <c:v>37</c:v>
                  </c:pt>
                  <c:pt idx="8">
                    <c:v>(5)</c:v>
                  </c:pt>
                  <c:pt idx="9">
                    <c:v>(1.3)</c:v>
                  </c:pt>
                  <c:pt idx="10">
                    <c:v>(31,497)</c:v>
                  </c:pt>
                  <c:pt idx="11">
                    <c:v>4,006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610 </c:v>
                  </c:pt>
                  <c:pt idx="3">
                    <c:v> 610 </c:v>
                  </c:pt>
                  <c:pt idx="4">
                    <c:v> 107 </c:v>
                  </c:pt>
                  <c:pt idx="6">
                    <c:v>107 </c:v>
                  </c:pt>
                  <c:pt idx="7">
                    <c:v>-106</c:v>
                  </c:pt>
                  <c:pt idx="8">
                    <c:v>1 </c:v>
                  </c:pt>
                  <c:pt idx="9">
                    <c:v>0.8 </c:v>
                  </c:pt>
                  <c:pt idx="10">
                    <c:v>16,349 </c:v>
                  </c:pt>
                  <c:pt idx="11">
                    <c:v>(2,451)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(306)</c:v>
                  </c:pt>
                  <c:pt idx="6">
                    <c:v>(306)</c:v>
                  </c:pt>
                  <c:pt idx="7">
                    <c:v>297</c:v>
                  </c:pt>
                  <c:pt idx="8">
                    <c:v>(9)</c:v>
                  </c:pt>
                  <c:pt idx="9">
                    <c:v>(4.2)</c:v>
                  </c:pt>
                  <c:pt idx="10">
                    <c:v>(68,912)</c:v>
                  </c:pt>
                  <c:pt idx="11">
                    <c:v>13,666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(14)</c:v>
                  </c:pt>
                  <c:pt idx="6">
                    <c:v>(14)</c:v>
                  </c:pt>
                  <c:pt idx="7">
                    <c:v>14</c:v>
                  </c:pt>
                  <c:pt idx="8">
                    <c:v>0 </c:v>
                  </c:pt>
                  <c:pt idx="9">
                    <c:v>(0.7)</c:v>
                  </c:pt>
                  <c:pt idx="10">
                    <c:v>(9,116)</c:v>
                  </c:pt>
                  <c:pt idx="11">
                    <c:v>2,776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3,900 </c:v>
                  </c:pt>
                  <c:pt idx="3">
                    <c:v> 3,900 </c:v>
                  </c:pt>
                  <c:pt idx="4">
                    <c:v> 739 </c:v>
                  </c:pt>
                  <c:pt idx="6">
                    <c:v>739 </c:v>
                  </c:pt>
                  <c:pt idx="7">
                    <c:v>-737</c:v>
                  </c:pt>
                  <c:pt idx="8">
                    <c:v>2 </c:v>
                  </c:pt>
                  <c:pt idx="9">
                    <c:v>2.8 </c:v>
                  </c:pt>
                  <c:pt idx="10">
                    <c:v>34,842 </c:v>
                  </c:pt>
                  <c:pt idx="11">
                    <c:v>(16,556)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2,068 </c:v>
                  </c:pt>
                  <c:pt idx="3">
                    <c:v> 2,068 </c:v>
                  </c:pt>
                  <c:pt idx="4">
                    <c:v> 443 </c:v>
                  </c:pt>
                  <c:pt idx="6">
                    <c:v>443 </c:v>
                  </c:pt>
                  <c:pt idx="7">
                    <c:v>-444</c:v>
                  </c:pt>
                  <c:pt idx="8">
                    <c:v>(1)</c:v>
                  </c:pt>
                  <c:pt idx="9">
                    <c:v>1.5 </c:v>
                  </c:pt>
                  <c:pt idx="10">
                    <c:v>12,548 </c:v>
                  </c:pt>
                  <c:pt idx="11">
                    <c:v>(9,735)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7,761 </c:v>
                  </c:pt>
                  <c:pt idx="3">
                    <c:v> 7,761 </c:v>
                  </c:pt>
                  <c:pt idx="4">
                    <c:v> (1,358)</c:v>
                  </c:pt>
                  <c:pt idx="6">
                    <c:v>(1,358)</c:v>
                  </c:pt>
                  <c:pt idx="7">
                    <c:v>1354</c:v>
                  </c:pt>
                  <c:pt idx="8">
                    <c:v>(4)</c:v>
                  </c:pt>
                  <c:pt idx="9">
                    <c:v>(0.1)</c:v>
                  </c:pt>
                  <c:pt idx="10">
                    <c:v>(2,565)</c:v>
                  </c:pt>
                  <c:pt idx="11">
                    <c:v>3,235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(12-10-01) BOD</c:v>
                  </c:pt>
                </c:lvl>
              </c:multiLvlStrCache>
            </c:multiLvlStrRef>
          </c:cat>
          <c:val>
            <c:numRef>
              <c:f>Sheet1!$A$23:$M$23</c:f>
              <c:numCache>
                <c:formatCode>General</c:formatCode>
                <c:ptCount val="13"/>
              </c:numCache>
            </c:numRef>
          </c:val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136 </c:v>
                  </c:pt>
                  <c:pt idx="6">
                    <c:v>136 </c:v>
                  </c:pt>
                  <c:pt idx="7">
                    <c:v>-131</c:v>
                  </c:pt>
                  <c:pt idx="8">
                    <c:v>5 </c:v>
                  </c:pt>
                  <c:pt idx="9">
                    <c:v>0.6 </c:v>
                  </c:pt>
                  <c:pt idx="10">
                    <c:v>45,596 </c:v>
                  </c:pt>
                  <c:pt idx="11">
                    <c:v>(797)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18</c:v>
                  </c:pt>
                  <c:pt idx="8">
                    <c:v>2 </c:v>
                  </c:pt>
                  <c:pt idx="9">
                    <c:v>0.4 </c:v>
                  </c:pt>
                  <c:pt idx="10">
                    <c:v>33,217 </c:v>
                  </c:pt>
                  <c:pt idx="11">
                    <c:v>(695)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5</c:v>
                  </c:pt>
                  <c:pt idx="8">
                    <c:v>1 </c:v>
                  </c:pt>
                  <c:pt idx="9">
                    <c:v>0.1 </c:v>
                  </c:pt>
                  <c:pt idx="10">
                    <c:v>7,150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-18</c:v>
                  </c:pt>
                  <c:pt idx="8">
                    <c:v>4 </c:v>
                  </c:pt>
                  <c:pt idx="9">
                    <c:v>0.7 </c:v>
                  </c:pt>
                  <c:pt idx="10">
                    <c:v>40,337 </c:v>
                  </c:pt>
                  <c:pt idx="11">
                    <c:v>(1,246)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15</c:v>
                  </c:pt>
                  <c:pt idx="8">
                    <c:v>2 </c:v>
                  </c:pt>
                  <c:pt idx="9">
                    <c:v>0.4 </c:v>
                  </c:pt>
                  <c:pt idx="10">
                    <c:v>25,443 </c:v>
                  </c:pt>
                  <c:pt idx="11">
                    <c:v>(1,227)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-32</c:v>
                  </c:pt>
                  <c:pt idx="8">
                    <c:v>(3)</c:v>
                  </c:pt>
                  <c:pt idx="9">
                    <c:v>(0.9)</c:v>
                  </c:pt>
                  <c:pt idx="10">
                    <c:v>(49,625)</c:v>
                  </c:pt>
                  <c:pt idx="11">
                    <c:v>3,416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-70</c:v>
                  </c:pt>
                  <c:pt idx="8">
                    <c:v>(3)</c:v>
                  </c:pt>
                  <c:pt idx="9">
                    <c:v>(0.7)</c:v>
                  </c:pt>
                  <c:pt idx="10">
                    <c:v>(21,095)</c:v>
                  </c:pt>
                  <c:pt idx="11">
                    <c:v>2,073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84</c:v>
                  </c:pt>
                  <c:pt idx="8">
                    <c:v>(5)</c:v>
                  </c:pt>
                  <c:pt idx="9">
                    <c:v>(1.5)</c:v>
                  </c:pt>
                  <c:pt idx="10">
                    <c:v>(42,891)</c:v>
                  </c:pt>
                  <c:pt idx="11">
                    <c:v>4,735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(42)</c:v>
                  </c:pt>
                  <c:pt idx="6">
                    <c:v>(42)</c:v>
                  </c:pt>
                  <c:pt idx="7">
                    <c:v>37</c:v>
                  </c:pt>
                  <c:pt idx="8">
                    <c:v>(5)</c:v>
                  </c:pt>
                  <c:pt idx="9">
                    <c:v>(1.3)</c:v>
                  </c:pt>
                  <c:pt idx="10">
                    <c:v>(31,497)</c:v>
                  </c:pt>
                  <c:pt idx="11">
                    <c:v>4,006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610 </c:v>
                  </c:pt>
                  <c:pt idx="3">
                    <c:v> 610 </c:v>
                  </c:pt>
                  <c:pt idx="4">
                    <c:v> 107 </c:v>
                  </c:pt>
                  <c:pt idx="6">
                    <c:v>107 </c:v>
                  </c:pt>
                  <c:pt idx="7">
                    <c:v>-106</c:v>
                  </c:pt>
                  <c:pt idx="8">
                    <c:v>1 </c:v>
                  </c:pt>
                  <c:pt idx="9">
                    <c:v>0.8 </c:v>
                  </c:pt>
                  <c:pt idx="10">
                    <c:v>16,349 </c:v>
                  </c:pt>
                  <c:pt idx="11">
                    <c:v>(2,451)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(306)</c:v>
                  </c:pt>
                  <c:pt idx="6">
                    <c:v>(306)</c:v>
                  </c:pt>
                  <c:pt idx="7">
                    <c:v>297</c:v>
                  </c:pt>
                  <c:pt idx="8">
                    <c:v>(9)</c:v>
                  </c:pt>
                  <c:pt idx="9">
                    <c:v>(4.2)</c:v>
                  </c:pt>
                  <c:pt idx="10">
                    <c:v>(68,912)</c:v>
                  </c:pt>
                  <c:pt idx="11">
                    <c:v>13,666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(14)</c:v>
                  </c:pt>
                  <c:pt idx="6">
                    <c:v>(14)</c:v>
                  </c:pt>
                  <c:pt idx="7">
                    <c:v>14</c:v>
                  </c:pt>
                  <c:pt idx="8">
                    <c:v>0 </c:v>
                  </c:pt>
                  <c:pt idx="9">
                    <c:v>(0.7)</c:v>
                  </c:pt>
                  <c:pt idx="10">
                    <c:v>(9,116)</c:v>
                  </c:pt>
                  <c:pt idx="11">
                    <c:v>2,776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3,900 </c:v>
                  </c:pt>
                  <c:pt idx="3">
                    <c:v> 3,900 </c:v>
                  </c:pt>
                  <c:pt idx="4">
                    <c:v> 739 </c:v>
                  </c:pt>
                  <c:pt idx="6">
                    <c:v>739 </c:v>
                  </c:pt>
                  <c:pt idx="7">
                    <c:v>-737</c:v>
                  </c:pt>
                  <c:pt idx="8">
                    <c:v>2 </c:v>
                  </c:pt>
                  <c:pt idx="9">
                    <c:v>2.8 </c:v>
                  </c:pt>
                  <c:pt idx="10">
                    <c:v>34,842 </c:v>
                  </c:pt>
                  <c:pt idx="11">
                    <c:v>(16,556)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2,068 </c:v>
                  </c:pt>
                  <c:pt idx="3">
                    <c:v> 2,068 </c:v>
                  </c:pt>
                  <c:pt idx="4">
                    <c:v> 443 </c:v>
                  </c:pt>
                  <c:pt idx="6">
                    <c:v>443 </c:v>
                  </c:pt>
                  <c:pt idx="7">
                    <c:v>-444</c:v>
                  </c:pt>
                  <c:pt idx="8">
                    <c:v>(1)</c:v>
                  </c:pt>
                  <c:pt idx="9">
                    <c:v>1.5 </c:v>
                  </c:pt>
                  <c:pt idx="10">
                    <c:v>12,548 </c:v>
                  </c:pt>
                  <c:pt idx="11">
                    <c:v>(9,735)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7,761 </c:v>
                  </c:pt>
                  <c:pt idx="3">
                    <c:v> 7,761 </c:v>
                  </c:pt>
                  <c:pt idx="4">
                    <c:v> (1,358)</c:v>
                  </c:pt>
                  <c:pt idx="6">
                    <c:v>(1,358)</c:v>
                  </c:pt>
                  <c:pt idx="7">
                    <c:v>1354</c:v>
                  </c:pt>
                  <c:pt idx="8">
                    <c:v>(4)</c:v>
                  </c:pt>
                  <c:pt idx="9">
                    <c:v>(0.1)</c:v>
                  </c:pt>
                  <c:pt idx="10">
                    <c:v>(2,565)</c:v>
                  </c:pt>
                  <c:pt idx="11">
                    <c:v>3,235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(12-10-01) BOD</c:v>
                  </c:pt>
                </c:lvl>
              </c:multiLvlStrCache>
            </c:multiLvlStrRef>
          </c:cat>
          <c:val>
            <c:numRef>
              <c:f>Sheet1!$A$24:$M$24</c:f>
              <c:numCache>
                <c:formatCode>General</c:formatCode>
                <c:ptCount val="13"/>
              </c:numCache>
            </c:numRef>
          </c:val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136 </c:v>
                  </c:pt>
                  <c:pt idx="6">
                    <c:v>136 </c:v>
                  </c:pt>
                  <c:pt idx="7">
                    <c:v>-131</c:v>
                  </c:pt>
                  <c:pt idx="8">
                    <c:v>5 </c:v>
                  </c:pt>
                  <c:pt idx="9">
                    <c:v>0.6 </c:v>
                  </c:pt>
                  <c:pt idx="10">
                    <c:v>45,596 </c:v>
                  </c:pt>
                  <c:pt idx="11">
                    <c:v>(797)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18</c:v>
                  </c:pt>
                  <c:pt idx="8">
                    <c:v>2 </c:v>
                  </c:pt>
                  <c:pt idx="9">
                    <c:v>0.4 </c:v>
                  </c:pt>
                  <c:pt idx="10">
                    <c:v>33,217 </c:v>
                  </c:pt>
                  <c:pt idx="11">
                    <c:v>(695)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5</c:v>
                  </c:pt>
                  <c:pt idx="8">
                    <c:v>1 </c:v>
                  </c:pt>
                  <c:pt idx="9">
                    <c:v>0.1 </c:v>
                  </c:pt>
                  <c:pt idx="10">
                    <c:v>7,150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-18</c:v>
                  </c:pt>
                  <c:pt idx="8">
                    <c:v>4 </c:v>
                  </c:pt>
                  <c:pt idx="9">
                    <c:v>0.7 </c:v>
                  </c:pt>
                  <c:pt idx="10">
                    <c:v>40,337 </c:v>
                  </c:pt>
                  <c:pt idx="11">
                    <c:v>(1,246)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15</c:v>
                  </c:pt>
                  <c:pt idx="8">
                    <c:v>2 </c:v>
                  </c:pt>
                  <c:pt idx="9">
                    <c:v>0.4 </c:v>
                  </c:pt>
                  <c:pt idx="10">
                    <c:v>25,443 </c:v>
                  </c:pt>
                  <c:pt idx="11">
                    <c:v>(1,227)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-32</c:v>
                  </c:pt>
                  <c:pt idx="8">
                    <c:v>(3)</c:v>
                  </c:pt>
                  <c:pt idx="9">
                    <c:v>(0.9)</c:v>
                  </c:pt>
                  <c:pt idx="10">
                    <c:v>(49,625)</c:v>
                  </c:pt>
                  <c:pt idx="11">
                    <c:v>3,416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-70</c:v>
                  </c:pt>
                  <c:pt idx="8">
                    <c:v>(3)</c:v>
                  </c:pt>
                  <c:pt idx="9">
                    <c:v>(0.7)</c:v>
                  </c:pt>
                  <c:pt idx="10">
                    <c:v>(21,095)</c:v>
                  </c:pt>
                  <c:pt idx="11">
                    <c:v>2,073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84</c:v>
                  </c:pt>
                  <c:pt idx="8">
                    <c:v>(5)</c:v>
                  </c:pt>
                  <c:pt idx="9">
                    <c:v>(1.5)</c:v>
                  </c:pt>
                  <c:pt idx="10">
                    <c:v>(42,891)</c:v>
                  </c:pt>
                  <c:pt idx="11">
                    <c:v>4,735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(42)</c:v>
                  </c:pt>
                  <c:pt idx="6">
                    <c:v>(42)</c:v>
                  </c:pt>
                  <c:pt idx="7">
                    <c:v>37</c:v>
                  </c:pt>
                  <c:pt idx="8">
                    <c:v>(5)</c:v>
                  </c:pt>
                  <c:pt idx="9">
                    <c:v>(1.3)</c:v>
                  </c:pt>
                  <c:pt idx="10">
                    <c:v>(31,497)</c:v>
                  </c:pt>
                  <c:pt idx="11">
                    <c:v>4,006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610 </c:v>
                  </c:pt>
                  <c:pt idx="3">
                    <c:v> 610 </c:v>
                  </c:pt>
                  <c:pt idx="4">
                    <c:v> 107 </c:v>
                  </c:pt>
                  <c:pt idx="6">
                    <c:v>107 </c:v>
                  </c:pt>
                  <c:pt idx="7">
                    <c:v>-106</c:v>
                  </c:pt>
                  <c:pt idx="8">
                    <c:v>1 </c:v>
                  </c:pt>
                  <c:pt idx="9">
                    <c:v>0.8 </c:v>
                  </c:pt>
                  <c:pt idx="10">
                    <c:v>16,349 </c:v>
                  </c:pt>
                  <c:pt idx="11">
                    <c:v>(2,451)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(306)</c:v>
                  </c:pt>
                  <c:pt idx="6">
                    <c:v>(306)</c:v>
                  </c:pt>
                  <c:pt idx="7">
                    <c:v>297</c:v>
                  </c:pt>
                  <c:pt idx="8">
                    <c:v>(9)</c:v>
                  </c:pt>
                  <c:pt idx="9">
                    <c:v>(4.2)</c:v>
                  </c:pt>
                  <c:pt idx="10">
                    <c:v>(68,912)</c:v>
                  </c:pt>
                  <c:pt idx="11">
                    <c:v>13,666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(14)</c:v>
                  </c:pt>
                  <c:pt idx="6">
                    <c:v>(14)</c:v>
                  </c:pt>
                  <c:pt idx="7">
                    <c:v>14</c:v>
                  </c:pt>
                  <c:pt idx="8">
                    <c:v>0 </c:v>
                  </c:pt>
                  <c:pt idx="9">
                    <c:v>(0.7)</c:v>
                  </c:pt>
                  <c:pt idx="10">
                    <c:v>(9,116)</c:v>
                  </c:pt>
                  <c:pt idx="11">
                    <c:v>2,776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3,900 </c:v>
                  </c:pt>
                  <c:pt idx="3">
                    <c:v> 3,900 </c:v>
                  </c:pt>
                  <c:pt idx="4">
                    <c:v> 739 </c:v>
                  </c:pt>
                  <c:pt idx="6">
                    <c:v>739 </c:v>
                  </c:pt>
                  <c:pt idx="7">
                    <c:v>-737</c:v>
                  </c:pt>
                  <c:pt idx="8">
                    <c:v>2 </c:v>
                  </c:pt>
                  <c:pt idx="9">
                    <c:v>2.8 </c:v>
                  </c:pt>
                  <c:pt idx="10">
                    <c:v>34,842 </c:v>
                  </c:pt>
                  <c:pt idx="11">
                    <c:v>(16,556)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2,068 </c:v>
                  </c:pt>
                  <c:pt idx="3">
                    <c:v> 2,068 </c:v>
                  </c:pt>
                  <c:pt idx="4">
                    <c:v> 443 </c:v>
                  </c:pt>
                  <c:pt idx="6">
                    <c:v>443 </c:v>
                  </c:pt>
                  <c:pt idx="7">
                    <c:v>-444</c:v>
                  </c:pt>
                  <c:pt idx="8">
                    <c:v>(1)</c:v>
                  </c:pt>
                  <c:pt idx="9">
                    <c:v>1.5 </c:v>
                  </c:pt>
                  <c:pt idx="10">
                    <c:v>12,548 </c:v>
                  </c:pt>
                  <c:pt idx="11">
                    <c:v>(9,735)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7,761 </c:v>
                  </c:pt>
                  <c:pt idx="3">
                    <c:v> 7,761 </c:v>
                  </c:pt>
                  <c:pt idx="4">
                    <c:v> (1,358)</c:v>
                  </c:pt>
                  <c:pt idx="6">
                    <c:v>(1,358)</c:v>
                  </c:pt>
                  <c:pt idx="7">
                    <c:v>1354</c:v>
                  </c:pt>
                  <c:pt idx="8">
                    <c:v>(4)</c:v>
                  </c:pt>
                  <c:pt idx="9">
                    <c:v>(0.1)</c:v>
                  </c:pt>
                  <c:pt idx="10">
                    <c:v>(2,565)</c:v>
                  </c:pt>
                  <c:pt idx="11">
                    <c:v>3,235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(12-10-01) BOD</c:v>
                  </c:pt>
                </c:lvl>
              </c:multiLvlStrCache>
            </c:multiLvlStrRef>
          </c:cat>
          <c:val>
            <c:numRef>
              <c:f>Sheet1!$A$25:$M$25</c:f>
              <c:numCache>
                <c:formatCode>General</c:formatCode>
                <c:ptCount val="1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51456"/>
        <c:axId val="152952016"/>
      </c:barChart>
      <c:catAx>
        <c:axId val="1529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52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952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51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7942088934852"/>
          <c:y val="0.15084745762711865"/>
          <c:w val="6.6184074457083769E-2"/>
          <c:h val="0.250847457627118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5"/>
  <sheetViews>
    <sheetView tabSelected="1" view="pageBreakPreview" zoomScale="75" zoomScaleNormal="75" zoomScaleSheetLayoutView="75" workbookViewId="0">
      <selection activeCell="D3" sqref="D3"/>
    </sheetView>
  </sheetViews>
  <sheetFormatPr defaultRowHeight="12.75" x14ac:dyDescent="0.2"/>
  <cols>
    <col min="1" max="1" width="9.140625" style="1"/>
    <col min="2" max="4" width="9.7109375" style="1" customWidth="1"/>
    <col min="5" max="5" width="10.140625" style="1" customWidth="1"/>
    <col min="6" max="6" width="8.85546875" style="1" customWidth="1"/>
    <col min="7" max="8" width="9.42578125" style="1" customWidth="1"/>
    <col min="9" max="9" width="9.140625" style="1"/>
    <col min="11" max="11" width="11.42578125" customWidth="1"/>
    <col min="12" max="12" width="12" customWidth="1"/>
    <col min="13" max="13" width="6.5703125" customWidth="1"/>
  </cols>
  <sheetData>
    <row r="1" spans="1:13" ht="16.5" thickBot="1" x14ac:dyDescent="0.3">
      <c r="A1" s="65" t="s">
        <v>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s="2" customFormat="1" ht="13.9" customHeight="1" thickBot="1" x14ac:dyDescent="0.25">
      <c r="A2" s="5"/>
      <c r="B2" s="68" t="s">
        <v>27</v>
      </c>
      <c r="C2" s="69"/>
      <c r="D2" s="70"/>
      <c r="E2" s="68" t="s">
        <v>28</v>
      </c>
      <c r="F2" s="69"/>
      <c r="G2" s="70"/>
      <c r="H2" s="6" t="s">
        <v>22</v>
      </c>
      <c r="I2" s="6" t="s">
        <v>17</v>
      </c>
      <c r="J2" s="6"/>
      <c r="K2" s="6"/>
      <c r="L2" s="6"/>
      <c r="M2" s="7"/>
    </row>
    <row r="3" spans="1:13" s="2" customFormat="1" thickBot="1" x14ac:dyDescent="0.25">
      <c r="A3" s="8" t="s">
        <v>0</v>
      </c>
      <c r="B3" s="20" t="s">
        <v>25</v>
      </c>
      <c r="C3" s="22" t="s">
        <v>24</v>
      </c>
      <c r="D3" s="21" t="s">
        <v>26</v>
      </c>
      <c r="E3" s="22" t="s">
        <v>25</v>
      </c>
      <c r="F3" s="9" t="s">
        <v>24</v>
      </c>
      <c r="G3" s="22" t="s">
        <v>26</v>
      </c>
      <c r="H3" s="9" t="s">
        <v>23</v>
      </c>
      <c r="I3" s="9" t="s">
        <v>18</v>
      </c>
      <c r="J3" s="9" t="s">
        <v>19</v>
      </c>
      <c r="K3" s="9" t="s">
        <v>20</v>
      </c>
      <c r="L3" s="9" t="s">
        <v>21</v>
      </c>
      <c r="M3" s="10" t="s">
        <v>0</v>
      </c>
    </row>
    <row r="4" spans="1:13" ht="13.5" thickBot="1" x14ac:dyDescent="0.25">
      <c r="A4" s="15" t="s">
        <v>1</v>
      </c>
      <c r="B4" s="64">
        <v>7761</v>
      </c>
      <c r="C4" s="23"/>
      <c r="D4" s="39">
        <f t="shared" ref="D4:D12" si="0">SUM(B4-C4)</f>
        <v>7761</v>
      </c>
      <c r="E4" s="63">
        <v>-1358</v>
      </c>
      <c r="F4" s="51"/>
      <c r="G4" s="52">
        <f t="shared" ref="G4:G18" si="1">SUM(E4+F4)</f>
        <v>-1358</v>
      </c>
      <c r="H4" s="55">
        <v>1354</v>
      </c>
      <c r="I4" s="62">
        <f>H4+G4</f>
        <v>-4</v>
      </c>
      <c r="J4" s="44">
        <v>-0.1</v>
      </c>
      <c r="K4" s="45">
        <v>-2565</v>
      </c>
      <c r="L4" s="46">
        <v>3235</v>
      </c>
      <c r="M4" s="15" t="s">
        <v>1</v>
      </c>
    </row>
    <row r="5" spans="1:13" ht="13.5" thickBot="1" x14ac:dyDescent="0.25">
      <c r="A5" s="3" t="s">
        <v>2</v>
      </c>
      <c r="B5" s="64">
        <v>2068</v>
      </c>
      <c r="C5" s="24"/>
      <c r="D5" s="40">
        <f t="shared" si="0"/>
        <v>2068</v>
      </c>
      <c r="E5" s="63">
        <v>443</v>
      </c>
      <c r="F5" s="32"/>
      <c r="G5" s="28">
        <f t="shared" si="1"/>
        <v>443</v>
      </c>
      <c r="H5" s="56">
        <v>-444</v>
      </c>
      <c r="I5" s="62">
        <f t="shared" ref="I5:I18" si="2">H5+G5</f>
        <v>-1</v>
      </c>
      <c r="J5" s="30">
        <v>1.5</v>
      </c>
      <c r="K5" s="11">
        <v>12548</v>
      </c>
      <c r="L5" s="12">
        <v>-9735</v>
      </c>
      <c r="M5" s="3" t="s">
        <v>2</v>
      </c>
    </row>
    <row r="6" spans="1:13" ht="13.5" thickBot="1" x14ac:dyDescent="0.25">
      <c r="A6" s="3" t="s">
        <v>3</v>
      </c>
      <c r="B6" s="64">
        <v>3900</v>
      </c>
      <c r="C6" s="24"/>
      <c r="D6" s="40">
        <f t="shared" si="0"/>
        <v>3900</v>
      </c>
      <c r="E6" s="63">
        <v>739</v>
      </c>
      <c r="F6" s="32"/>
      <c r="G6" s="28">
        <f t="shared" si="1"/>
        <v>739</v>
      </c>
      <c r="H6" s="56">
        <v>-737</v>
      </c>
      <c r="I6" s="62">
        <f t="shared" si="2"/>
        <v>2</v>
      </c>
      <c r="J6" s="30">
        <v>2.8</v>
      </c>
      <c r="K6" s="11">
        <v>34842</v>
      </c>
      <c r="L6" s="12">
        <v>-16556</v>
      </c>
      <c r="M6" s="3" t="s">
        <v>3</v>
      </c>
    </row>
    <row r="7" spans="1:13" ht="13.5" thickBot="1" x14ac:dyDescent="0.25">
      <c r="A7" s="3" t="s">
        <v>4</v>
      </c>
      <c r="B7" s="64">
        <v>400</v>
      </c>
      <c r="C7" s="24"/>
      <c r="D7" s="40">
        <f t="shared" si="0"/>
        <v>400</v>
      </c>
      <c r="E7" s="63">
        <v>-14</v>
      </c>
      <c r="F7" s="32"/>
      <c r="G7" s="28">
        <f t="shared" si="1"/>
        <v>-14</v>
      </c>
      <c r="H7" s="56">
        <v>14</v>
      </c>
      <c r="I7" s="62">
        <f t="shared" si="2"/>
        <v>0</v>
      </c>
      <c r="J7" s="30">
        <v>-0.7</v>
      </c>
      <c r="K7" s="50">
        <v>-9116</v>
      </c>
      <c r="L7" s="12">
        <v>2776</v>
      </c>
      <c r="M7" s="34" t="s">
        <v>4</v>
      </c>
    </row>
    <row r="8" spans="1:13" ht="13.5" thickBot="1" x14ac:dyDescent="0.25">
      <c r="A8" s="3" t="s">
        <v>5</v>
      </c>
      <c r="B8" s="64">
        <v>1360</v>
      </c>
      <c r="C8" s="24"/>
      <c r="D8" s="40">
        <f t="shared" si="0"/>
        <v>1360</v>
      </c>
      <c r="E8" s="63">
        <v>-306</v>
      </c>
      <c r="F8" s="32"/>
      <c r="G8" s="28">
        <f t="shared" si="1"/>
        <v>-306</v>
      </c>
      <c r="H8" s="56">
        <v>297</v>
      </c>
      <c r="I8" s="62">
        <f t="shared" si="2"/>
        <v>-9</v>
      </c>
      <c r="J8" s="30">
        <v>-4.2</v>
      </c>
      <c r="K8" s="16">
        <v>-68912</v>
      </c>
      <c r="L8" s="12">
        <v>13666</v>
      </c>
      <c r="M8" s="34" t="s">
        <v>5</v>
      </c>
    </row>
    <row r="9" spans="1:13" ht="13.5" thickBot="1" x14ac:dyDescent="0.25">
      <c r="A9" s="34" t="s">
        <v>6</v>
      </c>
      <c r="B9" s="64">
        <v>610</v>
      </c>
      <c r="C9" s="24"/>
      <c r="D9" s="40">
        <f t="shared" si="0"/>
        <v>610</v>
      </c>
      <c r="E9" s="63">
        <v>107</v>
      </c>
      <c r="F9" s="32"/>
      <c r="G9" s="28">
        <f t="shared" si="1"/>
        <v>107</v>
      </c>
      <c r="H9" s="56">
        <v>-106</v>
      </c>
      <c r="I9" s="62">
        <f t="shared" si="2"/>
        <v>1</v>
      </c>
      <c r="J9" s="30">
        <v>0.8</v>
      </c>
      <c r="K9" s="11">
        <v>16349</v>
      </c>
      <c r="L9" s="12">
        <v>-2451</v>
      </c>
      <c r="M9" s="34" t="s">
        <v>6</v>
      </c>
    </row>
    <row r="10" spans="1:13" ht="13.5" thickBot="1" x14ac:dyDescent="0.25">
      <c r="A10" s="3" t="s">
        <v>7</v>
      </c>
      <c r="B10" s="64">
        <v>400</v>
      </c>
      <c r="C10" s="24"/>
      <c r="D10" s="40">
        <f t="shared" si="0"/>
        <v>400</v>
      </c>
      <c r="E10" s="63">
        <v>-42</v>
      </c>
      <c r="F10" s="32"/>
      <c r="G10" s="28">
        <f t="shared" si="1"/>
        <v>-42</v>
      </c>
      <c r="H10" s="56">
        <v>37</v>
      </c>
      <c r="I10" s="62">
        <f t="shared" si="2"/>
        <v>-5</v>
      </c>
      <c r="J10" s="30">
        <v>-1.3</v>
      </c>
      <c r="K10" s="11">
        <v>-31497</v>
      </c>
      <c r="L10" s="12">
        <v>4006</v>
      </c>
      <c r="M10" s="34" t="s">
        <v>7</v>
      </c>
    </row>
    <row r="11" spans="1:13" ht="13.5" thickBot="1" x14ac:dyDescent="0.25">
      <c r="A11" s="34" t="s">
        <v>8</v>
      </c>
      <c r="B11" s="64">
        <v>600</v>
      </c>
      <c r="C11" s="24"/>
      <c r="D11" s="40">
        <f t="shared" si="0"/>
        <v>600</v>
      </c>
      <c r="E11" s="63">
        <v>-89</v>
      </c>
      <c r="F11" s="32"/>
      <c r="G11" s="28">
        <f t="shared" si="1"/>
        <v>-89</v>
      </c>
      <c r="H11" s="56">
        <v>84</v>
      </c>
      <c r="I11" s="62">
        <f t="shared" si="2"/>
        <v>-5</v>
      </c>
      <c r="J11" s="30">
        <v>-1.5</v>
      </c>
      <c r="K11" s="11">
        <v>-42891</v>
      </c>
      <c r="L11" s="12">
        <v>4735</v>
      </c>
      <c r="M11" s="34" t="s">
        <v>8</v>
      </c>
    </row>
    <row r="12" spans="1:13" ht="13.5" thickBot="1" x14ac:dyDescent="0.25">
      <c r="A12" s="34" t="s">
        <v>9</v>
      </c>
      <c r="B12" s="64">
        <v>355</v>
      </c>
      <c r="C12" s="24"/>
      <c r="D12" s="40">
        <f t="shared" si="0"/>
        <v>355</v>
      </c>
      <c r="E12" s="63">
        <v>67</v>
      </c>
      <c r="F12" s="32"/>
      <c r="G12" s="28">
        <f t="shared" si="1"/>
        <v>67</v>
      </c>
      <c r="H12" s="56">
        <v>-70</v>
      </c>
      <c r="I12" s="62">
        <f t="shared" si="2"/>
        <v>-3</v>
      </c>
      <c r="J12" s="30">
        <v>-0.7</v>
      </c>
      <c r="K12" s="50">
        <v>-21095</v>
      </c>
      <c r="L12" s="12">
        <v>2073</v>
      </c>
      <c r="M12" s="34" t="s">
        <v>9</v>
      </c>
    </row>
    <row r="13" spans="1:13" ht="13.5" thickBot="1" x14ac:dyDescent="0.25">
      <c r="A13" s="3" t="s">
        <v>10</v>
      </c>
      <c r="B13" s="64">
        <v>600</v>
      </c>
      <c r="C13" s="24"/>
      <c r="D13" s="40">
        <f t="shared" ref="D13:D18" si="3">SUM(B13-C13)</f>
        <v>600</v>
      </c>
      <c r="E13" s="63">
        <v>29</v>
      </c>
      <c r="F13" s="27"/>
      <c r="G13" s="28">
        <f t="shared" si="1"/>
        <v>29</v>
      </c>
      <c r="H13" s="56">
        <v>-32</v>
      </c>
      <c r="I13" s="62">
        <f t="shared" si="2"/>
        <v>-3</v>
      </c>
      <c r="J13" s="30">
        <v>-0.9</v>
      </c>
      <c r="K13" s="16">
        <v>-49625</v>
      </c>
      <c r="L13" s="12">
        <v>3416</v>
      </c>
      <c r="M13" s="34" t="s">
        <v>10</v>
      </c>
    </row>
    <row r="14" spans="1:13" ht="13.5" thickBot="1" x14ac:dyDescent="0.25">
      <c r="A14" s="3" t="s">
        <v>11</v>
      </c>
      <c r="B14" s="64">
        <v>200</v>
      </c>
      <c r="C14" s="24"/>
      <c r="D14" s="40">
        <f t="shared" si="3"/>
        <v>200</v>
      </c>
      <c r="E14" s="63">
        <v>-13</v>
      </c>
      <c r="F14" s="26"/>
      <c r="G14" s="28">
        <f t="shared" si="1"/>
        <v>-13</v>
      </c>
      <c r="H14" s="56">
        <v>15</v>
      </c>
      <c r="I14" s="62">
        <f t="shared" si="2"/>
        <v>2</v>
      </c>
      <c r="J14" s="30">
        <v>0.43</v>
      </c>
      <c r="K14" s="50">
        <v>25443</v>
      </c>
      <c r="L14" s="12">
        <v>-1227</v>
      </c>
      <c r="M14" s="34" t="s">
        <v>11</v>
      </c>
    </row>
    <row r="15" spans="1:13" ht="13.5" thickBot="1" x14ac:dyDescent="0.25">
      <c r="A15" s="3" t="s">
        <v>12</v>
      </c>
      <c r="B15" s="64">
        <v>300</v>
      </c>
      <c r="C15" s="24"/>
      <c r="D15" s="40">
        <f t="shared" si="3"/>
        <v>300</v>
      </c>
      <c r="E15" s="63">
        <v>22</v>
      </c>
      <c r="F15" s="26"/>
      <c r="G15" s="28">
        <f t="shared" si="1"/>
        <v>22</v>
      </c>
      <c r="H15" s="56">
        <v>-18</v>
      </c>
      <c r="I15" s="62">
        <f t="shared" si="2"/>
        <v>4</v>
      </c>
      <c r="J15" s="30">
        <v>0.7</v>
      </c>
      <c r="K15" s="11">
        <v>40337</v>
      </c>
      <c r="L15" s="12">
        <v>-1246</v>
      </c>
      <c r="M15" s="3" t="s">
        <v>12</v>
      </c>
    </row>
    <row r="16" spans="1:13" ht="13.5" thickBot="1" x14ac:dyDescent="0.25">
      <c r="A16" s="3" t="s">
        <v>13</v>
      </c>
      <c r="B16" s="64">
        <v>50</v>
      </c>
      <c r="C16" s="24"/>
      <c r="D16" s="40">
        <f t="shared" si="3"/>
        <v>50</v>
      </c>
      <c r="E16" s="63">
        <v>-4</v>
      </c>
      <c r="F16" s="26"/>
      <c r="G16" s="28">
        <f t="shared" si="1"/>
        <v>-4</v>
      </c>
      <c r="H16" s="56">
        <v>5</v>
      </c>
      <c r="I16" s="62">
        <f t="shared" si="2"/>
        <v>1</v>
      </c>
      <c r="J16" s="30">
        <v>0.1</v>
      </c>
      <c r="K16" s="11">
        <v>7150</v>
      </c>
      <c r="L16" s="12">
        <v>-170</v>
      </c>
      <c r="M16" s="3" t="s">
        <v>13</v>
      </c>
    </row>
    <row r="17" spans="1:13" ht="13.5" thickBot="1" x14ac:dyDescent="0.25">
      <c r="A17" s="34" t="s">
        <v>14</v>
      </c>
      <c r="B17" s="64">
        <v>200</v>
      </c>
      <c r="C17" s="24"/>
      <c r="D17" s="40">
        <f t="shared" si="3"/>
        <v>200</v>
      </c>
      <c r="E17" s="63">
        <v>-16</v>
      </c>
      <c r="F17" s="32"/>
      <c r="G17" s="28">
        <f t="shared" si="1"/>
        <v>-16</v>
      </c>
      <c r="H17" s="56">
        <v>18</v>
      </c>
      <c r="I17" s="62">
        <f t="shared" si="2"/>
        <v>2</v>
      </c>
      <c r="J17" s="30">
        <v>0.4</v>
      </c>
      <c r="K17" s="11">
        <v>33217</v>
      </c>
      <c r="L17" s="12">
        <v>-695</v>
      </c>
      <c r="M17" s="3" t="s">
        <v>14</v>
      </c>
    </row>
    <row r="18" spans="1:13" ht="13.5" thickBot="1" x14ac:dyDescent="0.25">
      <c r="A18" s="4" t="s">
        <v>15</v>
      </c>
      <c r="B18" s="64">
        <v>500</v>
      </c>
      <c r="C18" s="25"/>
      <c r="D18" s="41">
        <f t="shared" si="3"/>
        <v>500</v>
      </c>
      <c r="E18" s="63">
        <v>136</v>
      </c>
      <c r="F18" s="29"/>
      <c r="G18" s="53">
        <f t="shared" si="1"/>
        <v>136</v>
      </c>
      <c r="H18" s="57">
        <v>-131</v>
      </c>
      <c r="I18" s="62">
        <f t="shared" si="2"/>
        <v>5</v>
      </c>
      <c r="J18" s="31">
        <v>0.6</v>
      </c>
      <c r="K18" s="13">
        <v>45596</v>
      </c>
      <c r="L18" s="14">
        <v>-797</v>
      </c>
      <c r="M18" s="4" t="s">
        <v>15</v>
      </c>
    </row>
    <row r="19" spans="1:13" ht="13.5" thickBot="1" x14ac:dyDescent="0.25">
      <c r="A19" s="17"/>
      <c r="B19" s="35">
        <f>SUM(B4:B18)</f>
        <v>19304</v>
      </c>
      <c r="C19" s="35">
        <f>SUM(C4:C18)</f>
        <v>0</v>
      </c>
      <c r="D19" s="42">
        <f>SUM(D4:D18)</f>
        <v>19304</v>
      </c>
      <c r="E19" s="54">
        <v>3114</v>
      </c>
      <c r="F19" s="35">
        <f>SUM(F4:F18)</f>
        <v>0</v>
      </c>
      <c r="G19" s="43">
        <v>3268</v>
      </c>
      <c r="H19" s="18" t="s">
        <v>16</v>
      </c>
      <c r="I19" s="47">
        <f>SUM(I4:I18)</f>
        <v>-13</v>
      </c>
      <c r="J19" s="48">
        <f>SUM(J4:J18)</f>
        <v>-2.0700000000000016</v>
      </c>
      <c r="K19" s="49">
        <f>SUM(K4:K18)</f>
        <v>-10219</v>
      </c>
      <c r="L19" s="49">
        <f>SUM(L4:L18)</f>
        <v>1030</v>
      </c>
      <c r="M19" s="19"/>
    </row>
    <row r="20" spans="1:13" x14ac:dyDescent="0.2">
      <c r="C20" s="59"/>
      <c r="F20" s="37"/>
    </row>
    <row r="21" spans="1:13" x14ac:dyDescent="0.2">
      <c r="C21" s="37"/>
      <c r="E21" s="60"/>
      <c r="F21" s="37"/>
      <c r="G21" s="60"/>
    </row>
    <row r="22" spans="1:13" x14ac:dyDescent="0.2">
      <c r="E22" s="60"/>
    </row>
    <row r="23" spans="1:13" x14ac:dyDescent="0.2">
      <c r="E23" s="59"/>
      <c r="F23" s="58"/>
      <c r="G23" s="33"/>
      <c r="H23" s="61"/>
      <c r="I23" s="61"/>
    </row>
    <row r="24" spans="1:13" x14ac:dyDescent="0.2">
      <c r="E24" s="33"/>
      <c r="F24" s="36"/>
      <c r="G24" s="33"/>
    </row>
    <row r="25" spans="1:13" x14ac:dyDescent="0.2">
      <c r="F25" s="38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Sheet1!Print_Area</vt:lpstr>
    </vt:vector>
  </TitlesOfParts>
  <Company>E D &amp; F Man International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Felienne</cp:lastModifiedBy>
  <cp:lastPrinted>2001-12-06T21:43:23Z</cp:lastPrinted>
  <dcterms:created xsi:type="dcterms:W3CDTF">2001-11-28T15:03:24Z</dcterms:created>
  <dcterms:modified xsi:type="dcterms:W3CDTF">2014-09-03T15:23:41Z</dcterms:modified>
</cp:coreProperties>
</file>