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71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Sheet1!$A$1:$J$40</definedName>
  </definedNames>
  <calcPr calcId="152511"/>
</workbook>
</file>

<file path=xl/calcChain.xml><?xml version="1.0" encoding="utf-8"?>
<calcChain xmlns="http://schemas.openxmlformats.org/spreadsheetml/2006/main">
  <c r="B22" i="1" l="1"/>
  <c r="B25" i="1"/>
  <c r="J30" i="1"/>
  <c r="J31" i="1"/>
  <c r="J32" i="1"/>
  <c r="J33" i="1"/>
  <c r="J36" i="1"/>
  <c r="J35" i="1" s="1"/>
  <c r="J38" i="1" s="1"/>
  <c r="J37" i="1"/>
  <c r="J40" i="1" l="1"/>
</calcChain>
</file>

<file path=xl/sharedStrings.xml><?xml version="1.0" encoding="utf-8"?>
<sst xmlns="http://schemas.openxmlformats.org/spreadsheetml/2006/main" count="115" uniqueCount="51">
  <si>
    <t>Deal #</t>
  </si>
  <si>
    <t>Price</t>
  </si>
  <si>
    <t>Couterparty</t>
  </si>
  <si>
    <t>Buy/Sell</t>
  </si>
  <si>
    <t>Williams</t>
  </si>
  <si>
    <t>Dynegy</t>
  </si>
  <si>
    <t>Volume</t>
  </si>
  <si>
    <t>03-04 tenure use only '04</t>
  </si>
  <si>
    <t>can only take half value due to MW differences</t>
  </si>
  <si>
    <t>Tenure</t>
  </si>
  <si>
    <t xml:space="preserve">Delivery </t>
  </si>
  <si>
    <t>Time</t>
  </si>
  <si>
    <t>B</t>
  </si>
  <si>
    <t>S</t>
  </si>
  <si>
    <t xml:space="preserve">ON </t>
  </si>
  <si>
    <t>OFF</t>
  </si>
  <si>
    <t>ON</t>
  </si>
  <si>
    <t>CINERGY</t>
  </si>
  <si>
    <t>SP-15</t>
  </si>
  <si>
    <t>'02-05</t>
  </si>
  <si>
    <t>'02</t>
  </si>
  <si>
    <t>'03</t>
  </si>
  <si>
    <t>'03-04</t>
  </si>
  <si>
    <t>'04</t>
  </si>
  <si>
    <t xml:space="preserve"> Full MTM</t>
  </si>
  <si>
    <t>Williams-Dynegy purposed assignments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</si>
  <si>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</si>
  <si>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</si>
  <si>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</si>
  <si>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</si>
  <si>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</si>
  <si>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</si>
  <si>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</si>
  <si>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</si>
  <si>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</si>
  <si>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</si>
  <si>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</si>
  <si>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</si>
  <si>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</si>
  <si>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</si>
  <si>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</si>
  <si>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</si>
  <si>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Full out-of the money w/Williams</t>
  </si>
  <si>
    <t>Minus half 3a</t>
  </si>
  <si>
    <t>Minus half 6a</t>
  </si>
  <si>
    <t>Full in the money w/Dynegy</t>
  </si>
  <si>
    <t>Minus 75% 7b</t>
  </si>
  <si>
    <t>Minus 80% 7b</t>
  </si>
  <si>
    <t>Difference</t>
  </si>
  <si>
    <t>Dynegy MTM to be shifted</t>
  </si>
  <si>
    <t>Williams MT to be 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</si>
</sst>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sz val="10"/>
      <name val="Bookman Old Style"/>
      <family val="1"/>
    </font>
    <font>
      <sz val="8"/>
      <name val="Bookman Old Style"/>
      <family val="1"/>
    </font>
    <font>
      <sz val="8"/>
      <name val="Arial"/>
    </font>
    <font>
      <sz val="12"/>
      <name val="Bookman Old Style"/>
      <family val="1"/>
    </font>
    <font>
      <b/>
      <sz val="8"/>
      <name val="Bookman Old Style"/>
      <family val="1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40" fontId="3" fillId="0" borderId="5" xfId="0" applyNumberFormat="1" applyFont="1" applyBorder="1" applyAlignment="1"/>
    <xf numFmtId="40" fontId="3" fillId="0" borderId="6" xfId="0" applyNumberFormat="1" applyFont="1" applyBorder="1" applyAlignment="1"/>
    <xf numFmtId="40" fontId="3" fillId="0" borderId="0" xfId="0" applyNumberFormat="1" applyFont="1" applyBorder="1" applyAlignment="1"/>
    <xf numFmtId="0" fontId="3" fillId="2" borderId="0" xfId="0" applyFont="1" applyFill="1" applyBorder="1"/>
    <xf numFmtId="0" fontId="2" fillId="2" borderId="0" xfId="0" applyFont="1" applyFill="1"/>
    <xf numFmtId="0" fontId="0" fillId="2" borderId="0" xfId="0" applyFill="1"/>
    <xf numFmtId="0" fontId="3" fillId="2" borderId="0" xfId="0" quotePrefix="1" applyFont="1" applyFill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Continuous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40" fontId="3" fillId="0" borderId="0" xfId="1" applyNumberFormat="1" applyFont="1" applyBorder="1" applyAlignment="1"/>
    <xf numFmtId="40" fontId="3" fillId="0" borderId="0" xfId="0" applyNumberFormat="1" applyFont="1" applyBorder="1" applyAlignment="1">
      <alignment horizontal="centerContinuous"/>
    </xf>
    <xf numFmtId="40" fontId="3" fillId="0" borderId="0" xfId="0" applyNumberFormat="1" applyFont="1" applyAlignment="1">
      <alignment horizontal="centerContinuous"/>
    </xf>
    <xf numFmtId="40" fontId="6" fillId="0" borderId="0" xfId="0" applyNumberFormat="1" applyFont="1"/>
    <xf numFmtId="0" fontId="4" fillId="0" borderId="0" xfId="0" applyFont="1"/>
    <xf numFmtId="0" fontId="4" fillId="0" borderId="0" xfId="0" applyFont="1" applyFill="1"/>
    <xf numFmtId="0" fontId="3" fillId="0" borderId="0" xfId="0" applyFont="1" applyBorder="1"/>
    <xf numFmtId="40" fontId="6" fillId="0" borderId="10" xfId="0" applyNumberFormat="1" applyFont="1" applyBorder="1"/>
    <xf numFmtId="40" fontId="6" fillId="0" borderId="10" xfId="1" applyNumberFormat="1" applyFont="1" applyBorder="1" applyAlignment="1"/>
    <xf numFmtId="0" fontId="3" fillId="0" borderId="10" xfId="0" applyFont="1" applyBorder="1"/>
    <xf numFmtId="0" fontId="3" fillId="0" borderId="10" xfId="0" applyFont="1" applyBorder="1" applyAlignment="1"/>
    <xf numFmtId="0" fontId="7" fillId="0" borderId="0" xfId="0" applyFont="1"/>
    <xf numFmtId="0" fontId="5" fillId="0" borderId="0" xfId="0" applyFont="1"/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2" xfId="0" quotePrefix="1" applyNumberFormat="1" applyFont="1" applyBorder="1" applyAlignment="1">
      <alignment horizontal="center"/>
    </xf>
    <xf numFmtId="0" fontId="3" fillId="0" borderId="4" xfId="0" quotePrefix="1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topLeftCell="A4" workbookViewId="0">
      <selection activeCell="M29" sqref="M29"/>
    </sheetView>
  </sheetViews>
  <sheetFormatPr defaultRowHeight="15" x14ac:dyDescent="0.3"/>
  <cols>
    <col min="1" max="1" width="3.5703125" customWidth="1"/>
    <col min="2" max="2" width="12.140625" style="1" customWidth="1"/>
    <col min="3" max="3" width="7.85546875" style="1" customWidth="1"/>
    <col min="4" max="4" width="7.7109375" style="1" customWidth="1"/>
    <col min="5" max="5" width="7.28515625" style="1" customWidth="1"/>
    <col min="6" max="6" width="8" style="1" customWidth="1"/>
    <col min="7" max="9" width="9.140625" style="1"/>
    <col min="10" max="10" width="15.140625" style="1" customWidth="1"/>
    <col min="11" max="13" width="9.140625" style="1"/>
  </cols>
  <sheetData>
    <row r="1" spans="1:15" x14ac:dyDescent="0.3">
      <c r="A1" s="32"/>
      <c r="B1" s="3"/>
      <c r="C1" s="3"/>
      <c r="D1" s="3"/>
      <c r="E1" s="3"/>
      <c r="F1" s="3"/>
      <c r="G1" s="3"/>
      <c r="H1" s="3"/>
      <c r="I1" s="3"/>
      <c r="J1" s="3"/>
    </row>
    <row r="2" spans="1:15" s="39" customFormat="1" ht="15.75" x14ac:dyDescent="0.25">
      <c r="B2" s="22" t="s">
        <v>25</v>
      </c>
      <c r="C2" s="22"/>
      <c r="D2" s="22"/>
      <c r="E2" s="22"/>
      <c r="F2" s="22"/>
      <c r="G2" s="22"/>
      <c r="H2" s="22"/>
      <c r="I2" s="22"/>
      <c r="J2" s="22"/>
      <c r="K2" s="40"/>
      <c r="L2" s="40"/>
      <c r="M2" s="40"/>
    </row>
    <row r="3" spans="1:15" x14ac:dyDescent="0.3">
      <c r="A3" s="32"/>
      <c r="B3" s="3"/>
      <c r="C3" s="3"/>
      <c r="D3" s="3"/>
      <c r="E3" s="3"/>
      <c r="F3" s="3"/>
      <c r="G3" s="3"/>
      <c r="H3" s="3"/>
      <c r="I3" s="3"/>
      <c r="J3" s="3"/>
    </row>
    <row r="4" spans="1:15" s="27" customFormat="1" x14ac:dyDescent="0.3">
      <c r="A4" s="33"/>
      <c r="B4" s="23" t="s">
        <v>2</v>
      </c>
      <c r="C4" s="24" t="s">
        <v>3</v>
      </c>
      <c r="D4" s="24" t="s">
        <v>0</v>
      </c>
      <c r="E4" s="24" t="s">
        <v>6</v>
      </c>
      <c r="F4" s="24" t="s">
        <v>1</v>
      </c>
      <c r="G4" s="24" t="s">
        <v>11</v>
      </c>
      <c r="H4" s="24" t="s">
        <v>10</v>
      </c>
      <c r="I4" s="24" t="s">
        <v>9</v>
      </c>
      <c r="J4" s="25" t="s">
        <v>24</v>
      </c>
      <c r="K4" s="26"/>
      <c r="L4" s="26"/>
      <c r="M4" s="26"/>
    </row>
    <row r="5" spans="1:15" x14ac:dyDescent="0.3">
      <c r="A5" s="32"/>
      <c r="B5" s="3"/>
      <c r="C5" s="3"/>
      <c r="D5" s="3"/>
      <c r="E5" s="3"/>
      <c r="F5" s="3"/>
      <c r="G5" s="3"/>
      <c r="H5" s="3"/>
      <c r="I5" s="3"/>
      <c r="J5" s="3"/>
    </row>
    <row r="6" spans="1:15" x14ac:dyDescent="0.3">
      <c r="A6" s="32" t="s">
        <v>26</v>
      </c>
      <c r="B6" s="4" t="s">
        <v>4</v>
      </c>
      <c r="C6" s="17" t="s">
        <v>12</v>
      </c>
      <c r="D6" s="5">
        <v>572231</v>
      </c>
      <c r="E6" s="17">
        <v>50</v>
      </c>
      <c r="F6" s="41">
        <v>45</v>
      </c>
      <c r="G6" s="41" t="s">
        <v>14</v>
      </c>
      <c r="H6" s="41" t="s">
        <v>17</v>
      </c>
      <c r="I6" s="44" t="s">
        <v>19</v>
      </c>
      <c r="J6" s="10">
        <v>-8703099</v>
      </c>
      <c r="K6" s="2"/>
    </row>
    <row r="7" spans="1:15" x14ac:dyDescent="0.3">
      <c r="A7" s="32" t="s">
        <v>27</v>
      </c>
      <c r="B7" s="6" t="s">
        <v>5</v>
      </c>
      <c r="C7" s="18" t="s">
        <v>13</v>
      </c>
      <c r="D7" s="7">
        <v>569237</v>
      </c>
      <c r="E7" s="18">
        <v>50</v>
      </c>
      <c r="F7" s="42">
        <v>44.75</v>
      </c>
      <c r="G7" s="42" t="s">
        <v>14</v>
      </c>
      <c r="H7" s="42" t="s">
        <v>17</v>
      </c>
      <c r="I7" s="45" t="s">
        <v>19</v>
      </c>
      <c r="J7" s="11">
        <v>8514958</v>
      </c>
      <c r="K7" s="2"/>
    </row>
    <row r="8" spans="1:15" x14ac:dyDescent="0.3">
      <c r="A8" s="32"/>
      <c r="B8" s="8"/>
      <c r="C8" s="19"/>
      <c r="D8" s="8"/>
      <c r="E8" s="19"/>
      <c r="F8" s="43"/>
      <c r="G8" s="43"/>
      <c r="H8" s="43"/>
      <c r="I8" s="46"/>
      <c r="J8" s="12"/>
      <c r="K8" s="2"/>
    </row>
    <row r="9" spans="1:15" x14ac:dyDescent="0.3">
      <c r="A9" s="32" t="s">
        <v>28</v>
      </c>
      <c r="B9" s="4" t="s">
        <v>4</v>
      </c>
      <c r="C9" s="17" t="s">
        <v>12</v>
      </c>
      <c r="D9" s="5">
        <v>475619</v>
      </c>
      <c r="E9" s="17">
        <v>50</v>
      </c>
      <c r="F9" s="41">
        <v>59.5</v>
      </c>
      <c r="G9" s="41" t="s">
        <v>14</v>
      </c>
      <c r="H9" s="41" t="s">
        <v>17</v>
      </c>
      <c r="I9" s="44" t="s">
        <v>20</v>
      </c>
      <c r="J9" s="10">
        <v>-5368684</v>
      </c>
      <c r="K9" s="2"/>
    </row>
    <row r="10" spans="1:15" x14ac:dyDescent="0.3">
      <c r="A10" s="32" t="s">
        <v>29</v>
      </c>
      <c r="B10" s="6" t="s">
        <v>5</v>
      </c>
      <c r="C10" s="18" t="s">
        <v>13</v>
      </c>
      <c r="D10" s="7">
        <v>559221</v>
      </c>
      <c r="E10" s="18">
        <v>50</v>
      </c>
      <c r="F10" s="42">
        <v>50</v>
      </c>
      <c r="G10" s="42" t="s">
        <v>14</v>
      </c>
      <c r="H10" s="42" t="s">
        <v>17</v>
      </c>
      <c r="I10" s="45" t="s">
        <v>20</v>
      </c>
      <c r="J10" s="11">
        <v>3467709</v>
      </c>
      <c r="K10" s="2"/>
    </row>
    <row r="11" spans="1:15" x14ac:dyDescent="0.3">
      <c r="A11" s="32"/>
      <c r="B11" s="8"/>
      <c r="C11" s="19"/>
      <c r="D11" s="8"/>
      <c r="E11" s="19"/>
      <c r="F11" s="43"/>
      <c r="G11" s="43"/>
      <c r="H11" s="43"/>
      <c r="I11" s="46"/>
      <c r="J11" s="12"/>
      <c r="K11" s="2"/>
    </row>
    <row r="12" spans="1:15" x14ac:dyDescent="0.3">
      <c r="A12" s="32" t="s">
        <v>30</v>
      </c>
      <c r="B12" s="4" t="s">
        <v>4</v>
      </c>
      <c r="C12" s="17" t="s">
        <v>12</v>
      </c>
      <c r="D12" s="5">
        <v>510236</v>
      </c>
      <c r="E12" s="20">
        <v>50</v>
      </c>
      <c r="F12" s="41">
        <v>77</v>
      </c>
      <c r="G12" s="41" t="s">
        <v>15</v>
      </c>
      <c r="H12" s="41" t="s">
        <v>18</v>
      </c>
      <c r="I12" s="44" t="s">
        <v>20</v>
      </c>
      <c r="J12" s="10">
        <v>-9360034</v>
      </c>
      <c r="K12" s="13" t="s">
        <v>8</v>
      </c>
      <c r="L12" s="14"/>
      <c r="M12" s="14"/>
      <c r="N12" s="15"/>
      <c r="O12" s="15"/>
    </row>
    <row r="13" spans="1:15" x14ac:dyDescent="0.3">
      <c r="A13" s="32" t="s">
        <v>31</v>
      </c>
      <c r="B13" s="6" t="s">
        <v>5</v>
      </c>
      <c r="C13" s="18" t="s">
        <v>13</v>
      </c>
      <c r="D13" s="7">
        <v>538869</v>
      </c>
      <c r="E13" s="21">
        <v>25</v>
      </c>
      <c r="F13" s="42">
        <v>72</v>
      </c>
      <c r="G13" s="42" t="s">
        <v>15</v>
      </c>
      <c r="H13" s="42" t="s">
        <v>18</v>
      </c>
      <c r="I13" s="45" t="s">
        <v>20</v>
      </c>
      <c r="J13" s="11">
        <v>4208288</v>
      </c>
      <c r="K13" s="2"/>
    </row>
    <row r="14" spans="1:15" x14ac:dyDescent="0.3">
      <c r="A14" s="32"/>
      <c r="B14" s="8"/>
      <c r="C14" s="19"/>
      <c r="D14" s="8"/>
      <c r="E14" s="19"/>
      <c r="F14" s="43"/>
      <c r="G14" s="43"/>
      <c r="H14" s="43"/>
      <c r="I14" s="46"/>
      <c r="J14" s="12"/>
      <c r="K14" s="2"/>
    </row>
    <row r="15" spans="1:15" x14ac:dyDescent="0.3">
      <c r="A15" s="32" t="s">
        <v>32</v>
      </c>
      <c r="B15" s="4" t="s">
        <v>4</v>
      </c>
      <c r="C15" s="17" t="s">
        <v>12</v>
      </c>
      <c r="D15" s="5">
        <v>473070</v>
      </c>
      <c r="E15" s="17">
        <v>50</v>
      </c>
      <c r="F15" s="41">
        <v>60.25</v>
      </c>
      <c r="G15" s="41" t="s">
        <v>16</v>
      </c>
      <c r="H15" s="41" t="s">
        <v>17</v>
      </c>
      <c r="I15" s="44" t="s">
        <v>20</v>
      </c>
      <c r="J15" s="10">
        <v>-5518761</v>
      </c>
      <c r="K15" s="2"/>
    </row>
    <row r="16" spans="1:15" x14ac:dyDescent="0.3">
      <c r="A16" s="32" t="s">
        <v>33</v>
      </c>
      <c r="B16" s="6" t="s">
        <v>5</v>
      </c>
      <c r="C16" s="18" t="s">
        <v>13</v>
      </c>
      <c r="D16" s="7">
        <v>733840</v>
      </c>
      <c r="E16" s="18">
        <v>50</v>
      </c>
      <c r="F16" s="42">
        <v>39.75</v>
      </c>
      <c r="G16" s="42" t="s">
        <v>16</v>
      </c>
      <c r="H16" s="42" t="s">
        <v>17</v>
      </c>
      <c r="I16" s="45" t="s">
        <v>20</v>
      </c>
      <c r="J16" s="11">
        <v>1416656</v>
      </c>
      <c r="K16" s="2"/>
    </row>
    <row r="17" spans="1:13" x14ac:dyDescent="0.3">
      <c r="A17" s="32"/>
      <c r="B17" s="8"/>
      <c r="C17" s="19"/>
      <c r="D17" s="8"/>
      <c r="E17" s="19"/>
      <c r="F17" s="43"/>
      <c r="G17" s="43"/>
      <c r="H17" s="43"/>
      <c r="I17" s="46"/>
      <c r="J17" s="12"/>
      <c r="K17" s="2"/>
    </row>
    <row r="18" spans="1:13" x14ac:dyDescent="0.3">
      <c r="A18" s="32" t="s">
        <v>34</v>
      </c>
      <c r="B18" s="4" t="s">
        <v>4</v>
      </c>
      <c r="C18" s="17" t="s">
        <v>12</v>
      </c>
      <c r="D18" s="5">
        <v>555561</v>
      </c>
      <c r="E18" s="17">
        <v>25</v>
      </c>
      <c r="F18" s="41">
        <v>77</v>
      </c>
      <c r="G18" s="41" t="s">
        <v>16</v>
      </c>
      <c r="H18" s="41" t="s">
        <v>18</v>
      </c>
      <c r="I18" s="44" t="s">
        <v>21</v>
      </c>
      <c r="J18" s="10">
        <v>-3863902</v>
      </c>
      <c r="K18" s="2"/>
    </row>
    <row r="19" spans="1:13" x14ac:dyDescent="0.3">
      <c r="A19" s="32" t="s">
        <v>35</v>
      </c>
      <c r="B19" s="6" t="s">
        <v>5</v>
      </c>
      <c r="C19" s="18" t="s">
        <v>13</v>
      </c>
      <c r="D19" s="7">
        <v>538841</v>
      </c>
      <c r="E19" s="18">
        <v>25</v>
      </c>
      <c r="F19" s="42">
        <v>72</v>
      </c>
      <c r="G19" s="42" t="s">
        <v>16</v>
      </c>
      <c r="H19" s="42" t="s">
        <v>18</v>
      </c>
      <c r="I19" s="45" t="s">
        <v>21</v>
      </c>
      <c r="J19" s="11">
        <v>3282738</v>
      </c>
      <c r="K19" s="2"/>
    </row>
    <row r="20" spans="1:13" x14ac:dyDescent="0.3">
      <c r="A20" s="32"/>
      <c r="B20" s="8"/>
      <c r="C20" s="19"/>
      <c r="D20" s="8"/>
      <c r="E20" s="19"/>
      <c r="F20" s="43"/>
      <c r="G20" s="43"/>
      <c r="H20" s="43"/>
      <c r="I20" s="46"/>
      <c r="J20" s="12"/>
      <c r="K20" s="2"/>
    </row>
    <row r="21" spans="1:13" x14ac:dyDescent="0.3">
      <c r="A21" s="32" t="s">
        <v>36</v>
      </c>
      <c r="B21" s="4" t="s">
        <v>4</v>
      </c>
      <c r="C21" s="17" t="s">
        <v>12</v>
      </c>
      <c r="D21" s="5">
        <v>595421</v>
      </c>
      <c r="E21" s="17">
        <v>25</v>
      </c>
      <c r="F21" s="41">
        <v>45</v>
      </c>
      <c r="G21" s="41" t="s">
        <v>15</v>
      </c>
      <c r="H21" s="41" t="s">
        <v>18</v>
      </c>
      <c r="I21" s="44" t="s">
        <v>22</v>
      </c>
      <c r="J21" s="10">
        <v>-3138508</v>
      </c>
      <c r="K21" s="16" t="s">
        <v>7</v>
      </c>
      <c r="L21" s="14"/>
      <c r="M21" s="14"/>
    </row>
    <row r="22" spans="1:13" x14ac:dyDescent="0.3">
      <c r="A22" s="32" t="s">
        <v>37</v>
      </c>
      <c r="B22" s="6" t="str">
        <f>B25</f>
        <v>Dynegy</v>
      </c>
      <c r="C22" s="18" t="s">
        <v>13</v>
      </c>
      <c r="D22" s="7">
        <v>537900</v>
      </c>
      <c r="E22" s="18">
        <v>25</v>
      </c>
      <c r="F22" s="42">
        <v>45</v>
      </c>
      <c r="G22" s="42" t="s">
        <v>15</v>
      </c>
      <c r="H22" s="42" t="s">
        <v>18</v>
      </c>
      <c r="I22" s="45" t="s">
        <v>23</v>
      </c>
      <c r="J22" s="11">
        <v>1437453</v>
      </c>
      <c r="K22" s="2"/>
    </row>
    <row r="23" spans="1:13" x14ac:dyDescent="0.3">
      <c r="A23" s="32"/>
      <c r="B23" s="8"/>
      <c r="C23" s="19"/>
      <c r="D23" s="8"/>
      <c r="E23" s="19"/>
      <c r="F23" s="43"/>
      <c r="G23" s="43"/>
      <c r="H23" s="43"/>
      <c r="I23" s="46"/>
      <c r="J23" s="12"/>
      <c r="K23" s="2"/>
    </row>
    <row r="24" spans="1:13" x14ac:dyDescent="0.3">
      <c r="A24" s="32" t="s">
        <v>38</v>
      </c>
      <c r="B24" s="4" t="s">
        <v>4</v>
      </c>
      <c r="C24" s="17" t="s">
        <v>12</v>
      </c>
      <c r="D24" s="5">
        <v>611574</v>
      </c>
      <c r="E24" s="20">
        <v>25</v>
      </c>
      <c r="F24" s="41">
        <v>57</v>
      </c>
      <c r="G24" s="41" t="s">
        <v>16</v>
      </c>
      <c r="H24" s="41" t="s">
        <v>18</v>
      </c>
      <c r="I24" s="44" t="s">
        <v>21</v>
      </c>
      <c r="J24" s="10">
        <v>-1539245</v>
      </c>
      <c r="K24" s="2"/>
    </row>
    <row r="25" spans="1:13" x14ac:dyDescent="0.3">
      <c r="A25" s="32" t="s">
        <v>39</v>
      </c>
      <c r="B25" s="6" t="str">
        <f>B28</f>
        <v>Dynegy</v>
      </c>
      <c r="C25" s="18" t="s">
        <v>13</v>
      </c>
      <c r="D25" s="7">
        <v>539009</v>
      </c>
      <c r="E25" s="21">
        <v>100</v>
      </c>
      <c r="F25" s="42">
        <v>73.25</v>
      </c>
      <c r="G25" s="42" t="s">
        <v>16</v>
      </c>
      <c r="H25" s="42" t="s">
        <v>18</v>
      </c>
      <c r="I25" s="45" t="s">
        <v>21</v>
      </c>
      <c r="J25" s="11">
        <v>13712116</v>
      </c>
      <c r="K25" s="2"/>
    </row>
    <row r="26" spans="1:13" x14ac:dyDescent="0.3">
      <c r="A26" s="32"/>
      <c r="B26" s="8"/>
      <c r="C26" s="19"/>
      <c r="D26" s="8"/>
      <c r="E26" s="19"/>
      <c r="F26" s="43"/>
      <c r="G26" s="43"/>
      <c r="H26" s="43"/>
      <c r="I26" s="47"/>
      <c r="J26" s="12"/>
      <c r="K26" s="2"/>
    </row>
    <row r="27" spans="1:13" x14ac:dyDescent="0.3">
      <c r="A27" s="32" t="s">
        <v>40</v>
      </c>
      <c r="B27" s="4" t="s">
        <v>4</v>
      </c>
      <c r="C27" s="17" t="s">
        <v>12</v>
      </c>
      <c r="D27" s="5">
        <v>555563</v>
      </c>
      <c r="E27" s="20">
        <v>25</v>
      </c>
      <c r="F27" s="41">
        <v>77</v>
      </c>
      <c r="G27" s="41" t="s">
        <v>16</v>
      </c>
      <c r="H27" s="41" t="s">
        <v>18</v>
      </c>
      <c r="I27" s="44" t="s">
        <v>21</v>
      </c>
      <c r="J27" s="10">
        <v>-3863902</v>
      </c>
      <c r="K27" s="2"/>
    </row>
    <row r="28" spans="1:13" x14ac:dyDescent="0.3">
      <c r="A28" s="32" t="s">
        <v>41</v>
      </c>
      <c r="B28" s="6" t="s">
        <v>5</v>
      </c>
      <c r="C28" s="18" t="s">
        <v>13</v>
      </c>
      <c r="D28" s="7">
        <v>538994</v>
      </c>
      <c r="E28" s="21">
        <v>125</v>
      </c>
      <c r="F28" s="42">
        <v>72</v>
      </c>
      <c r="G28" s="42" t="s">
        <v>16</v>
      </c>
      <c r="H28" s="42" t="s">
        <v>18</v>
      </c>
      <c r="I28" s="45" t="s">
        <v>21</v>
      </c>
      <c r="J28" s="11">
        <v>16413690</v>
      </c>
      <c r="K28" s="2"/>
    </row>
    <row r="29" spans="1:13" x14ac:dyDescent="0.3">
      <c r="A29" s="32"/>
      <c r="B29" s="8"/>
      <c r="C29" s="8"/>
      <c r="D29" s="8"/>
      <c r="E29" s="8"/>
      <c r="F29" s="9"/>
      <c r="G29" s="9"/>
      <c r="H29" s="9"/>
      <c r="I29" s="9"/>
      <c r="J29" s="12"/>
      <c r="K29" s="2"/>
    </row>
    <row r="30" spans="1:13" x14ac:dyDescent="0.3">
      <c r="A30" s="32"/>
      <c r="B30" s="8"/>
      <c r="C30" s="8"/>
      <c r="D30" s="8"/>
      <c r="E30" s="8"/>
      <c r="F30" s="8" t="s">
        <v>42</v>
      </c>
      <c r="G30" s="3"/>
      <c r="H30" s="8"/>
      <c r="I30" s="8"/>
      <c r="J30" s="28">
        <f>(J27+J24+J21+J18+J15+J12+J9+J6)</f>
        <v>-41356135</v>
      </c>
      <c r="K30" s="2"/>
    </row>
    <row r="31" spans="1:13" x14ac:dyDescent="0.3">
      <c r="A31" s="32"/>
      <c r="B31" s="8"/>
      <c r="C31" s="8"/>
      <c r="D31" s="8"/>
      <c r="E31" s="8"/>
      <c r="F31" s="8" t="s">
        <v>43</v>
      </c>
      <c r="G31" s="8"/>
      <c r="H31" s="8"/>
      <c r="I31" s="8"/>
      <c r="J31" s="28">
        <f>-(J12/2)</f>
        <v>4680017</v>
      </c>
      <c r="K31" s="2"/>
    </row>
    <row r="32" spans="1:13" x14ac:dyDescent="0.3">
      <c r="A32" s="32"/>
      <c r="B32" s="8"/>
      <c r="C32" s="8"/>
      <c r="D32" s="8"/>
      <c r="E32" s="8"/>
      <c r="F32" s="8" t="s">
        <v>44</v>
      </c>
      <c r="G32" s="8"/>
      <c r="H32" s="8"/>
      <c r="I32" s="8"/>
      <c r="J32" s="28">
        <f>-(J21/2)</f>
        <v>1569254</v>
      </c>
      <c r="K32" s="2"/>
    </row>
    <row r="33" spans="1:11" ht="15.75" thickBot="1" x14ac:dyDescent="0.35">
      <c r="A33" s="32"/>
      <c r="B33" s="8"/>
      <c r="C33" s="8"/>
      <c r="D33" s="8"/>
      <c r="E33" s="8"/>
      <c r="F33" s="38" t="s">
        <v>50</v>
      </c>
      <c r="G33" s="38"/>
      <c r="H33" s="38"/>
      <c r="I33" s="38"/>
      <c r="J33" s="36">
        <f>SUM(J30:J32)</f>
        <v>-35106864</v>
      </c>
      <c r="K33" s="2"/>
    </row>
    <row r="34" spans="1:11" ht="6.75" customHeight="1" thickTop="1" x14ac:dyDescent="0.3">
      <c r="A34" s="32"/>
      <c r="B34" s="8"/>
      <c r="C34" s="8"/>
      <c r="D34" s="8"/>
      <c r="E34" s="8"/>
      <c r="F34" s="8"/>
      <c r="G34" s="8"/>
      <c r="H34" s="8"/>
      <c r="I34" s="8"/>
      <c r="J34" s="28"/>
      <c r="K34" s="2"/>
    </row>
    <row r="35" spans="1:11" x14ac:dyDescent="0.3">
      <c r="A35" s="32"/>
      <c r="B35" s="34"/>
      <c r="C35" s="34"/>
      <c r="D35" s="34"/>
      <c r="E35" s="34"/>
      <c r="F35" s="34" t="s">
        <v>45</v>
      </c>
      <c r="G35" s="34"/>
      <c r="H35" s="34"/>
      <c r="I35" s="34"/>
      <c r="J35" s="29">
        <f>(J7+J10+J13+J16+J19+J22+J25+J28+J36)</f>
        <v>42169521</v>
      </c>
      <c r="K35" s="2"/>
    </row>
    <row r="36" spans="1:11" x14ac:dyDescent="0.3">
      <c r="A36" s="32"/>
      <c r="B36" s="3"/>
      <c r="C36" s="3"/>
      <c r="D36" s="3"/>
      <c r="E36" s="3"/>
      <c r="F36" s="3" t="s">
        <v>46</v>
      </c>
      <c r="G36" s="3"/>
      <c r="H36" s="3"/>
      <c r="I36" s="3"/>
      <c r="J36" s="30">
        <f>-(J25*0.75)</f>
        <v>-10284087</v>
      </c>
    </row>
    <row r="37" spans="1:11" x14ac:dyDescent="0.3">
      <c r="A37" s="32"/>
      <c r="B37" s="3"/>
      <c r="C37" s="3"/>
      <c r="D37" s="3"/>
      <c r="E37" s="3"/>
      <c r="F37" s="3" t="s">
        <v>47</v>
      </c>
      <c r="G37" s="3"/>
      <c r="H37" s="3"/>
      <c r="I37" s="3"/>
      <c r="J37" s="30">
        <f>-(J28*0.8)</f>
        <v>-13130952</v>
      </c>
    </row>
    <row r="38" spans="1:11" ht="15.75" thickBot="1" x14ac:dyDescent="0.35">
      <c r="A38" s="32"/>
      <c r="B38" s="3"/>
      <c r="C38" s="3"/>
      <c r="D38" s="3"/>
      <c r="E38" s="3"/>
      <c r="F38" s="37" t="s">
        <v>49</v>
      </c>
      <c r="G38" s="37"/>
      <c r="H38" s="37"/>
      <c r="I38" s="37"/>
      <c r="J38" s="35">
        <f>SUM(J35:J37)</f>
        <v>18754482</v>
      </c>
    </row>
    <row r="39" spans="1:11" ht="6.75" customHeight="1" thickTop="1" x14ac:dyDescent="0.3"/>
    <row r="40" spans="1:11" x14ac:dyDescent="0.3">
      <c r="F40" s="1" t="s">
        <v>48</v>
      </c>
      <c r="J40" s="31">
        <f>J33+J38</f>
        <v>-16352382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2001-10-25T19:24:47Z</cp:lastPrinted>
  <dcterms:created xsi:type="dcterms:W3CDTF">2001-10-25T07:10:38Z</dcterms:created>
  <dcterms:modified xsi:type="dcterms:W3CDTF">2014-09-03T15:32:39Z</dcterms:modified>
</cp:coreProperties>
</file>