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 activeTab="1"/>
  </bookViews>
  <sheets>
    <sheet name="Summary" sheetId="2" r:id="rId1"/>
    <sheet name="July Payments" sheetId="1" r:id="rId2"/>
  </sheets>
  <calcPr calcId="152511"/>
</workbook>
</file>

<file path=xl/calcChain.xml><?xml version="1.0" encoding="utf-8"?>
<calcChain xmlns="http://schemas.openxmlformats.org/spreadsheetml/2006/main">
  <c r="D46" i="1" l="1"/>
  <c r="D48" i="1"/>
  <c r="D54" i="1" s="1"/>
  <c r="G7" i="2"/>
  <c r="F15" i="2"/>
  <c r="F26" i="2"/>
  <c r="F33" i="2"/>
</calcChain>
</file>

<file path=xl/sharedStrings.xml><?xml version="1.0" encoding="utf-8"?>
<sst xmlns="http://schemas.openxmlformats.org/spreadsheetml/2006/main" count="82" uniqueCount="81">
  <si>
    <t>Northern Plains Natural Gas Company</t>
  </si>
  <si>
    <t>ENA July Payments</t>
  </si>
  <si>
    <t>Unaccrued Liabilities at 6/30 issue</t>
  </si>
  <si>
    <t>Vendor</t>
  </si>
  <si>
    <t>Total of Payments</t>
  </si>
  <si>
    <t>Applied Control Equipment</t>
  </si>
  <si>
    <t>AT&amp;T</t>
  </si>
  <si>
    <t>Black Hills Trucking, Inc.</t>
  </si>
  <si>
    <t>Big D Sanitation</t>
  </si>
  <si>
    <t>Bredero Price Company</t>
  </si>
  <si>
    <t>Cellular One</t>
  </si>
  <si>
    <t>Collins Communications, Inc.</t>
  </si>
  <si>
    <t>Consolidated Engineers&amp;Materials</t>
  </si>
  <si>
    <t>Culligan Water Products</t>
  </si>
  <si>
    <t>Davis&amp;Davis</t>
  </si>
  <si>
    <t>Excel Tech, Inc.</t>
  </si>
  <si>
    <t>Federal Express</t>
  </si>
  <si>
    <t>Fleischi Oil Company</t>
  </si>
  <si>
    <t>Flint Energy Construction Company</t>
  </si>
  <si>
    <t>Forerunner Corporation</t>
  </si>
  <si>
    <t>Gas Gathering Specialists, Inc</t>
  </si>
  <si>
    <t>Great Northern Equipment</t>
  </si>
  <si>
    <t>Grime Busters</t>
  </si>
  <si>
    <t>High Mountain Inspection Services</t>
  </si>
  <si>
    <t>J.W.Williams, Inc</t>
  </si>
  <si>
    <t>Karl Durant</t>
  </si>
  <si>
    <t>La-Tex Assoc</t>
  </si>
  <si>
    <t>Lone Star Transportation, Inc.</t>
  </si>
  <si>
    <t>Maverick Pipeline, LLC</t>
  </si>
  <si>
    <t>Melgaard Const. Co Inc</t>
  </si>
  <si>
    <t>Mountain West Fabrication</t>
  </si>
  <si>
    <t>MTM Temps</t>
  </si>
  <si>
    <t>Okemah Construction</t>
  </si>
  <si>
    <t>Powder River Energy Corp.</t>
  </si>
  <si>
    <t>Prostaff Services</t>
  </si>
  <si>
    <t>Rocky Mountain Hoist</t>
  </si>
  <si>
    <t>Scott Equipment Company</t>
  </si>
  <si>
    <t>Teledyne Electronic Technologies</t>
  </si>
  <si>
    <t>TLC Land Services</t>
  </si>
  <si>
    <t>United Steel Structures</t>
  </si>
  <si>
    <t>US West Communications</t>
  </si>
  <si>
    <t>Visionary Communications Inc</t>
  </si>
  <si>
    <t>Visionary Computing Inc</t>
  </si>
  <si>
    <t>Watkins Construction Co Inc</t>
  </si>
  <si>
    <t>Williams Scotsman Inc.</t>
  </si>
  <si>
    <t>Wilson Supply</t>
  </si>
  <si>
    <t>Wyoming Air Quality Division</t>
  </si>
  <si>
    <t>Con-Way Transportation Services</t>
  </si>
  <si>
    <t>Pacific industrial Electric Inc.</t>
  </si>
  <si>
    <t>Rosemount Inc.</t>
  </si>
  <si>
    <t>State of Wyoming</t>
  </si>
  <si>
    <t>Waste Connections of Wyoming</t>
  </si>
  <si>
    <t>Summary</t>
  </si>
  <si>
    <t>Project 20/20 Purchase Price Adjustment</t>
  </si>
  <si>
    <t>Additional Payment Requested</t>
  </si>
  <si>
    <t>Hanover payments-normal course of business</t>
  </si>
  <si>
    <t>Disputed items disclosed</t>
  </si>
  <si>
    <t>Post June 30 compression services</t>
  </si>
  <si>
    <t>Capital items post June 30</t>
  </si>
  <si>
    <t>Payments</t>
  </si>
  <si>
    <t>ENA</t>
  </si>
  <si>
    <t>ETAP</t>
  </si>
  <si>
    <t>Items requiring additional documentation:</t>
  </si>
  <si>
    <t>Other outstanding items:</t>
  </si>
  <si>
    <t>worksheet)</t>
  </si>
  <si>
    <t>Disagree:</t>
  </si>
  <si>
    <t>Pre June 30, 2000 activity:</t>
  </si>
  <si>
    <t>may pertain to pre July 1 activity (attached</t>
  </si>
  <si>
    <t>Unaccrued liabilities-Invoice payments made in July that</t>
  </si>
  <si>
    <t>Cash receipts for the period after the</t>
  </si>
  <si>
    <t>Effective Date and Prio to the</t>
  </si>
  <si>
    <t>Closing Date.</t>
  </si>
  <si>
    <t>Outstanding tax issue (est)</t>
  </si>
  <si>
    <t>Mountain West Fabrication-retainage</t>
  </si>
  <si>
    <t>Mountain West Fabrication-July payment</t>
  </si>
  <si>
    <t>Hanover paid by ENA (list previously provided)</t>
  </si>
  <si>
    <t>Hanover settled by Denver (list previously  provided)</t>
  </si>
  <si>
    <t>Hanover Invoices- list previously provided</t>
  </si>
  <si>
    <t>No documents-agreed ENA</t>
  </si>
  <si>
    <t>Made during July 2000*</t>
  </si>
  <si>
    <t>*Excluded certain payments specifically addressed on the summary schedule.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</si>
</sst>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u val="singleAccounting"/>
      <sz val="10"/>
      <name val="Arial"/>
      <family val="2"/>
    </font>
    <font>
      <u val="doubleAccounting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1" applyFont="1"/>
    <xf numFmtId="43" fontId="3" fillId="0" borderId="0" xfId="1" applyFont="1"/>
    <xf numFmtId="43" fontId="4" fillId="0" borderId="0" xfId="1" applyFont="1"/>
    <xf numFmtId="43" fontId="5" fillId="0" borderId="0" xfId="1" applyFont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7"/>
  <sheetViews>
    <sheetView topLeftCell="A16" workbookViewId="0">
      <selection activeCell="B22" sqref="B22"/>
    </sheetView>
  </sheetViews>
  <sheetFormatPr defaultRowHeight="12.75" x14ac:dyDescent="0.2"/>
  <cols>
    <col min="3" max="3" width="18" customWidth="1"/>
    <col min="4" max="4" width="13.28515625" customWidth="1"/>
    <col min="5" max="5" width="13.85546875" customWidth="1"/>
    <col min="6" max="6" width="18.5703125" customWidth="1"/>
    <col min="7" max="7" width="16.42578125" customWidth="1"/>
  </cols>
  <sheetData>
    <row r="1" spans="1:7" x14ac:dyDescent="0.2">
      <c r="A1" t="s">
        <v>0</v>
      </c>
    </row>
    <row r="2" spans="1:7" x14ac:dyDescent="0.2">
      <c r="A2" t="s">
        <v>52</v>
      </c>
    </row>
    <row r="3" spans="1:7" x14ac:dyDescent="0.2">
      <c r="A3" t="s">
        <v>53</v>
      </c>
    </row>
    <row r="7" spans="1:7" x14ac:dyDescent="0.2">
      <c r="A7" t="s">
        <v>54</v>
      </c>
      <c r="G7" s="3">
        <f>3246299.84-250000</f>
        <v>2996299.84</v>
      </c>
    </row>
    <row r="8" spans="1:7" x14ac:dyDescent="0.2">
      <c r="G8" s="3"/>
    </row>
    <row r="9" spans="1:7" x14ac:dyDescent="0.2">
      <c r="F9" s="3"/>
    </row>
    <row r="10" spans="1:7" x14ac:dyDescent="0.2">
      <c r="A10" t="s">
        <v>55</v>
      </c>
      <c r="F10" s="3"/>
    </row>
    <row r="11" spans="1:7" x14ac:dyDescent="0.2">
      <c r="B11" t="s">
        <v>56</v>
      </c>
      <c r="F11" s="3">
        <v>590468.23</v>
      </c>
    </row>
    <row r="12" spans="1:7" x14ac:dyDescent="0.2">
      <c r="B12" t="s">
        <v>57</v>
      </c>
      <c r="F12" s="3">
        <v>526554.81000000006</v>
      </c>
    </row>
    <row r="13" spans="1:7" x14ac:dyDescent="0.2">
      <c r="B13" t="s">
        <v>58</v>
      </c>
      <c r="F13" s="6">
        <v>274357.8</v>
      </c>
    </row>
    <row r="14" spans="1:7" ht="15" x14ac:dyDescent="0.35">
      <c r="B14" t="s">
        <v>78</v>
      </c>
      <c r="F14" s="4">
        <v>-4195.2</v>
      </c>
    </row>
    <row r="15" spans="1:7" ht="15" x14ac:dyDescent="0.35">
      <c r="F15" s="5">
        <f>SUM(F11:F14)</f>
        <v>1387185.6400000001</v>
      </c>
    </row>
    <row r="16" spans="1:7" x14ac:dyDescent="0.2">
      <c r="F16" s="3"/>
    </row>
    <row r="17" spans="1:6" x14ac:dyDescent="0.2">
      <c r="A17" t="s">
        <v>62</v>
      </c>
      <c r="F17" s="3"/>
    </row>
    <row r="18" spans="1:6" x14ac:dyDescent="0.2">
      <c r="B18" t="s">
        <v>59</v>
      </c>
      <c r="D18" t="s">
        <v>60</v>
      </c>
      <c r="F18" s="3">
        <v>940279.87</v>
      </c>
    </row>
    <row r="19" spans="1:6" x14ac:dyDescent="0.2">
      <c r="D19" t="s">
        <v>61</v>
      </c>
      <c r="F19" s="3">
        <v>904686.93</v>
      </c>
    </row>
    <row r="20" spans="1:6" x14ac:dyDescent="0.2">
      <c r="B20" t="s">
        <v>77</v>
      </c>
      <c r="F20" s="6">
        <v>401986.12</v>
      </c>
    </row>
    <row r="21" spans="1:6" x14ac:dyDescent="0.2">
      <c r="B21" t="s">
        <v>73</v>
      </c>
      <c r="F21" s="6">
        <v>157737.76999999999</v>
      </c>
    </row>
    <row r="22" spans="1:6" x14ac:dyDescent="0.2">
      <c r="B22" t="s">
        <v>74</v>
      </c>
      <c r="F22" s="6">
        <v>109524.3</v>
      </c>
    </row>
    <row r="23" spans="1:6" x14ac:dyDescent="0.2">
      <c r="B23" t="s">
        <v>68</v>
      </c>
      <c r="F23" s="3"/>
    </row>
    <row r="24" spans="1:6" x14ac:dyDescent="0.2">
      <c r="B24" t="s">
        <v>67</v>
      </c>
      <c r="F24" s="3"/>
    </row>
    <row r="25" spans="1:6" ht="15" x14ac:dyDescent="0.35">
      <c r="B25" t="s">
        <v>64</v>
      </c>
      <c r="F25" s="4">
        <v>1399765.2</v>
      </c>
    </row>
    <row r="26" spans="1:6" ht="15" x14ac:dyDescent="0.35">
      <c r="F26" s="5">
        <f>SUM(F18:F25)</f>
        <v>3913980.1899999995</v>
      </c>
    </row>
    <row r="27" spans="1:6" x14ac:dyDescent="0.2">
      <c r="F27" s="3"/>
    </row>
    <row r="28" spans="1:6" x14ac:dyDescent="0.2">
      <c r="F28" s="3"/>
    </row>
    <row r="29" spans="1:6" x14ac:dyDescent="0.2">
      <c r="B29" t="s">
        <v>65</v>
      </c>
      <c r="F29" s="3"/>
    </row>
    <row r="30" spans="1:6" x14ac:dyDescent="0.2">
      <c r="B30" t="s">
        <v>66</v>
      </c>
      <c r="F30" s="3"/>
    </row>
    <row r="31" spans="1:6" x14ac:dyDescent="0.2">
      <c r="B31" t="s">
        <v>75</v>
      </c>
      <c r="F31" s="3">
        <v>461142.11</v>
      </c>
    </row>
    <row r="32" spans="1:6" ht="15" x14ac:dyDescent="0.35">
      <c r="B32" t="s">
        <v>76</v>
      </c>
      <c r="F32" s="4">
        <v>88341.8</v>
      </c>
    </row>
    <row r="33" spans="1:6" ht="15" x14ac:dyDescent="0.35">
      <c r="F33" s="5">
        <f>SUM(F31:F32)</f>
        <v>549483.91</v>
      </c>
    </row>
    <row r="34" spans="1:6" x14ac:dyDescent="0.2">
      <c r="A34" t="s">
        <v>63</v>
      </c>
    </row>
    <row r="35" spans="1:6" x14ac:dyDescent="0.2">
      <c r="B35" t="s">
        <v>72</v>
      </c>
      <c r="F35" s="6">
        <v>203000</v>
      </c>
    </row>
    <row r="36" spans="1:6" x14ac:dyDescent="0.2">
      <c r="B36" t="s">
        <v>69</v>
      </c>
    </row>
    <row r="37" spans="1:6" x14ac:dyDescent="0.2">
      <c r="B37" t="s">
        <v>70</v>
      </c>
      <c r="F37" s="3"/>
    </row>
    <row r="38" spans="1:6" x14ac:dyDescent="0.2">
      <c r="B38" t="s">
        <v>71</v>
      </c>
      <c r="F38" s="3"/>
    </row>
    <row r="39" spans="1:6" x14ac:dyDescent="0.2">
      <c r="F39" s="3"/>
    </row>
    <row r="40" spans="1:6" x14ac:dyDescent="0.2">
      <c r="F40" s="3"/>
    </row>
    <row r="41" spans="1:6" x14ac:dyDescent="0.2">
      <c r="F41" s="3"/>
    </row>
    <row r="42" spans="1:6" x14ac:dyDescent="0.2">
      <c r="F42" s="3"/>
    </row>
    <row r="43" spans="1:6" x14ac:dyDescent="0.2">
      <c r="D43" s="3"/>
      <c r="F43" s="3"/>
    </row>
    <row r="44" spans="1:6" x14ac:dyDescent="0.2">
      <c r="D44" s="3"/>
      <c r="F44" s="3"/>
    </row>
    <row r="45" spans="1:6" x14ac:dyDescent="0.2">
      <c r="D45" s="3"/>
      <c r="F45" s="3"/>
    </row>
    <row r="46" spans="1:6" x14ac:dyDescent="0.2">
      <c r="D46" s="3"/>
      <c r="F46" s="3"/>
    </row>
    <row r="47" spans="1:6" x14ac:dyDescent="0.2">
      <c r="D47" s="3"/>
    </row>
  </sheetData>
  <phoneticPr fontId="0" type="noConversion"/>
  <pageMargins left="0.75" right="0.75" top="1" bottom="1" header="0.5" footer="0.5"/>
  <pageSetup scale="9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2"/>
  <sheetViews>
    <sheetView tabSelected="1" topLeftCell="A16" workbookViewId="0">
      <selection activeCell="B38" sqref="A1:IV65536"/>
    </sheetView>
  </sheetViews>
  <sheetFormatPr defaultRowHeight="12.75" x14ac:dyDescent="0.2"/>
  <cols>
    <col min="1" max="1" width="4.28515625" customWidth="1"/>
    <col min="2" max="2" width="29.85546875" customWidth="1"/>
    <col min="3" max="3" width="2.7109375" customWidth="1"/>
    <col min="4" max="4" width="20.42578125" customWidth="1"/>
  </cols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5" spans="1:4" x14ac:dyDescent="0.2">
      <c r="D5" s="1" t="s">
        <v>4</v>
      </c>
    </row>
    <row r="6" spans="1:4" x14ac:dyDescent="0.2">
      <c r="B6" s="2" t="s">
        <v>3</v>
      </c>
      <c r="D6" s="2" t="s">
        <v>79</v>
      </c>
    </row>
    <row r="7" spans="1:4" x14ac:dyDescent="0.2">
      <c r="B7" t="s">
        <v>5</v>
      </c>
      <c r="D7" s="3">
        <v>2834.28</v>
      </c>
    </row>
    <row r="8" spans="1:4" x14ac:dyDescent="0.2">
      <c r="B8" t="s">
        <v>6</v>
      </c>
      <c r="D8" s="3">
        <v>660.04</v>
      </c>
    </row>
    <row r="9" spans="1:4" x14ac:dyDescent="0.2">
      <c r="B9" t="s">
        <v>8</v>
      </c>
      <c r="D9" s="3">
        <v>200</v>
      </c>
    </row>
    <row r="10" spans="1:4" x14ac:dyDescent="0.2">
      <c r="B10" t="s">
        <v>7</v>
      </c>
      <c r="D10" s="3">
        <v>5473.75</v>
      </c>
    </row>
    <row r="11" spans="1:4" x14ac:dyDescent="0.2">
      <c r="B11" t="s">
        <v>9</v>
      </c>
      <c r="D11" s="3">
        <v>400</v>
      </c>
    </row>
    <row r="12" spans="1:4" x14ac:dyDescent="0.2">
      <c r="B12" t="s">
        <v>10</v>
      </c>
      <c r="D12" s="3">
        <v>291.64999999999998</v>
      </c>
    </row>
    <row r="13" spans="1:4" x14ac:dyDescent="0.2">
      <c r="B13" t="s">
        <v>11</v>
      </c>
      <c r="D13" s="3">
        <v>19590.509999999998</v>
      </c>
    </row>
    <row r="14" spans="1:4" x14ac:dyDescent="0.2">
      <c r="B14" t="s">
        <v>12</v>
      </c>
      <c r="D14" s="3">
        <v>2621.5</v>
      </c>
    </row>
    <row r="15" spans="1:4" x14ac:dyDescent="0.2">
      <c r="B15" t="s">
        <v>47</v>
      </c>
      <c r="D15" s="3">
        <v>121.29</v>
      </c>
    </row>
    <row r="16" spans="1:4" x14ac:dyDescent="0.2">
      <c r="B16" t="s">
        <v>13</v>
      </c>
      <c r="D16" s="3">
        <v>85.42</v>
      </c>
    </row>
    <row r="17" spans="2:4" x14ac:dyDescent="0.2">
      <c r="B17" t="s">
        <v>14</v>
      </c>
      <c r="D17" s="3">
        <v>1268.2</v>
      </c>
    </row>
    <row r="18" spans="2:4" x14ac:dyDescent="0.2">
      <c r="B18" t="s">
        <v>15</v>
      </c>
      <c r="D18" s="3">
        <v>635</v>
      </c>
    </row>
    <row r="19" spans="2:4" x14ac:dyDescent="0.2">
      <c r="B19" t="s">
        <v>16</v>
      </c>
      <c r="D19" s="3">
        <v>360.38</v>
      </c>
    </row>
    <row r="20" spans="2:4" x14ac:dyDescent="0.2">
      <c r="B20" t="s">
        <v>17</v>
      </c>
      <c r="D20" s="3">
        <v>553.1</v>
      </c>
    </row>
    <row r="21" spans="2:4" x14ac:dyDescent="0.2">
      <c r="B21" t="s">
        <v>18</v>
      </c>
      <c r="D21" s="3">
        <v>130703.31</v>
      </c>
    </row>
    <row r="22" spans="2:4" x14ac:dyDescent="0.2">
      <c r="B22" t="s">
        <v>19</v>
      </c>
      <c r="D22" s="3">
        <v>96049.600000000006</v>
      </c>
    </row>
    <row r="23" spans="2:4" x14ac:dyDescent="0.2">
      <c r="B23" t="s">
        <v>20</v>
      </c>
      <c r="D23" s="3">
        <v>29985</v>
      </c>
    </row>
    <row r="24" spans="2:4" x14ac:dyDescent="0.2">
      <c r="B24" t="s">
        <v>21</v>
      </c>
      <c r="D24" s="3">
        <v>2568</v>
      </c>
    </row>
    <row r="25" spans="2:4" x14ac:dyDescent="0.2">
      <c r="B25" t="s">
        <v>22</v>
      </c>
      <c r="D25" s="3">
        <v>360</v>
      </c>
    </row>
    <row r="26" spans="2:4" x14ac:dyDescent="0.2">
      <c r="B26" t="s">
        <v>23</v>
      </c>
      <c r="D26" s="3">
        <v>29282.3</v>
      </c>
    </row>
    <row r="27" spans="2:4" x14ac:dyDescent="0.2">
      <c r="B27" t="s">
        <v>24</v>
      </c>
      <c r="D27" s="3">
        <v>3414</v>
      </c>
    </row>
    <row r="28" spans="2:4" x14ac:dyDescent="0.2">
      <c r="B28" t="s">
        <v>25</v>
      </c>
      <c r="D28" s="3">
        <v>4400</v>
      </c>
    </row>
    <row r="29" spans="2:4" x14ac:dyDescent="0.2">
      <c r="B29" t="s">
        <v>26</v>
      </c>
      <c r="D29" s="3">
        <v>29015</v>
      </c>
    </row>
    <row r="30" spans="2:4" x14ac:dyDescent="0.2">
      <c r="B30" t="s">
        <v>27</v>
      </c>
      <c r="D30" s="3">
        <v>119197.58</v>
      </c>
    </row>
    <row r="31" spans="2:4" x14ac:dyDescent="0.2">
      <c r="B31" t="s">
        <v>28</v>
      </c>
      <c r="D31" s="3">
        <v>19744.439999999999</v>
      </c>
    </row>
    <row r="32" spans="2:4" x14ac:dyDescent="0.2">
      <c r="B32" t="s">
        <v>29</v>
      </c>
      <c r="D32" s="3">
        <v>2858.7</v>
      </c>
    </row>
    <row r="33" spans="2:4" x14ac:dyDescent="0.2">
      <c r="B33" t="s">
        <v>30</v>
      </c>
      <c r="D33" s="3">
        <v>131297.70000000001</v>
      </c>
    </row>
    <row r="34" spans="2:4" x14ac:dyDescent="0.2">
      <c r="B34" t="s">
        <v>31</v>
      </c>
      <c r="D34" s="3">
        <v>5660.38</v>
      </c>
    </row>
    <row r="35" spans="2:4" x14ac:dyDescent="0.2">
      <c r="B35" t="s">
        <v>32</v>
      </c>
      <c r="D35" s="3">
        <v>386954.51</v>
      </c>
    </row>
    <row r="36" spans="2:4" x14ac:dyDescent="0.2">
      <c r="B36" t="s">
        <v>48</v>
      </c>
      <c r="D36" s="3">
        <v>11129.98</v>
      </c>
    </row>
    <row r="37" spans="2:4" x14ac:dyDescent="0.2">
      <c r="B37" t="s">
        <v>33</v>
      </c>
      <c r="D37" s="3">
        <v>3325.01</v>
      </c>
    </row>
    <row r="38" spans="2:4" x14ac:dyDescent="0.2">
      <c r="B38" t="s">
        <v>34</v>
      </c>
      <c r="D38" s="3">
        <v>321.3</v>
      </c>
    </row>
    <row r="39" spans="2:4" x14ac:dyDescent="0.2">
      <c r="B39" t="s">
        <v>35</v>
      </c>
      <c r="D39" s="3">
        <v>6701.25</v>
      </c>
    </row>
    <row r="40" spans="2:4" x14ac:dyDescent="0.2">
      <c r="B40" t="s">
        <v>49</v>
      </c>
      <c r="D40" s="3">
        <v>1935.78</v>
      </c>
    </row>
    <row r="41" spans="2:4" x14ac:dyDescent="0.2">
      <c r="B41" t="s">
        <v>36</v>
      </c>
      <c r="D41" s="3">
        <v>1132.57</v>
      </c>
    </row>
    <row r="42" spans="2:4" x14ac:dyDescent="0.2">
      <c r="B42" t="s">
        <v>50</v>
      </c>
      <c r="D42" s="3">
        <v>2740.87</v>
      </c>
    </row>
    <row r="43" spans="2:4" x14ac:dyDescent="0.2">
      <c r="B43" t="s">
        <v>37</v>
      </c>
      <c r="D43" s="3">
        <v>24751.77</v>
      </c>
    </row>
    <row r="44" spans="2:4" x14ac:dyDescent="0.2">
      <c r="B44" t="s">
        <v>38</v>
      </c>
      <c r="D44" s="3">
        <v>18093.97</v>
      </c>
    </row>
    <row r="45" spans="2:4" x14ac:dyDescent="0.2">
      <c r="B45" t="s">
        <v>39</v>
      </c>
      <c r="D45" s="3">
        <v>4606.12</v>
      </c>
    </row>
    <row r="46" spans="2:4" x14ac:dyDescent="0.2">
      <c r="B46" t="s">
        <v>40</v>
      </c>
      <c r="D46" s="3">
        <f>713.75+261.25</f>
        <v>975</v>
      </c>
    </row>
    <row r="47" spans="2:4" x14ac:dyDescent="0.2">
      <c r="B47" t="s">
        <v>41</v>
      </c>
      <c r="D47" s="3">
        <v>23.82</v>
      </c>
    </row>
    <row r="48" spans="2:4" x14ac:dyDescent="0.2">
      <c r="B48" t="s">
        <v>42</v>
      </c>
      <c r="D48" s="3">
        <f>540.75+20.99</f>
        <v>561.74</v>
      </c>
    </row>
    <row r="49" spans="2:4" x14ac:dyDescent="0.2">
      <c r="B49" t="s">
        <v>51</v>
      </c>
      <c r="D49" s="3">
        <v>65</v>
      </c>
    </row>
    <row r="50" spans="2:4" x14ac:dyDescent="0.2">
      <c r="B50" t="s">
        <v>43</v>
      </c>
      <c r="D50" s="3">
        <v>113426.5</v>
      </c>
    </row>
    <row r="51" spans="2:4" x14ac:dyDescent="0.2">
      <c r="B51" t="s">
        <v>44</v>
      </c>
      <c r="D51" s="3">
        <v>2405.2199999999998</v>
      </c>
    </row>
    <row r="52" spans="2:4" x14ac:dyDescent="0.2">
      <c r="B52" t="s">
        <v>45</v>
      </c>
      <c r="D52" s="3">
        <v>179603.66</v>
      </c>
    </row>
    <row r="53" spans="2:4" ht="15" x14ac:dyDescent="0.35">
      <c r="B53" t="s">
        <v>46</v>
      </c>
      <c r="D53" s="4">
        <v>1380</v>
      </c>
    </row>
    <row r="54" spans="2:4" ht="15" x14ac:dyDescent="0.35">
      <c r="D54" s="5">
        <f>SUM(D7:D53)</f>
        <v>1399765.2000000002</v>
      </c>
    </row>
    <row r="55" spans="2:4" x14ac:dyDescent="0.2">
      <c r="D55" s="3"/>
    </row>
    <row r="56" spans="2:4" x14ac:dyDescent="0.2">
      <c r="B56" s="7" t="s">
        <v>80</v>
      </c>
      <c r="D56" s="3"/>
    </row>
    <row r="57" spans="2:4" x14ac:dyDescent="0.2">
      <c r="D57" s="3"/>
    </row>
    <row r="58" spans="2:4" x14ac:dyDescent="0.2">
      <c r="D58" s="3"/>
    </row>
    <row r="59" spans="2:4" x14ac:dyDescent="0.2">
      <c r="D59" s="3"/>
    </row>
    <row r="60" spans="2:4" x14ac:dyDescent="0.2">
      <c r="D60" s="3"/>
    </row>
    <row r="61" spans="2:4" x14ac:dyDescent="0.2">
      <c r="D61" s="3"/>
    </row>
    <row r="62" spans="2:4" x14ac:dyDescent="0.2">
      <c r="D62" s="3"/>
    </row>
  </sheetData>
  <phoneticPr fontId="0" type="noConversion"/>
  <pageMargins left="0.75" right="0.75" top="1" bottom="1" header="0.5" footer="0.5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July Payments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pwieder</dc:creator>
  <cp:lastModifiedBy>Felienne</cp:lastModifiedBy>
  <cp:lastPrinted>2001-09-27T17:17:43Z</cp:lastPrinted>
  <dcterms:created xsi:type="dcterms:W3CDTF">2001-09-27T13:22:32Z</dcterms:created>
  <dcterms:modified xsi:type="dcterms:W3CDTF">2014-09-03T16:47:17Z</dcterms:modified>
</cp:coreProperties>
</file>