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79" i="1" l="1"/>
  <c r="D80" i="1"/>
  <c r="C82" i="1"/>
  <c r="D82" i="1"/>
</calcChain>
</file>

<file path=xl/sharedStrings.xml><?xml version="1.0" encoding="utf-8"?>
<sst xmlns="http://schemas.openxmlformats.org/spreadsheetml/2006/main" count="136" uniqueCount="90">
  <si>
    <t>Term Phase I</t>
  </si>
  <si>
    <t>7 yrs Jul-02 to Jun-09</t>
  </si>
  <si>
    <t>Term Phase II</t>
  </si>
  <si>
    <t xml:space="preserve"> - storage, etc.</t>
  </si>
  <si>
    <t xml:space="preserve"> - compression</t>
  </si>
  <si>
    <t>5.5 yrs Jan-04 to Jun-09</t>
  </si>
  <si>
    <t>Base Gas Loan</t>
  </si>
  <si>
    <t>Included</t>
  </si>
  <si>
    <t>Excluded</t>
  </si>
  <si>
    <t xml:space="preserve"> - Phase I</t>
  </si>
  <si>
    <t>Pipeline</t>
  </si>
  <si>
    <t xml:space="preserve"> - Phase II</t>
  </si>
  <si>
    <t>Enron MTM</t>
  </si>
  <si>
    <t>Injection Rates</t>
  </si>
  <si>
    <t>50 MMcf/day</t>
  </si>
  <si>
    <t>75 MMcf/day</t>
  </si>
  <si>
    <t>Withdrawal Rates</t>
  </si>
  <si>
    <t>150 MMcf/day</t>
  </si>
  <si>
    <t>Transport</t>
  </si>
  <si>
    <t>Transport Volumes</t>
  </si>
  <si>
    <t>100,000 MMBtu/day</t>
  </si>
  <si>
    <t>50,000 MMBtu/day</t>
  </si>
  <si>
    <t>Primary Receipt Pts.</t>
  </si>
  <si>
    <t>50,000 Oasis Waha</t>
  </si>
  <si>
    <t>25,000 Norval</t>
  </si>
  <si>
    <t>12,500 Valero Spraberry</t>
  </si>
  <si>
    <t>12,500 Lone Star Spraberry</t>
  </si>
  <si>
    <t>25,000 Oasis Waha</t>
  </si>
  <si>
    <t>12,500 Norval</t>
  </si>
  <si>
    <t>6,250 Valero Spraberry</t>
  </si>
  <si>
    <t>6,250 Lone Star Spraberry</t>
  </si>
  <si>
    <t>Transport Fees</t>
  </si>
  <si>
    <t>Storage Fees</t>
  </si>
  <si>
    <t xml:space="preserve"> - Demand</t>
  </si>
  <si>
    <t xml:space="preserve"> - Commodity Backhaul</t>
  </si>
  <si>
    <t xml:space="preserve"> - Commodity Forward</t>
  </si>
  <si>
    <t>$.065/MMBtu</t>
  </si>
  <si>
    <t>$.005/MMBtu</t>
  </si>
  <si>
    <t>$.015/MMBtu</t>
  </si>
  <si>
    <t>Compression Proposal</t>
  </si>
  <si>
    <t xml:space="preserve"> - Load Factor</t>
  </si>
  <si>
    <t>MIN 30%</t>
  </si>
  <si>
    <t xml:space="preserve"> - HP </t>
  </si>
  <si>
    <t xml:space="preserve"> - CAPEX</t>
  </si>
  <si>
    <t xml:space="preserve"> - Electric drive train lease</t>
  </si>
  <si>
    <t xml:space="preserve"> - Gas Payment</t>
  </si>
  <si>
    <t xml:space="preserve"> - Annual Charge</t>
  </si>
  <si>
    <t xml:space="preserve">   b) $/HP-Hr used</t>
  </si>
  <si>
    <t>$30,000/yr</t>
  </si>
  <si>
    <t>approx. 13,700 MMBtu/mos.</t>
  </si>
  <si>
    <t xml:space="preserve">   a) Fixed / Yr</t>
  </si>
  <si>
    <t>NNG Terms</t>
  </si>
  <si>
    <t>Unocal Terms</t>
  </si>
  <si>
    <t>$.055/MMBtu</t>
  </si>
  <si>
    <t>7 yrs Oct-02 to Sep-09</t>
  </si>
  <si>
    <t>7 yrs Jan-05 to Dec-11</t>
  </si>
  <si>
    <t>$1.65/MMBtu/yr - Total</t>
  </si>
  <si>
    <t>$1.05/MMBtu/yr - Total</t>
  </si>
  <si>
    <t>$1.35/MMBtu/yr demand &amp; commodity</t>
  </si>
  <si>
    <t>plus fuel of 1.5% of injected volumes</t>
  </si>
  <si>
    <t>$1.13/MMBtu/yr demand &amp; commodity</t>
  </si>
  <si>
    <t>67 MMcf/day</t>
  </si>
  <si>
    <t>133 MMcf/day</t>
  </si>
  <si>
    <t>25,000 MMBtu/day</t>
  </si>
  <si>
    <t>12,500 Oasis Waha</t>
  </si>
  <si>
    <t>6,250 Norval</t>
  </si>
  <si>
    <t>3,125 Valero Spraberry</t>
  </si>
  <si>
    <t>3,125 Lone Star Spraberry</t>
  </si>
  <si>
    <t>Awaiting new gas price from structuring</t>
  </si>
  <si>
    <t>$1.50/MMBtu/yr  - Total</t>
  </si>
  <si>
    <t>$1.40/MMBtu/yr - Total</t>
  </si>
  <si>
    <t>8-cycle service</t>
  </si>
  <si>
    <t>$.050/MMBtu</t>
  </si>
  <si>
    <t>Base Gas</t>
  </si>
  <si>
    <t>Storage</t>
  </si>
  <si>
    <t>TOTAL</t>
  </si>
  <si>
    <t xml:space="preserve">Compression </t>
  </si>
  <si>
    <t xml:space="preserve">Unocal Term Sheet Comparison </t>
  </si>
  <si>
    <t>Storage Volumes</t>
  </si>
  <si>
    <t>1.5 Bcf</t>
  </si>
  <si>
    <t>2.0 Bcf</t>
  </si>
  <si>
    <t>6-cycle service</t>
  </si>
  <si>
    <t>Interpreted from last phone discussion</t>
  </si>
  <si>
    <t>Per written e-mail proposal from NNG</t>
  </si>
  <si>
    <t>Enron provided / funded</t>
  </si>
  <si>
    <t>100 MMcf/day</t>
  </si>
  <si>
    <t>$1.33/MMBtu/yr - demand &amp; commodity</t>
  </si>
  <si>
    <t>+ $.27/MMBtu/yr - fuel</t>
  </si>
  <si>
    <t>Issued  Sep-7-01</t>
  </si>
  <si>
    <t>Proposed Nov-19-01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</si>
</sst>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#,##0"/>
    <numFmt numFmtId="167" formatCode="&quot;$&quot;#,##0.0000_);\(&quot;$&quot;#,##0.0000\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i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0" fillId="0" borderId="1" xfId="0" applyBorder="1"/>
    <xf numFmtId="0" fontId="7" fillId="0" borderId="1" xfId="0" applyFont="1" applyBorder="1"/>
    <xf numFmtId="8" fontId="0" fillId="0" borderId="1" xfId="0" applyNumberFormat="1" applyBorder="1"/>
    <xf numFmtId="3" fontId="0" fillId="0" borderId="1" xfId="0" applyNumberFormat="1" applyBorder="1" applyAlignment="1">
      <alignment horizontal="left"/>
    </xf>
    <xf numFmtId="166" fontId="0" fillId="0" borderId="1" xfId="2" applyNumberFormat="1" applyFont="1" applyBorder="1" applyAlignment="1">
      <alignment horizontal="left"/>
    </xf>
    <xf numFmtId="5" fontId="0" fillId="0" borderId="1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0" fontId="8" fillId="0" borderId="1" xfId="0" applyFont="1" applyFill="1" applyBorder="1"/>
    <xf numFmtId="0" fontId="5" fillId="0" borderId="1" xfId="0" applyFont="1" applyBorder="1"/>
    <xf numFmtId="0" fontId="2" fillId="0" borderId="1" xfId="0" applyFont="1" applyBorder="1"/>
    <xf numFmtId="0" fontId="2" fillId="2" borderId="2" xfId="0" applyFont="1" applyFill="1" applyBorder="1"/>
    <xf numFmtId="166" fontId="2" fillId="2" borderId="3" xfId="0" applyNumberFormat="1" applyFont="1" applyFill="1" applyBorder="1" applyAlignment="1">
      <alignment horizontal="left"/>
    </xf>
    <xf numFmtId="166" fontId="2" fillId="2" borderId="4" xfId="0" applyNumberFormat="1" applyFont="1" applyFill="1" applyBorder="1" applyAlignment="1">
      <alignment horizontal="left"/>
    </xf>
    <xf numFmtId="0" fontId="0" fillId="0" borderId="5" xfId="0" applyBorder="1" applyAlignment="1">
      <alignment horizontal="right"/>
    </xf>
    <xf numFmtId="5" fontId="0" fillId="0" borderId="0" xfId="1" applyNumberFormat="1" applyFont="1" applyBorder="1" applyAlignment="1">
      <alignment horizontal="right"/>
    </xf>
    <xf numFmtId="5" fontId="0" fillId="0" borderId="6" xfId="0" applyNumberFormat="1" applyBorder="1" applyAlignment="1">
      <alignment horizontal="right"/>
    </xf>
    <xf numFmtId="5" fontId="6" fillId="0" borderId="6" xfId="0" applyNumberFormat="1" applyFont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5" fontId="2" fillId="2" borderId="8" xfId="1" applyNumberFormat="1" applyFont="1" applyFill="1" applyBorder="1" applyAlignment="1">
      <alignment horizontal="right"/>
    </xf>
    <xf numFmtId="5" fontId="2" fillId="2" borderId="9" xfId="1" applyNumberFormat="1" applyFont="1" applyFill="1" applyBorder="1" applyAlignment="1">
      <alignment horizontal="righ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5" xfId="0" applyFont="1" applyFill="1" applyBorder="1"/>
    <xf numFmtId="0" fontId="8" fillId="0" borderId="12" xfId="0" applyFont="1" applyFill="1" applyBorder="1"/>
    <xf numFmtId="0" fontId="7" fillId="0" borderId="12" xfId="0" applyFont="1" applyBorder="1"/>
    <xf numFmtId="0" fontId="5" fillId="0" borderId="5" xfId="0" applyFont="1" applyBorder="1"/>
    <xf numFmtId="0" fontId="5" fillId="0" borderId="12" xfId="0" applyFont="1" applyBorder="1"/>
    <xf numFmtId="0" fontId="2" fillId="0" borderId="5" xfId="0" applyFont="1" applyBorder="1"/>
    <xf numFmtId="0" fontId="5" fillId="0" borderId="12" xfId="0" quotePrefix="1" applyFont="1" applyBorder="1"/>
    <xf numFmtId="0" fontId="2" fillId="0" borderId="12" xfId="0" applyFont="1" applyBorder="1"/>
    <xf numFmtId="0" fontId="3" fillId="0" borderId="5" xfId="0" applyFont="1" applyBorder="1"/>
    <xf numFmtId="0" fontId="0" fillId="0" borderId="12" xfId="0" applyBorder="1"/>
    <xf numFmtId="0" fontId="0" fillId="0" borderId="5" xfId="0" applyBorder="1"/>
    <xf numFmtId="8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3" fontId="0" fillId="0" borderId="12" xfId="0" applyNumberFormat="1" applyBorder="1" applyAlignment="1">
      <alignment horizontal="left"/>
    </xf>
    <xf numFmtId="166" fontId="0" fillId="0" borderId="12" xfId="2" applyNumberFormat="1" applyFont="1" applyBorder="1" applyAlignment="1">
      <alignment horizontal="left"/>
    </xf>
    <xf numFmtId="0" fontId="6" fillId="0" borderId="12" xfId="0" applyFont="1" applyBorder="1"/>
    <xf numFmtId="5" fontId="0" fillId="0" borderId="12" xfId="0" applyNumberFormat="1" applyBorder="1" applyAlignment="1">
      <alignment horizontal="left"/>
    </xf>
    <xf numFmtId="0" fontId="2" fillId="2" borderId="2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7" fillId="0" borderId="5" xfId="0" applyFont="1" applyBorder="1"/>
    <xf numFmtId="0" fontId="7" fillId="0" borderId="5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82"/>
  <sheetViews>
    <sheetView tabSelected="1" workbookViewId="0">
      <selection activeCell="D76" sqref="D76"/>
    </sheetView>
  </sheetViews>
  <sheetFormatPr defaultRowHeight="12.75" x14ac:dyDescent="0.2"/>
  <cols>
    <col min="1" max="1" width="3.7109375" customWidth="1"/>
    <col min="2" max="2" width="25.7109375" customWidth="1"/>
    <col min="3" max="4" width="36.7109375" customWidth="1"/>
  </cols>
  <sheetData>
    <row r="1" spans="2:4" ht="15.75" x14ac:dyDescent="0.25">
      <c r="B1" s="2" t="s">
        <v>77</v>
      </c>
    </row>
    <row r="2" spans="2:4" ht="6" customHeight="1" thickBot="1" x14ac:dyDescent="0.3">
      <c r="B2" s="2"/>
    </row>
    <row r="3" spans="2:4" ht="15.95" customHeight="1" x14ac:dyDescent="0.2">
      <c r="B3" s="46" t="s">
        <v>52</v>
      </c>
      <c r="C3" s="47" t="s">
        <v>88</v>
      </c>
      <c r="D3" s="48" t="s">
        <v>89</v>
      </c>
    </row>
    <row r="4" spans="2:4" ht="3.95" customHeight="1" x14ac:dyDescent="0.2">
      <c r="B4" s="37"/>
      <c r="C4" s="5"/>
      <c r="D4" s="36"/>
    </row>
    <row r="5" spans="2:4" x14ac:dyDescent="0.2">
      <c r="B5" s="37" t="s">
        <v>0</v>
      </c>
      <c r="C5" s="5" t="s">
        <v>1</v>
      </c>
      <c r="D5" s="36" t="s">
        <v>54</v>
      </c>
    </row>
    <row r="6" spans="2:4" ht="6" customHeight="1" x14ac:dyDescent="0.2">
      <c r="B6" s="37"/>
      <c r="C6" s="5"/>
      <c r="D6" s="36"/>
    </row>
    <row r="7" spans="2:4" x14ac:dyDescent="0.2">
      <c r="B7" s="35" t="s">
        <v>2</v>
      </c>
      <c r="C7" s="5"/>
      <c r="D7" s="36"/>
    </row>
    <row r="8" spans="2:4" x14ac:dyDescent="0.2">
      <c r="B8" s="37" t="s">
        <v>3</v>
      </c>
      <c r="C8" s="5" t="s">
        <v>1</v>
      </c>
      <c r="D8" s="36" t="s">
        <v>55</v>
      </c>
    </row>
    <row r="9" spans="2:4" x14ac:dyDescent="0.2">
      <c r="B9" s="37" t="s">
        <v>4</v>
      </c>
      <c r="C9" s="5" t="s">
        <v>5</v>
      </c>
      <c r="D9" s="36" t="s">
        <v>55</v>
      </c>
    </row>
    <row r="10" spans="2:4" x14ac:dyDescent="0.2">
      <c r="B10" s="37"/>
      <c r="C10" s="5"/>
      <c r="D10" s="36"/>
    </row>
    <row r="11" spans="2:4" x14ac:dyDescent="0.2">
      <c r="B11" s="35" t="s">
        <v>78</v>
      </c>
      <c r="C11" s="5"/>
      <c r="D11" s="36"/>
    </row>
    <row r="12" spans="2:4" x14ac:dyDescent="0.2">
      <c r="B12" s="37" t="s">
        <v>9</v>
      </c>
      <c r="C12" s="5" t="s">
        <v>79</v>
      </c>
      <c r="D12" s="36" t="s">
        <v>79</v>
      </c>
    </row>
    <row r="13" spans="2:4" x14ac:dyDescent="0.2">
      <c r="B13" s="37" t="s">
        <v>11</v>
      </c>
      <c r="C13" s="5" t="s">
        <v>79</v>
      </c>
      <c r="D13" s="36" t="s">
        <v>80</v>
      </c>
    </row>
    <row r="14" spans="2:4" x14ac:dyDescent="0.2">
      <c r="B14" s="37"/>
      <c r="C14" s="5"/>
      <c r="D14" s="36"/>
    </row>
    <row r="15" spans="2:4" x14ac:dyDescent="0.2">
      <c r="B15" s="49" t="s">
        <v>32</v>
      </c>
      <c r="C15" s="6" t="s">
        <v>71</v>
      </c>
      <c r="D15" s="29" t="s">
        <v>81</v>
      </c>
    </row>
    <row r="16" spans="2:4" x14ac:dyDescent="0.2">
      <c r="B16" s="37" t="s">
        <v>9</v>
      </c>
      <c r="C16" s="5" t="s">
        <v>56</v>
      </c>
      <c r="D16" s="36" t="s">
        <v>58</v>
      </c>
    </row>
    <row r="17" spans="2:4" x14ac:dyDescent="0.2">
      <c r="B17" s="37"/>
      <c r="C17" s="5"/>
      <c r="D17" s="36" t="s">
        <v>59</v>
      </c>
    </row>
    <row r="18" spans="2:4" ht="6" customHeight="1" x14ac:dyDescent="0.2">
      <c r="B18" s="37"/>
      <c r="C18" s="5"/>
      <c r="D18" s="36"/>
    </row>
    <row r="19" spans="2:4" x14ac:dyDescent="0.2">
      <c r="B19" s="37" t="s">
        <v>11</v>
      </c>
      <c r="C19" s="5" t="s">
        <v>57</v>
      </c>
      <c r="D19" s="36" t="s">
        <v>60</v>
      </c>
    </row>
    <row r="20" spans="2:4" x14ac:dyDescent="0.2">
      <c r="B20" s="37"/>
      <c r="C20" s="5"/>
      <c r="D20" s="36" t="s">
        <v>59</v>
      </c>
    </row>
    <row r="21" spans="2:4" ht="9.9499999999999993" customHeight="1" x14ac:dyDescent="0.2">
      <c r="B21" s="37"/>
      <c r="C21" s="5"/>
      <c r="D21" s="36"/>
    </row>
    <row r="22" spans="2:4" x14ac:dyDescent="0.2">
      <c r="B22" s="37" t="s">
        <v>10</v>
      </c>
      <c r="C22" s="5" t="s">
        <v>84</v>
      </c>
      <c r="D22" s="36" t="s">
        <v>84</v>
      </c>
    </row>
    <row r="23" spans="2:4" ht="9.9499999999999993" customHeight="1" x14ac:dyDescent="0.2">
      <c r="B23" s="37"/>
      <c r="C23" s="5"/>
      <c r="D23" s="36"/>
    </row>
    <row r="24" spans="2:4" x14ac:dyDescent="0.2">
      <c r="B24" s="35" t="s">
        <v>13</v>
      </c>
      <c r="C24" s="5"/>
      <c r="D24" s="36"/>
    </row>
    <row r="25" spans="2:4" x14ac:dyDescent="0.2">
      <c r="B25" s="37" t="s">
        <v>9</v>
      </c>
      <c r="C25" s="5" t="s">
        <v>14</v>
      </c>
      <c r="D25" s="36" t="s">
        <v>14</v>
      </c>
    </row>
    <row r="26" spans="2:4" x14ac:dyDescent="0.2">
      <c r="B26" s="37" t="s">
        <v>11</v>
      </c>
      <c r="C26" s="5" t="s">
        <v>15</v>
      </c>
      <c r="D26" s="36" t="s">
        <v>61</v>
      </c>
    </row>
    <row r="27" spans="2:4" x14ac:dyDescent="0.2">
      <c r="B27" s="37"/>
      <c r="C27" s="5"/>
      <c r="D27" s="36"/>
    </row>
    <row r="28" spans="2:4" x14ac:dyDescent="0.2">
      <c r="B28" s="35" t="s">
        <v>16</v>
      </c>
      <c r="C28" s="5"/>
      <c r="D28" s="36"/>
    </row>
    <row r="29" spans="2:4" x14ac:dyDescent="0.2">
      <c r="B29" s="37" t="s">
        <v>9</v>
      </c>
      <c r="C29" s="5" t="s">
        <v>85</v>
      </c>
      <c r="D29" s="36" t="s">
        <v>85</v>
      </c>
    </row>
    <row r="30" spans="2:4" x14ac:dyDescent="0.2">
      <c r="B30" s="37" t="s">
        <v>11</v>
      </c>
      <c r="C30" s="5" t="s">
        <v>17</v>
      </c>
      <c r="D30" s="36" t="s">
        <v>62</v>
      </c>
    </row>
    <row r="31" spans="2:4" x14ac:dyDescent="0.2">
      <c r="B31" s="37"/>
      <c r="C31" s="5"/>
      <c r="D31" s="36"/>
    </row>
    <row r="32" spans="2:4" x14ac:dyDescent="0.2">
      <c r="B32" s="35" t="s">
        <v>19</v>
      </c>
      <c r="C32" s="5"/>
      <c r="D32" s="36"/>
    </row>
    <row r="33" spans="2:4" x14ac:dyDescent="0.2">
      <c r="B33" s="37" t="s">
        <v>9</v>
      </c>
      <c r="C33" s="5" t="s">
        <v>20</v>
      </c>
      <c r="D33" s="36" t="s">
        <v>63</v>
      </c>
    </row>
    <row r="34" spans="2:4" x14ac:dyDescent="0.2">
      <c r="B34" s="37" t="s">
        <v>11</v>
      </c>
      <c r="C34" s="5" t="s">
        <v>21</v>
      </c>
      <c r="D34" s="36" t="s">
        <v>63</v>
      </c>
    </row>
    <row r="35" spans="2:4" x14ac:dyDescent="0.2">
      <c r="B35" s="37"/>
      <c r="C35" s="5"/>
      <c r="D35" s="36"/>
    </row>
    <row r="36" spans="2:4" x14ac:dyDescent="0.2">
      <c r="B36" s="35" t="s">
        <v>22</v>
      </c>
      <c r="C36" s="5"/>
      <c r="D36" s="36"/>
    </row>
    <row r="37" spans="2:4" x14ac:dyDescent="0.2">
      <c r="B37" s="37" t="s">
        <v>9</v>
      </c>
      <c r="C37" s="5" t="s">
        <v>23</v>
      </c>
      <c r="D37" s="36" t="s">
        <v>64</v>
      </c>
    </row>
    <row r="38" spans="2:4" x14ac:dyDescent="0.2">
      <c r="B38" s="37"/>
      <c r="C38" s="5" t="s">
        <v>24</v>
      </c>
      <c r="D38" s="36" t="s">
        <v>65</v>
      </c>
    </row>
    <row r="39" spans="2:4" x14ac:dyDescent="0.2">
      <c r="B39" s="37"/>
      <c r="C39" s="5" t="s">
        <v>25</v>
      </c>
      <c r="D39" s="36" t="s">
        <v>66</v>
      </c>
    </row>
    <row r="40" spans="2:4" x14ac:dyDescent="0.2">
      <c r="B40" s="37"/>
      <c r="C40" s="5" t="s">
        <v>26</v>
      </c>
      <c r="D40" s="36" t="s">
        <v>67</v>
      </c>
    </row>
    <row r="41" spans="2:4" ht="6" customHeight="1" x14ac:dyDescent="0.2">
      <c r="B41" s="37"/>
      <c r="C41" s="5"/>
      <c r="D41" s="36"/>
    </row>
    <row r="42" spans="2:4" x14ac:dyDescent="0.2">
      <c r="B42" s="37" t="s">
        <v>11</v>
      </c>
      <c r="C42" s="5" t="s">
        <v>27</v>
      </c>
      <c r="D42" s="36" t="s">
        <v>64</v>
      </c>
    </row>
    <row r="43" spans="2:4" x14ac:dyDescent="0.2">
      <c r="B43" s="37"/>
      <c r="C43" s="5" t="s">
        <v>28</v>
      </c>
      <c r="D43" s="36" t="s">
        <v>65</v>
      </c>
    </row>
    <row r="44" spans="2:4" x14ac:dyDescent="0.2">
      <c r="B44" s="37"/>
      <c r="C44" s="5" t="s">
        <v>29</v>
      </c>
      <c r="D44" s="36" t="s">
        <v>66</v>
      </c>
    </row>
    <row r="45" spans="2:4" x14ac:dyDescent="0.2">
      <c r="B45" s="37"/>
      <c r="C45" s="5" t="s">
        <v>30</v>
      </c>
      <c r="D45" s="36" t="s">
        <v>67</v>
      </c>
    </row>
    <row r="46" spans="2:4" x14ac:dyDescent="0.2">
      <c r="B46" s="35" t="s">
        <v>31</v>
      </c>
      <c r="C46" s="5"/>
      <c r="D46" s="36"/>
    </row>
    <row r="47" spans="2:4" x14ac:dyDescent="0.2">
      <c r="B47" s="37" t="s">
        <v>33</v>
      </c>
      <c r="C47" s="7" t="s">
        <v>36</v>
      </c>
      <c r="D47" s="38" t="s">
        <v>53</v>
      </c>
    </row>
    <row r="48" spans="2:4" x14ac:dyDescent="0.2">
      <c r="B48" s="37" t="s">
        <v>34</v>
      </c>
      <c r="C48" s="5" t="s">
        <v>37</v>
      </c>
      <c r="D48" s="36" t="s">
        <v>37</v>
      </c>
    </row>
    <row r="49" spans="2:4" x14ac:dyDescent="0.2">
      <c r="B49" s="37" t="s">
        <v>35</v>
      </c>
      <c r="C49" s="5" t="s">
        <v>38</v>
      </c>
      <c r="D49" s="36" t="s">
        <v>38</v>
      </c>
    </row>
    <row r="50" spans="2:4" x14ac:dyDescent="0.2">
      <c r="B50" s="37"/>
      <c r="C50" s="5"/>
      <c r="D50" s="36"/>
    </row>
    <row r="51" spans="2:4" x14ac:dyDescent="0.2">
      <c r="B51" s="35" t="s">
        <v>39</v>
      </c>
      <c r="C51" s="5"/>
      <c r="D51" s="36"/>
    </row>
    <row r="52" spans="2:4" x14ac:dyDescent="0.2">
      <c r="B52" s="37" t="s">
        <v>40</v>
      </c>
      <c r="C52" s="5" t="s">
        <v>41</v>
      </c>
      <c r="D52" s="36" t="s">
        <v>41</v>
      </c>
    </row>
    <row r="53" spans="2:4" x14ac:dyDescent="0.2">
      <c r="B53" s="37" t="s">
        <v>42</v>
      </c>
      <c r="C53" s="8">
        <v>7000</v>
      </c>
      <c r="D53" s="42">
        <v>7000</v>
      </c>
    </row>
    <row r="54" spans="2:4" x14ac:dyDescent="0.2">
      <c r="B54" s="37" t="s">
        <v>43</v>
      </c>
      <c r="C54" s="9">
        <v>6000000</v>
      </c>
      <c r="D54" s="43">
        <v>6000000</v>
      </c>
    </row>
    <row r="55" spans="2:4" x14ac:dyDescent="0.2">
      <c r="B55" s="37" t="s">
        <v>44</v>
      </c>
      <c r="C55" s="5" t="s">
        <v>48</v>
      </c>
      <c r="D55" s="36" t="s">
        <v>48</v>
      </c>
    </row>
    <row r="56" spans="2:4" x14ac:dyDescent="0.2">
      <c r="B56" s="37" t="s">
        <v>45</v>
      </c>
      <c r="C56" s="5" t="s">
        <v>49</v>
      </c>
      <c r="D56" s="44" t="s">
        <v>68</v>
      </c>
    </row>
    <row r="57" spans="2:4" x14ac:dyDescent="0.2">
      <c r="B57" s="37" t="s">
        <v>46</v>
      </c>
      <c r="C57" s="10"/>
      <c r="D57" s="45"/>
    </row>
    <row r="58" spans="2:4" x14ac:dyDescent="0.2">
      <c r="B58" s="37" t="s">
        <v>50</v>
      </c>
      <c r="C58" s="10">
        <v>595000</v>
      </c>
      <c r="D58" s="44" t="s">
        <v>68</v>
      </c>
    </row>
    <row r="59" spans="2:4" x14ac:dyDescent="0.2">
      <c r="B59" s="37" t="s">
        <v>47</v>
      </c>
      <c r="C59" s="11">
        <v>3.1199999999999999E-2</v>
      </c>
      <c r="D59" s="44" t="s">
        <v>68</v>
      </c>
    </row>
    <row r="60" spans="2:4" x14ac:dyDescent="0.2">
      <c r="B60" s="37"/>
      <c r="C60" s="5"/>
      <c r="D60" s="36"/>
    </row>
    <row r="61" spans="2:4" ht="13.5" thickBot="1" x14ac:dyDescent="0.25">
      <c r="B61" s="39" t="s">
        <v>6</v>
      </c>
      <c r="C61" s="40" t="s">
        <v>7</v>
      </c>
      <c r="D61" s="41" t="s">
        <v>8</v>
      </c>
    </row>
    <row r="62" spans="2:4" ht="13.5" thickBot="1" x14ac:dyDescent="0.25"/>
    <row r="63" spans="2:4" ht="15.95" customHeight="1" x14ac:dyDescent="0.2">
      <c r="B63" s="15" t="s">
        <v>51</v>
      </c>
      <c r="C63" s="25" t="s">
        <v>83</v>
      </c>
      <c r="D63" s="26" t="s">
        <v>82</v>
      </c>
    </row>
    <row r="64" spans="2:4" s="4" customFormat="1" ht="6" customHeight="1" x14ac:dyDescent="0.2">
      <c r="B64" s="27"/>
      <c r="C64" s="12"/>
      <c r="D64" s="28"/>
    </row>
    <row r="65" spans="2:4" s="3" customFormat="1" x14ac:dyDescent="0.2">
      <c r="B65" s="50" t="s">
        <v>32</v>
      </c>
      <c r="C65" s="6" t="s">
        <v>71</v>
      </c>
      <c r="D65" s="29" t="s">
        <v>81</v>
      </c>
    </row>
    <row r="66" spans="2:4" s="3" customFormat="1" x14ac:dyDescent="0.2">
      <c r="B66" s="30" t="s">
        <v>9</v>
      </c>
      <c r="C66" s="13" t="s">
        <v>69</v>
      </c>
      <c r="D66" s="31" t="s">
        <v>86</v>
      </c>
    </row>
    <row r="67" spans="2:4" s="1" customFormat="1" x14ac:dyDescent="0.2">
      <c r="B67" s="32"/>
      <c r="C67" s="14"/>
      <c r="D67" s="33" t="s">
        <v>87</v>
      </c>
    </row>
    <row r="68" spans="2:4" s="1" customFormat="1" ht="6" customHeight="1" x14ac:dyDescent="0.2">
      <c r="B68" s="32"/>
      <c r="C68" s="14"/>
      <c r="D68" s="34"/>
    </row>
    <row r="69" spans="2:4" s="3" customFormat="1" x14ac:dyDescent="0.2">
      <c r="B69" s="30" t="s">
        <v>11</v>
      </c>
      <c r="C69" s="13" t="s">
        <v>70</v>
      </c>
      <c r="D69" s="31" t="s">
        <v>86</v>
      </c>
    </row>
    <row r="70" spans="2:4" s="1" customFormat="1" x14ac:dyDescent="0.2">
      <c r="B70" s="32"/>
      <c r="C70" s="14"/>
      <c r="D70" s="33" t="s">
        <v>87</v>
      </c>
    </row>
    <row r="71" spans="2:4" x14ac:dyDescent="0.2">
      <c r="B71" s="35" t="s">
        <v>31</v>
      </c>
      <c r="C71" s="5"/>
      <c r="D71" s="36"/>
    </row>
    <row r="72" spans="2:4" x14ac:dyDescent="0.2">
      <c r="B72" s="37" t="s">
        <v>33</v>
      </c>
      <c r="C72" s="7" t="s">
        <v>53</v>
      </c>
      <c r="D72" s="38" t="s">
        <v>72</v>
      </c>
    </row>
    <row r="73" spans="2:4" x14ac:dyDescent="0.2">
      <c r="B73" s="37" t="s">
        <v>34</v>
      </c>
      <c r="C73" s="5" t="s">
        <v>37</v>
      </c>
      <c r="D73" s="36" t="s">
        <v>37</v>
      </c>
    </row>
    <row r="74" spans="2:4" ht="13.5" thickBot="1" x14ac:dyDescent="0.25">
      <c r="B74" s="39" t="s">
        <v>35</v>
      </c>
      <c r="C74" s="40" t="s">
        <v>38</v>
      </c>
      <c r="D74" s="41" t="s">
        <v>38</v>
      </c>
    </row>
    <row r="75" spans="2:4" ht="13.5" thickBot="1" x14ac:dyDescent="0.25"/>
    <row r="76" spans="2:4" x14ac:dyDescent="0.2">
      <c r="B76" s="15" t="s">
        <v>12</v>
      </c>
      <c r="C76" s="16"/>
      <c r="D76" s="17"/>
    </row>
    <row r="77" spans="2:4" x14ac:dyDescent="0.2">
      <c r="B77" s="18" t="s">
        <v>73</v>
      </c>
      <c r="C77" s="19">
        <v>317857.4517414404</v>
      </c>
      <c r="D77" s="20">
        <v>0</v>
      </c>
    </row>
    <row r="78" spans="2:4" x14ac:dyDescent="0.2">
      <c r="B78" s="18" t="s">
        <v>10</v>
      </c>
      <c r="C78" s="19">
        <v>-1623025.5311915425</v>
      </c>
      <c r="D78" s="20">
        <v>-1311716</v>
      </c>
    </row>
    <row r="79" spans="2:4" x14ac:dyDescent="0.2">
      <c r="B79" s="18" t="s">
        <v>74</v>
      </c>
      <c r="C79" s="19">
        <v>791702.33014367893</v>
      </c>
      <c r="D79" s="20">
        <f>-146300+1606600</f>
        <v>1460300</v>
      </c>
    </row>
    <row r="80" spans="2:4" x14ac:dyDescent="0.2">
      <c r="B80" s="18" t="s">
        <v>18</v>
      </c>
      <c r="C80" s="19">
        <v>2483039.4103859691</v>
      </c>
      <c r="D80" s="20">
        <f>222498+183253</f>
        <v>405751</v>
      </c>
    </row>
    <row r="81" spans="2:4" x14ac:dyDescent="0.2">
      <c r="B81" s="18" t="s">
        <v>76</v>
      </c>
      <c r="C81" s="19">
        <v>990000</v>
      </c>
      <c r="D81" s="21">
        <v>500000</v>
      </c>
    </row>
    <row r="82" spans="2:4" s="1" customFormat="1" ht="13.5" thickBot="1" x14ac:dyDescent="0.25">
      <c r="B82" s="22" t="s">
        <v>75</v>
      </c>
      <c r="C82" s="23">
        <f>SUM(C77:C81)</f>
        <v>2959573.661079546</v>
      </c>
      <c r="D82" s="24">
        <f>SUM(D77:D81)</f>
        <v>1054335</v>
      </c>
    </row>
  </sheetData>
  <phoneticPr fontId="0" type="noConversion"/>
  <pageMargins left="1" right="0.75" top="0.25" bottom="0" header="0.5" footer="0.5"/>
  <pageSetup scale="7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ldruzbik</dc:creator>
  <cp:lastModifiedBy>Felienne</cp:lastModifiedBy>
  <cp:lastPrinted>2001-11-19T22:01:09Z</cp:lastPrinted>
  <dcterms:created xsi:type="dcterms:W3CDTF">2001-11-19T20:20:07Z</dcterms:created>
  <dcterms:modified xsi:type="dcterms:W3CDTF">2014-09-03T16:53:53Z</dcterms:modified>
</cp:coreProperties>
</file>