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20" windowHeight="8325"/>
  </bookViews>
  <sheets>
    <sheet name="ALL DATA" sheetId="1" r:id="rId1"/>
    <sheet name="Prior Month to Current Month" sheetId="2" r:id="rId2"/>
    <sheet name="September vs September" sheetId="3" r:id="rId3"/>
  </sheets>
  <calcPr calcId="152511"/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 s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 s="1"/>
</calcChain>
</file>

<file path=xl/sharedStrings.xml><?xml version="1.0" encoding="utf-8"?>
<sst xmlns="http://schemas.openxmlformats.org/spreadsheetml/2006/main" count="122" uniqueCount="40">
  <si>
    <t>ANR Michcon Woolfolk</t>
  </si>
  <si>
    <t>Belle River Mills</t>
  </si>
  <si>
    <t>Belle River Mills Pool</t>
  </si>
  <si>
    <t>Brown #19</t>
  </si>
  <si>
    <t>Chestonia #17</t>
  </si>
  <si>
    <t>Detroit A</t>
  </si>
  <si>
    <t>Falmouth Gilde</t>
  </si>
  <si>
    <t>Handy #1</t>
  </si>
  <si>
    <t>Hart #27A</t>
  </si>
  <si>
    <t>Hersey Clinton</t>
  </si>
  <si>
    <t>Hinton #5</t>
  </si>
  <si>
    <t>Jordan #4</t>
  </si>
  <si>
    <t>Kalkaska Michcon</t>
  </si>
  <si>
    <t>Kalkaska Michcon Pool</t>
  </si>
  <si>
    <t>Kalkaska Sag Bay</t>
  </si>
  <si>
    <t>Lenox #36</t>
  </si>
  <si>
    <t>Lyon #13</t>
  </si>
  <si>
    <t>Lyon #24</t>
  </si>
  <si>
    <t>Mancelona #19</t>
  </si>
  <si>
    <t>Net Out</t>
  </si>
  <si>
    <t>Northville</t>
  </si>
  <si>
    <t>River Rouge</t>
  </si>
  <si>
    <t>River Rouge Pool</t>
  </si>
  <si>
    <t>Rose Lake Dry</t>
  </si>
  <si>
    <t>Shell Plant Outlet</t>
  </si>
  <si>
    <t>Shell Plant Pool</t>
  </si>
  <si>
    <t>Sherman #35</t>
  </si>
  <si>
    <t>Springfield</t>
  </si>
  <si>
    <t>St Clair</t>
  </si>
  <si>
    <t>TBQ</t>
  </si>
  <si>
    <t>TBQ Pool</t>
  </si>
  <si>
    <t>Vector - Milford Junction</t>
  </si>
  <si>
    <t>Vector Belle River</t>
  </si>
  <si>
    <t>Vector Belle River Pool</t>
  </si>
  <si>
    <t>Washington 10</t>
  </si>
  <si>
    <t>Willow Mich</t>
  </si>
  <si>
    <t>Willow Mich Pool</t>
  </si>
  <si>
    <t>Willow Run</t>
  </si>
  <si>
    <t>Willow Run MCGC Pool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</si>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</sst>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7" formatCode="mmmm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7" fontId="2" fillId="0" borderId="0" xfId="0" applyNumberFormat="1" applyFont="1"/>
    <xf numFmtId="167" fontId="2" fillId="0" borderId="0" xfId="1" applyNumberFormat="1" applyFont="1"/>
    <xf numFmtId="166" fontId="1" fillId="0" borderId="0" xfId="1" applyNumberFormat="1"/>
    <xf numFmtId="166" fontId="1" fillId="0" borderId="0" xfId="1" applyNumberFormat="1" applyFont="1"/>
    <xf numFmtId="166" fontId="1" fillId="0" borderId="0" xfId="1" applyNumberFormat="1" applyFont="1" applyFill="1"/>
    <xf numFmtId="166" fontId="0" fillId="0" borderId="0" xfId="0" applyNumberFormat="1"/>
    <xf numFmtId="167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9"/>
  <sheetViews>
    <sheetView tabSelected="1" workbookViewId="0">
      <selection activeCell="B11" sqref="B11"/>
    </sheetView>
  </sheetViews>
  <sheetFormatPr defaultRowHeight="12.75" x14ac:dyDescent="0.2"/>
  <cols>
    <col min="1" max="1" width="24.85546875" customWidth="1"/>
    <col min="3" max="3" width="15.42578125" customWidth="1"/>
    <col min="4" max="4" width="10.7109375" customWidth="1"/>
    <col min="5" max="5" width="12.85546875" customWidth="1"/>
    <col min="6" max="6" width="14" style="3" customWidth="1"/>
    <col min="7" max="11" width="15.140625" customWidth="1"/>
    <col min="12" max="12" width="13.28515625" customWidth="1"/>
    <col min="13" max="15" width="14.5703125" customWidth="1"/>
  </cols>
  <sheetData>
    <row r="4" spans="1:15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</row>
    <row r="5" spans="1:15" x14ac:dyDescent="0.2">
      <c r="C5" s="3"/>
      <c r="D5" s="3"/>
      <c r="E5" s="3"/>
    </row>
    <row r="6" spans="1:15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</row>
    <row r="7" spans="1:15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</row>
    <row r="8" spans="1:15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</row>
    <row r="9" spans="1:15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</row>
    <row r="10" spans="1:15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</row>
    <row r="11" spans="1:15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</row>
    <row r="12" spans="1:15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</row>
    <row r="13" spans="1:15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</row>
    <row r="14" spans="1:15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</row>
    <row r="15" spans="1:15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</row>
    <row r="16" spans="1:15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</row>
    <row r="17" spans="1:15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</row>
    <row r="18" spans="1:15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</row>
    <row r="19" spans="1:15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</row>
    <row r="20" spans="1:15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</row>
    <row r="21" spans="1:15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</row>
    <row r="22" spans="1:15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</row>
    <row r="23" spans="1:15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</row>
    <row r="24" spans="1:15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</row>
    <row r="25" spans="1:15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</row>
    <row r="26" spans="1:15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</row>
    <row r="27" spans="1:15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</row>
    <row r="28" spans="1:15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</row>
    <row r="29" spans="1:15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</row>
    <row r="30" spans="1:15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</row>
    <row r="31" spans="1:15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</row>
    <row r="32" spans="1:15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</row>
    <row r="33" spans="1:15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</row>
    <row r="34" spans="1:15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</row>
    <row r="35" spans="1:15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</row>
    <row r="36" spans="1:15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</row>
    <row r="37" spans="1:15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</row>
    <row r="38" spans="1:15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</row>
    <row r="39" spans="1:15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</row>
    <row r="40" spans="1:15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</row>
    <row r="41" spans="1:15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</row>
    <row r="42" spans="1:15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</row>
    <row r="43" spans="1:15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</row>
    <row r="44" spans="1:15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</row>
    <row r="45" spans="1:15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</row>
    <row r="46" spans="1:15" x14ac:dyDescent="0.2">
      <c r="C46" s="3"/>
      <c r="D46" s="3"/>
      <c r="E46" s="3"/>
      <c r="G46" s="3"/>
      <c r="H46" s="3"/>
      <c r="I46" s="3"/>
      <c r="J46" s="3"/>
      <c r="K46" s="3"/>
    </row>
    <row r="47" spans="1:15" x14ac:dyDescent="0.2">
      <c r="C47" s="3">
        <f t="shared" ref="C47:O47" si="0">SUM(C5:C46)</f>
        <v>5194415</v>
      </c>
      <c r="D47" s="3">
        <f t="shared" si="0"/>
        <v>5332640</v>
      </c>
      <c r="E47" s="3">
        <f t="shared" si="0"/>
        <v>5717452</v>
      </c>
      <c r="F47" s="3">
        <f t="shared" si="0"/>
        <v>9207224</v>
      </c>
      <c r="G47" s="3">
        <f t="shared" si="0"/>
        <v>4042938</v>
      </c>
      <c r="H47" s="3">
        <f t="shared" si="0"/>
        <v>9024383</v>
      </c>
      <c r="I47" s="3">
        <f t="shared" si="0"/>
        <v>7775797</v>
      </c>
      <c r="J47" s="3">
        <f t="shared" si="0"/>
        <v>7631459</v>
      </c>
      <c r="K47" s="3">
        <f t="shared" si="0"/>
        <v>7775109</v>
      </c>
      <c r="L47" s="3">
        <f t="shared" si="0"/>
        <v>16645497</v>
      </c>
      <c r="M47" s="3">
        <f t="shared" si="0"/>
        <v>15207253</v>
      </c>
      <c r="N47" s="3">
        <f t="shared" si="0"/>
        <v>12443365</v>
      </c>
      <c r="O47" s="3">
        <f t="shared" si="0"/>
        <v>5338566</v>
      </c>
    </row>
    <row r="49" spans="15:15" x14ac:dyDescent="0.2">
      <c r="O49" s="6"/>
    </row>
  </sheetData>
  <phoneticPr fontId="0" type="noConversion"/>
  <printOptions gridLines="1"/>
  <pageMargins left="0.75" right="0.75" top="1" bottom="1" header="0.5" footer="0.5"/>
  <pageSetup paperSize="5" scale="70" orientation="landscape" r:id="rId1"/>
  <headerFooter alignWithMargins="0">
    <oddHeader>&amp;LENA Michcon Supply by Meter&amp;R&amp;D  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9"/>
  <sheetViews>
    <sheetView workbookViewId="0">
      <selection activeCell="S27" sqref="S27"/>
    </sheetView>
  </sheetViews>
  <sheetFormatPr defaultRowHeight="12.75" x14ac:dyDescent="0.2"/>
  <cols>
    <col min="1" max="1" width="24.85546875" customWidth="1"/>
    <col min="3" max="3" width="15.42578125" hidden="1" customWidth="1"/>
    <col min="4" max="4" width="10.7109375" hidden="1" customWidth="1"/>
    <col min="5" max="5" width="12.85546875" hidden="1" customWidth="1"/>
    <col min="6" max="6" width="14" style="3" hidden="1" customWidth="1"/>
    <col min="7" max="11" width="15.140625" hidden="1" customWidth="1"/>
    <col min="12" max="12" width="13.28515625" hidden="1" customWidth="1"/>
    <col min="13" max="13" width="14.5703125" hidden="1" customWidth="1"/>
    <col min="14" max="15" width="14.5703125" customWidth="1"/>
    <col min="16" max="16" width="14.85546875" customWidth="1"/>
  </cols>
  <sheetData>
    <row r="4" spans="1:16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  <c r="P4" s="7" t="s">
        <v>39</v>
      </c>
    </row>
    <row r="5" spans="1:16" x14ac:dyDescent="0.2">
      <c r="C5" s="3"/>
      <c r="D5" s="3"/>
      <c r="E5" s="3"/>
    </row>
    <row r="6" spans="1:16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  <c r="P6" s="6">
        <f t="shared" ref="P6:P45" si="0">+O6-N6</f>
        <v>-66557</v>
      </c>
    </row>
    <row r="7" spans="1:16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  <c r="P7" s="6">
        <f t="shared" si="0"/>
        <v>-521865</v>
      </c>
    </row>
    <row r="8" spans="1:16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  <c r="P8" s="6">
        <f t="shared" si="0"/>
        <v>-22519</v>
      </c>
    </row>
    <row r="9" spans="1:16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  <c r="P9" s="6">
        <f t="shared" si="0"/>
        <v>6000</v>
      </c>
    </row>
    <row r="10" spans="1:16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  <c r="P10" s="6">
        <f t="shared" si="0"/>
        <v>0</v>
      </c>
    </row>
    <row r="11" spans="1:16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  <c r="P11" s="6">
        <f t="shared" si="0"/>
        <v>2877</v>
      </c>
    </row>
    <row r="12" spans="1:16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  <c r="P12" s="6">
        <f t="shared" si="0"/>
        <v>0</v>
      </c>
    </row>
    <row r="13" spans="1:16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  <c r="P13" s="6">
        <f t="shared" si="0"/>
        <v>0</v>
      </c>
    </row>
    <row r="14" spans="1:16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  <c r="P14" s="6">
        <f t="shared" si="0"/>
        <v>0</v>
      </c>
    </row>
    <row r="15" spans="1:16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  <c r="P15" s="6">
        <f t="shared" si="0"/>
        <v>0</v>
      </c>
    </row>
    <row r="16" spans="1:16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  <c r="P16" s="6">
        <f t="shared" si="0"/>
        <v>0</v>
      </c>
    </row>
    <row r="17" spans="1:16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  <c r="P17" s="6">
        <f t="shared" si="0"/>
        <v>3000</v>
      </c>
    </row>
    <row r="18" spans="1:16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  <c r="P18" s="6">
        <f t="shared" si="0"/>
        <v>-67223</v>
      </c>
    </row>
    <row r="19" spans="1:16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  <c r="P19" s="6">
        <f t="shared" si="0"/>
        <v>-310607</v>
      </c>
    </row>
    <row r="20" spans="1:16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  <c r="P20" s="6">
        <f t="shared" si="0"/>
        <v>-40212</v>
      </c>
    </row>
    <row r="21" spans="1:16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  <c r="P21" s="6">
        <f t="shared" si="0"/>
        <v>-75196</v>
      </c>
    </row>
    <row r="22" spans="1:16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  <c r="P22" s="6">
        <f t="shared" si="0"/>
        <v>0</v>
      </c>
    </row>
    <row r="23" spans="1:16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  <c r="P23" s="6">
        <f t="shared" si="0"/>
        <v>0</v>
      </c>
    </row>
    <row r="24" spans="1:16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  <c r="P24" s="6">
        <f t="shared" si="0"/>
        <v>0</v>
      </c>
    </row>
    <row r="25" spans="1:16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  <c r="P25" s="6">
        <f t="shared" si="0"/>
        <v>0</v>
      </c>
    </row>
    <row r="26" spans="1:16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  <c r="P26" s="6">
        <f t="shared" si="0"/>
        <v>-3101565</v>
      </c>
    </row>
    <row r="27" spans="1:16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  <c r="P27" s="6">
        <f t="shared" si="0"/>
        <v>0</v>
      </c>
    </row>
    <row r="28" spans="1:16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  <c r="P28" s="6">
        <f t="shared" si="0"/>
        <v>-164601</v>
      </c>
    </row>
    <row r="29" spans="1:16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  <c r="P29" s="6">
        <f t="shared" si="0"/>
        <v>-394906</v>
      </c>
    </row>
    <row r="30" spans="1:16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  <c r="P30" s="6">
        <f t="shared" si="0"/>
        <v>0</v>
      </c>
    </row>
    <row r="31" spans="1:16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  <c r="P31" s="6">
        <f t="shared" si="0"/>
        <v>-234606</v>
      </c>
    </row>
    <row r="32" spans="1:16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  <c r="P32" s="6">
        <f t="shared" si="0"/>
        <v>-111450</v>
      </c>
    </row>
    <row r="33" spans="1:16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  <c r="P33" s="6">
        <f t="shared" si="0"/>
        <v>0</v>
      </c>
    </row>
    <row r="34" spans="1:16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  <c r="P34" s="6">
        <f t="shared" si="0"/>
        <v>0</v>
      </c>
    </row>
    <row r="35" spans="1:16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  <c r="P35" s="6">
        <f t="shared" si="0"/>
        <v>-317622</v>
      </c>
    </row>
    <row r="36" spans="1:16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  <c r="P36" s="6">
        <f t="shared" si="0"/>
        <v>-53217</v>
      </c>
    </row>
    <row r="37" spans="1:16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  <c r="P37" s="6">
        <f t="shared" si="0"/>
        <v>-2074</v>
      </c>
    </row>
    <row r="38" spans="1:16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  <c r="P38" s="6">
        <f t="shared" si="0"/>
        <v>0</v>
      </c>
    </row>
    <row r="39" spans="1:16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  <c r="P39" s="6">
        <f t="shared" si="0"/>
        <v>-1295640</v>
      </c>
    </row>
    <row r="40" spans="1:16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  <c r="P40" s="6">
        <f t="shared" si="0"/>
        <v>-432128</v>
      </c>
    </row>
    <row r="41" spans="1:16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  <c r="P41" s="6">
        <f t="shared" si="0"/>
        <v>0</v>
      </c>
    </row>
    <row r="42" spans="1:16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  <c r="P42" s="6">
        <f t="shared" si="0"/>
        <v>-74800</v>
      </c>
    </row>
    <row r="43" spans="1:16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  <c r="P43" s="6">
        <f t="shared" si="0"/>
        <v>0</v>
      </c>
    </row>
    <row r="44" spans="1:16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  <c r="P44" s="6">
        <f t="shared" si="0"/>
        <v>48812</v>
      </c>
    </row>
    <row r="45" spans="1:16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  <c r="P45" s="6">
        <f t="shared" si="0"/>
        <v>121300</v>
      </c>
    </row>
    <row r="46" spans="1:16" x14ac:dyDescent="0.2">
      <c r="C46" s="3"/>
      <c r="D46" s="3"/>
      <c r="E46" s="3"/>
      <c r="G46" s="3"/>
      <c r="H46" s="3"/>
      <c r="I46" s="3"/>
      <c r="J46" s="3"/>
      <c r="K46" s="3"/>
    </row>
    <row r="47" spans="1:16" x14ac:dyDescent="0.2">
      <c r="C47" s="3">
        <f t="shared" ref="C47:O47" si="1">SUM(C5:C46)</f>
        <v>5194415</v>
      </c>
      <c r="D47" s="3">
        <f t="shared" si="1"/>
        <v>5332640</v>
      </c>
      <c r="E47" s="3">
        <f t="shared" si="1"/>
        <v>5717452</v>
      </c>
      <c r="F47" s="3">
        <f t="shared" si="1"/>
        <v>9207224</v>
      </c>
      <c r="G47" s="3">
        <f t="shared" si="1"/>
        <v>4042938</v>
      </c>
      <c r="H47" s="3">
        <f t="shared" si="1"/>
        <v>9024383</v>
      </c>
      <c r="I47" s="3">
        <f t="shared" si="1"/>
        <v>7775797</v>
      </c>
      <c r="J47" s="3">
        <f t="shared" si="1"/>
        <v>7631459</v>
      </c>
      <c r="K47" s="3">
        <f t="shared" si="1"/>
        <v>7775109</v>
      </c>
      <c r="L47" s="3">
        <f t="shared" si="1"/>
        <v>16645497</v>
      </c>
      <c r="M47" s="3">
        <f t="shared" si="1"/>
        <v>15207253</v>
      </c>
      <c r="N47" s="3">
        <f t="shared" si="1"/>
        <v>12443365</v>
      </c>
      <c r="O47" s="3">
        <f t="shared" si="1"/>
        <v>5338566</v>
      </c>
      <c r="P47" s="6">
        <f>+O47-N47</f>
        <v>-7104799</v>
      </c>
    </row>
    <row r="49" spans="15:15" x14ac:dyDescent="0.2">
      <c r="O49" s="6"/>
    </row>
  </sheetData>
  <phoneticPr fontId="0" type="noConversion"/>
  <printOptions horizontalCentered="1" verticalCentered="1" gridLines="1"/>
  <pageMargins left="0.75" right="0.75" top="1" bottom="1" header="0.5" footer="0.5"/>
  <pageSetup orientation="portrait" r:id="rId1"/>
  <headerFooter alignWithMargins="0">
    <oddHeader>&amp;LENA Michcon Supply 
Current Month vs Prior Month&amp;R&amp;D  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9"/>
  <sheetViews>
    <sheetView workbookViewId="0">
      <selection activeCell="A2" sqref="A2"/>
    </sheetView>
  </sheetViews>
  <sheetFormatPr defaultRowHeight="12.75" x14ac:dyDescent="0.2"/>
  <cols>
    <col min="1" max="1" width="24.85546875" customWidth="1"/>
    <col min="3" max="3" width="15.42578125" customWidth="1"/>
    <col min="4" max="4" width="10.7109375" hidden="1" customWidth="1"/>
    <col min="5" max="5" width="12.85546875" hidden="1" customWidth="1"/>
    <col min="6" max="6" width="14" style="3" hidden="1" customWidth="1"/>
    <col min="7" max="11" width="15.140625" hidden="1" customWidth="1"/>
    <col min="12" max="12" width="13.28515625" hidden="1" customWidth="1"/>
    <col min="13" max="14" width="14.5703125" hidden="1" customWidth="1"/>
    <col min="15" max="15" width="14.5703125" customWidth="1"/>
    <col min="16" max="16" width="12.28515625" customWidth="1"/>
  </cols>
  <sheetData>
    <row r="4" spans="1:16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  <c r="P4" s="7" t="s">
        <v>39</v>
      </c>
    </row>
    <row r="5" spans="1:16" x14ac:dyDescent="0.2">
      <c r="C5" s="3"/>
      <c r="D5" s="3"/>
      <c r="E5" s="3"/>
    </row>
    <row r="6" spans="1:16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  <c r="P6" s="6">
        <f t="shared" ref="P6:P45" si="0">+O6-C6</f>
        <v>-51479</v>
      </c>
    </row>
    <row r="7" spans="1:16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  <c r="P7" s="6">
        <f t="shared" si="0"/>
        <v>246098</v>
      </c>
    </row>
    <row r="8" spans="1:16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  <c r="P8" s="6">
        <f t="shared" si="0"/>
        <v>4000</v>
      </c>
    </row>
    <row r="9" spans="1:16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  <c r="P9" s="6">
        <f t="shared" si="0"/>
        <v>6000</v>
      </c>
    </row>
    <row r="10" spans="1:16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  <c r="P10" s="6">
        <f t="shared" si="0"/>
        <v>-18216</v>
      </c>
    </row>
    <row r="11" spans="1:16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  <c r="P11" s="6">
        <f t="shared" si="0"/>
        <v>3200</v>
      </c>
    </row>
    <row r="12" spans="1:16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  <c r="P12" s="6">
        <f t="shared" si="0"/>
        <v>0</v>
      </c>
    </row>
    <row r="13" spans="1:16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  <c r="P13" s="6">
        <f t="shared" si="0"/>
        <v>0</v>
      </c>
    </row>
    <row r="14" spans="1:16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  <c r="P14" s="6">
        <f t="shared" si="0"/>
        <v>0</v>
      </c>
    </row>
    <row r="15" spans="1:16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  <c r="P15" s="6">
        <f t="shared" si="0"/>
        <v>0</v>
      </c>
    </row>
    <row r="16" spans="1:16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  <c r="P16" s="6">
        <f t="shared" si="0"/>
        <v>0</v>
      </c>
    </row>
    <row r="17" spans="1:16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  <c r="P17" s="6">
        <f t="shared" si="0"/>
        <v>3000</v>
      </c>
    </row>
    <row r="18" spans="1:16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  <c r="P18" s="6">
        <f t="shared" si="0"/>
        <v>-5000</v>
      </c>
    </row>
    <row r="19" spans="1:16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  <c r="P19" s="6">
        <f t="shared" si="0"/>
        <v>-457377</v>
      </c>
    </row>
    <row r="20" spans="1:16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  <c r="P20" s="6">
        <f t="shared" si="0"/>
        <v>65619</v>
      </c>
    </row>
    <row r="21" spans="1:16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  <c r="P21" s="6">
        <f t="shared" si="0"/>
        <v>0</v>
      </c>
    </row>
    <row r="22" spans="1:16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  <c r="P22" s="6">
        <f t="shared" si="0"/>
        <v>0</v>
      </c>
    </row>
    <row r="23" spans="1:16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  <c r="P23" s="6">
        <f t="shared" si="0"/>
        <v>0</v>
      </c>
    </row>
    <row r="24" spans="1:16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  <c r="P24" s="6">
        <f t="shared" si="0"/>
        <v>0</v>
      </c>
    </row>
    <row r="25" spans="1:16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  <c r="P25" s="6">
        <f t="shared" si="0"/>
        <v>0</v>
      </c>
    </row>
    <row r="26" spans="1:16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  <c r="P26" s="6">
        <f t="shared" si="0"/>
        <v>1741317</v>
      </c>
    </row>
    <row r="27" spans="1:16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  <c r="P27" s="6">
        <f t="shared" si="0"/>
        <v>-363675</v>
      </c>
    </row>
    <row r="28" spans="1:16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  <c r="P28" s="6">
        <f t="shared" si="0"/>
        <v>3782</v>
      </c>
    </row>
    <row r="29" spans="1:16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  <c r="P29" s="6">
        <f t="shared" si="0"/>
        <v>5570</v>
      </c>
    </row>
    <row r="30" spans="1:16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  <c r="P30" s="6">
        <f t="shared" si="0"/>
        <v>0</v>
      </c>
    </row>
    <row r="31" spans="1:16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  <c r="P31" s="6">
        <f t="shared" si="0"/>
        <v>-87853</v>
      </c>
    </row>
    <row r="32" spans="1:16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  <c r="P32" s="6">
        <f t="shared" si="0"/>
        <v>110719</v>
      </c>
    </row>
    <row r="33" spans="1:16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  <c r="P33" s="6">
        <f t="shared" si="0"/>
        <v>-1500</v>
      </c>
    </row>
    <row r="34" spans="1:16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  <c r="P34" s="6">
        <f t="shared" si="0"/>
        <v>0</v>
      </c>
    </row>
    <row r="35" spans="1:16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  <c r="P35" s="6">
        <f t="shared" si="0"/>
        <v>556782</v>
      </c>
    </row>
    <row r="36" spans="1:16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  <c r="P36" s="6">
        <f t="shared" si="0"/>
        <v>18064</v>
      </c>
    </row>
    <row r="37" spans="1:16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  <c r="P37" s="6">
        <f t="shared" si="0"/>
        <v>0</v>
      </c>
    </row>
    <row r="38" spans="1:16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  <c r="P38" s="6">
        <f t="shared" si="0"/>
        <v>0</v>
      </c>
    </row>
    <row r="39" spans="1:16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  <c r="P39" s="6">
        <f t="shared" si="0"/>
        <v>53745</v>
      </c>
    </row>
    <row r="40" spans="1:16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  <c r="P40" s="6">
        <f t="shared" si="0"/>
        <v>8488</v>
      </c>
    </row>
    <row r="41" spans="1:16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  <c r="P41" s="6">
        <f t="shared" si="0"/>
        <v>0</v>
      </c>
    </row>
    <row r="42" spans="1:16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  <c r="P42" s="6">
        <f t="shared" si="0"/>
        <v>58969</v>
      </c>
    </row>
    <row r="43" spans="1:16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  <c r="P43" s="6">
        <f t="shared" si="0"/>
        <v>0</v>
      </c>
    </row>
    <row r="44" spans="1:16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  <c r="P44" s="6">
        <f t="shared" si="0"/>
        <v>-2171555</v>
      </c>
    </row>
    <row r="45" spans="1:16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  <c r="P45" s="6">
        <f t="shared" si="0"/>
        <v>415453</v>
      </c>
    </row>
    <row r="46" spans="1:16" x14ac:dyDescent="0.2">
      <c r="C46" s="3"/>
      <c r="D46" s="3"/>
      <c r="E46" s="3"/>
      <c r="G46" s="3"/>
      <c r="H46" s="3"/>
      <c r="I46" s="3"/>
      <c r="J46" s="3"/>
      <c r="K46" s="3"/>
    </row>
    <row r="47" spans="1:16" x14ac:dyDescent="0.2">
      <c r="C47" s="3">
        <f t="shared" ref="C47:O47" si="1">SUM(C5:C46)</f>
        <v>5194415</v>
      </c>
      <c r="D47" s="3">
        <f t="shared" si="1"/>
        <v>5332640</v>
      </c>
      <c r="E47" s="3">
        <f t="shared" si="1"/>
        <v>5717452</v>
      </c>
      <c r="F47" s="3">
        <f t="shared" si="1"/>
        <v>9207224</v>
      </c>
      <c r="G47" s="3">
        <f t="shared" si="1"/>
        <v>4042938</v>
      </c>
      <c r="H47" s="3">
        <f t="shared" si="1"/>
        <v>9024383</v>
      </c>
      <c r="I47" s="3">
        <f t="shared" si="1"/>
        <v>7775797</v>
      </c>
      <c r="J47" s="3">
        <f t="shared" si="1"/>
        <v>7631459</v>
      </c>
      <c r="K47" s="3">
        <f t="shared" si="1"/>
        <v>7775109</v>
      </c>
      <c r="L47" s="3">
        <f t="shared" si="1"/>
        <v>16645497</v>
      </c>
      <c r="M47" s="3">
        <f t="shared" si="1"/>
        <v>15207253</v>
      </c>
      <c r="N47" s="3">
        <f t="shared" si="1"/>
        <v>12443365</v>
      </c>
      <c r="O47" s="3">
        <f t="shared" si="1"/>
        <v>5338566</v>
      </c>
      <c r="P47" s="6">
        <f>+O47-C47</f>
        <v>144151</v>
      </c>
    </row>
    <row r="49" spans="15:15" x14ac:dyDescent="0.2">
      <c r="O49" s="6"/>
    </row>
  </sheetData>
  <phoneticPr fontId="0" type="noConversion"/>
  <printOptions horizontalCentered="1" verticalCentered="1" gridLines="1"/>
  <pageMargins left="0.75" right="0.75" top="1" bottom="1" header="0.5" footer="0.5"/>
  <pageSetup orientation="portrait" r:id="rId1"/>
  <headerFooter alignWithMargins="0">
    <oddHeader>&amp;LENA Michcon Supply
September 2000 vs September 2001&amp;R&amp;D 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Prior Month to Current Month</vt:lpstr>
      <vt:lpstr>September vs September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cpender</dc:creator>
  <cp:lastModifiedBy>Felienne</cp:lastModifiedBy>
  <dcterms:created xsi:type="dcterms:W3CDTF">2001-10-22T22:24:18Z</dcterms:created>
  <dcterms:modified xsi:type="dcterms:W3CDTF">2014-09-03T18:35:59Z</dcterms:modified>
</cp:coreProperties>
</file>