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45" yWindow="330" windowWidth="9720" windowHeight="7320"/>
  </bookViews>
  <sheets>
    <sheet name="Euro" sheetId="1" r:id="rId1"/>
  </sheets>
  <definedNames>
    <definedName name="ASTRIP">[0]!ASTRIP</definedName>
    <definedName name="ASV">[0]!ASV</definedName>
    <definedName name="FOREX">[0]!FOREX</definedName>
  </definedNames>
  <calcPr calcId="0" calcMode="manual" calcCompleted="0" calcOnSave="0"/>
</workbook>
</file>

<file path=xl/calcChain.xml><?xml version="1.0" encoding="utf-8"?>
<calcChain xmlns="http://schemas.openxmlformats.org/spreadsheetml/2006/main">
  <c r="I11" i="1" l="1"/>
  <c r="J11" i="1"/>
  <c r="K11" i="1"/>
  <c r="L11" i="1"/>
  <c r="M11" i="1"/>
  <c r="N11" i="1"/>
  <c r="O11" i="1"/>
  <c r="P11" i="1"/>
  <c r="Q11" i="1"/>
  <c r="F12" i="1"/>
  <c r="I12" i="1"/>
  <c r="J12" i="1"/>
  <c r="K12" i="1"/>
  <c r="L12" i="1"/>
  <c r="M12" i="1"/>
  <c r="N12" i="1"/>
  <c r="O12" i="1"/>
  <c r="P12" i="1"/>
  <c r="Q12" i="1"/>
  <c r="F13" i="1"/>
  <c r="I13" i="1"/>
  <c r="J13" i="1"/>
  <c r="K13" i="1"/>
  <c r="L13" i="1"/>
  <c r="M13" i="1"/>
  <c r="N13" i="1"/>
  <c r="O13" i="1"/>
  <c r="P13" i="1"/>
  <c r="Q13" i="1"/>
  <c r="F14" i="1"/>
  <c r="I14" i="1"/>
  <c r="J14" i="1"/>
  <c r="K14" i="1"/>
  <c r="L14" i="1"/>
  <c r="M14" i="1"/>
  <c r="N14" i="1"/>
  <c r="O14" i="1"/>
  <c r="P14" i="1"/>
  <c r="Q14" i="1"/>
  <c r="A15" i="1"/>
  <c r="B15" i="1"/>
  <c r="C15" i="1"/>
  <c r="E15" i="1"/>
  <c r="F15" i="1"/>
  <c r="I15" i="1"/>
  <c r="J15" i="1"/>
  <c r="K15" i="1"/>
  <c r="L15" i="1"/>
  <c r="M15" i="1"/>
  <c r="N15" i="1"/>
  <c r="O15" i="1"/>
  <c r="P15" i="1"/>
  <c r="Q15" i="1"/>
  <c r="A16" i="1"/>
  <c r="B16" i="1"/>
  <c r="C16" i="1"/>
  <c r="E16" i="1"/>
  <c r="F16" i="1"/>
  <c r="I16" i="1"/>
  <c r="J16" i="1"/>
  <c r="K16" i="1"/>
  <c r="L16" i="1"/>
  <c r="M16" i="1"/>
  <c r="N16" i="1"/>
  <c r="O16" i="1"/>
  <c r="P16" i="1"/>
  <c r="Q16" i="1"/>
  <c r="A17" i="1"/>
  <c r="B17" i="1"/>
  <c r="C17" i="1"/>
  <c r="E17" i="1"/>
  <c r="F17" i="1"/>
  <c r="I17" i="1"/>
  <c r="J17" i="1"/>
  <c r="K17" i="1"/>
  <c r="L17" i="1"/>
  <c r="M17" i="1"/>
  <c r="N17" i="1"/>
  <c r="O17" i="1"/>
  <c r="P17" i="1"/>
  <c r="Q17" i="1"/>
  <c r="A18" i="1"/>
  <c r="B18" i="1"/>
  <c r="C18" i="1"/>
  <c r="E18" i="1"/>
  <c r="F18" i="1"/>
  <c r="I18" i="1"/>
  <c r="J18" i="1"/>
  <c r="K18" i="1"/>
  <c r="L18" i="1"/>
  <c r="M18" i="1"/>
  <c r="N18" i="1"/>
  <c r="O18" i="1"/>
  <c r="P18" i="1"/>
  <c r="Q18" i="1"/>
</calcChain>
</file>

<file path=xl/sharedStrings.xml><?xml version="1.0" encoding="utf-8"?>
<sst xmlns="http://schemas.openxmlformats.org/spreadsheetml/2006/main" count="21" uniqueCount="21">
  <si>
    <t>EffDt</t>
  </si>
  <si>
    <t>OUTPUTS</t>
  </si>
  <si>
    <t>INPUTS</t>
  </si>
  <si>
    <t>Fwd Price</t>
  </si>
  <si>
    <t>Strike</t>
  </si>
  <si>
    <t>Ann.IntRt</t>
  </si>
  <si>
    <t>Yield</t>
  </si>
  <si>
    <t>Ann.Vol</t>
  </si>
  <si>
    <t>ExpDt</t>
  </si>
  <si>
    <t>Call=1/Put=0</t>
  </si>
  <si>
    <t>Price</t>
  </si>
  <si>
    <t>Delta</t>
  </si>
  <si>
    <t>Gamma</t>
  </si>
  <si>
    <t xml:space="preserve">Vega </t>
  </si>
  <si>
    <t>Rho</t>
  </si>
  <si>
    <t>Theta</t>
  </si>
  <si>
    <t>B-S Rho</t>
  </si>
  <si>
    <t>DeltaVega</t>
  </si>
  <si>
    <t>Charm</t>
  </si>
  <si>
    <t>European Option Pricing</t>
  </si>
  <si>
    <t>Function: 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</si>
</sst>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#,##0.0000"/>
  </numFmts>
  <fonts count="13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color indexed="10"/>
      <name val="Times New Roman"/>
      <family val="1"/>
    </font>
    <font>
      <b/>
      <sz val="9"/>
      <name val="Times New Roman"/>
      <family val="1"/>
    </font>
    <font>
      <b/>
      <sz val="14"/>
      <color indexed="13"/>
      <name val="Arial"/>
      <family val="2"/>
    </font>
    <font>
      <b/>
      <sz val="9"/>
      <color indexed="56"/>
      <name val="Times New Roman"/>
      <family val="1"/>
    </font>
    <font>
      <b/>
      <sz val="10"/>
      <color indexed="50"/>
      <name val="Arial"/>
    </font>
    <font>
      <b/>
      <sz val="9"/>
      <color indexed="50"/>
      <name val="Times New Roman"/>
      <family val="1"/>
    </font>
    <font>
      <sz val="10"/>
      <color indexed="50"/>
      <name val="Arial"/>
    </font>
    <font>
      <b/>
      <sz val="10"/>
      <color indexed="12"/>
      <name val="Times New Roman"/>
      <family val="1"/>
    </font>
    <font>
      <b/>
      <sz val="10"/>
      <name val="Times New Roman"/>
      <family val="1"/>
    </font>
    <font>
      <b/>
      <sz val="24"/>
      <color indexed="1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4" fillId="2" borderId="1" xfId="0" applyFont="1" applyFill="1" applyBorder="1"/>
    <xf numFmtId="14" fontId="0" fillId="0" borderId="1" xfId="0" applyNumberFormat="1" applyFill="1" applyBorder="1"/>
    <xf numFmtId="2" fontId="0" fillId="0" borderId="1" xfId="0" applyNumberFormat="1" applyFill="1" applyBorder="1"/>
    <xf numFmtId="0" fontId="0" fillId="0" borderId="1" xfId="0" applyFill="1" applyBorder="1"/>
    <xf numFmtId="10" fontId="2" fillId="0" borderId="1" xfId="1" applyNumberFormat="1" applyFill="1" applyBorder="1"/>
    <xf numFmtId="172" fontId="0" fillId="0" borderId="1" xfId="0" quotePrefix="1" applyNumberFormat="1" applyFill="1" applyBorder="1"/>
    <xf numFmtId="0" fontId="6" fillId="2" borderId="1" xfId="0" applyFont="1" applyFill="1" applyBorder="1"/>
    <xf numFmtId="0" fontId="1" fillId="2" borderId="2" xfId="0" applyFont="1" applyFill="1" applyBorder="1" applyAlignment="1">
      <alignment horizontal="centerContinuous"/>
    </xf>
    <xf numFmtId="0" fontId="3" fillId="2" borderId="3" xfId="0" applyFont="1" applyFill="1" applyBorder="1"/>
    <xf numFmtId="0" fontId="0" fillId="3" borderId="0" xfId="0" applyFill="1"/>
    <xf numFmtId="0" fontId="1" fillId="3" borderId="0" xfId="0" applyFont="1" applyFill="1"/>
    <xf numFmtId="0" fontId="3" fillId="3" borderId="0" xfId="0" applyFont="1" applyFill="1" applyAlignment="1">
      <alignment horizontal="centerContinuous"/>
    </xf>
    <xf numFmtId="0" fontId="7" fillId="3" borderId="0" xfId="0" applyFont="1" applyFill="1"/>
    <xf numFmtId="0" fontId="0" fillId="3" borderId="2" xfId="0" applyFill="1" applyBorder="1" applyAlignment="1">
      <alignment horizontal="centerContinuous"/>
    </xf>
    <xf numFmtId="0" fontId="8" fillId="3" borderId="1" xfId="0" applyFont="1" applyFill="1" applyBorder="1"/>
    <xf numFmtId="0" fontId="9" fillId="3" borderId="0" xfId="0" quotePrefix="1" applyFont="1" applyFill="1"/>
    <xf numFmtId="0" fontId="9" fillId="3" borderId="0" xfId="0" applyFont="1" applyFill="1"/>
    <xf numFmtId="0" fontId="0" fillId="0" borderId="0" xfId="0" applyFill="1"/>
    <xf numFmtId="0" fontId="10" fillId="3" borderId="0" xfId="0" applyFont="1" applyFill="1" applyAlignment="1">
      <alignment horizontal="centerContinuous"/>
    </xf>
    <xf numFmtId="0" fontId="11" fillId="3" borderId="2" xfId="0" applyFont="1" applyFill="1" applyBorder="1" applyAlignment="1">
      <alignment horizontal="centerContinuous"/>
    </xf>
    <xf numFmtId="0" fontId="3" fillId="3" borderId="2" xfId="0" applyFont="1" applyFill="1" applyBorder="1" applyAlignment="1">
      <alignment horizontal="centerContinuous"/>
    </xf>
    <xf numFmtId="0" fontId="0" fillId="4" borderId="0" xfId="0" applyFill="1"/>
    <xf numFmtId="0" fontId="5" fillId="4" borderId="0" xfId="0" applyFont="1" applyFill="1"/>
    <xf numFmtId="0" fontId="12" fillId="4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GridLines="0" tabSelected="1" workbookViewId="0">
      <selection activeCell="E5" sqref="E5"/>
    </sheetView>
  </sheetViews>
  <sheetFormatPr defaultRowHeight="12.75" x14ac:dyDescent="0.2"/>
  <cols>
    <col min="7" max="7" width="10.5703125" customWidth="1"/>
    <col min="8" max="8" width="2.140625" customWidth="1"/>
    <col min="9" max="9" width="10.28515625" customWidth="1"/>
    <col min="21" max="21" width="10.7109375" customWidth="1"/>
    <col min="22" max="22" width="11.85546875" customWidth="1"/>
  </cols>
  <sheetData>
    <row r="1" spans="1:19" x14ac:dyDescent="0.2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9" ht="30" x14ac:dyDescent="0.4">
      <c r="A2" s="23"/>
      <c r="B2" s="25" t="s">
        <v>19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19" ht="18" x14ac:dyDescent="0.25">
      <c r="A3" s="23"/>
      <c r="B3" s="24" t="s">
        <v>20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</row>
    <row r="4" spans="1:19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</row>
    <row r="5" spans="1:19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</row>
    <row r="6" spans="1:19" x14ac:dyDescent="0.2">
      <c r="A6" s="11"/>
      <c r="B6" s="2" t="s">
        <v>0</v>
      </c>
      <c r="C6" s="3">
        <v>35123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spans="1:19" x14ac:dyDescent="0.2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</row>
    <row r="8" spans="1:19" x14ac:dyDescent="0.2">
      <c r="A8" s="11"/>
      <c r="B8" s="11"/>
      <c r="C8" s="20" t="s">
        <v>2</v>
      </c>
      <c r="D8" s="11"/>
      <c r="E8" s="11"/>
      <c r="F8" s="11"/>
      <c r="G8" s="11"/>
      <c r="H8" s="11"/>
      <c r="I8" s="22" t="s">
        <v>1</v>
      </c>
      <c r="J8" s="15"/>
      <c r="K8" s="15"/>
      <c r="L8" s="15"/>
      <c r="M8" s="21"/>
      <c r="N8" s="15"/>
      <c r="O8" s="15"/>
      <c r="P8" s="15"/>
      <c r="Q8" s="15"/>
    </row>
    <row r="9" spans="1:19" s="1" customFormat="1" x14ac:dyDescent="0.2">
      <c r="A9" s="12"/>
      <c r="B9" s="13"/>
      <c r="C9" s="13"/>
      <c r="D9" s="13"/>
      <c r="E9" s="13"/>
      <c r="F9" s="13"/>
      <c r="G9" s="12"/>
      <c r="H9" s="14"/>
      <c r="I9" s="9">
        <v>0</v>
      </c>
      <c r="J9" s="9">
        <v>1</v>
      </c>
      <c r="K9" s="9">
        <v>2</v>
      </c>
      <c r="L9" s="9">
        <v>3</v>
      </c>
      <c r="M9" s="9">
        <v>4</v>
      </c>
      <c r="N9" s="9">
        <v>5</v>
      </c>
      <c r="O9" s="9">
        <v>6</v>
      </c>
      <c r="P9" s="9">
        <v>7</v>
      </c>
      <c r="Q9" s="9">
        <v>8</v>
      </c>
    </row>
    <row r="10" spans="1:19" s="1" customFormat="1" x14ac:dyDescent="0.2">
      <c r="A10" s="8" t="s">
        <v>3</v>
      </c>
      <c r="B10" s="8" t="s">
        <v>4</v>
      </c>
      <c r="C10" s="8" t="s">
        <v>5</v>
      </c>
      <c r="D10" s="8" t="s">
        <v>6</v>
      </c>
      <c r="E10" s="8" t="s">
        <v>7</v>
      </c>
      <c r="F10" s="8" t="s">
        <v>8</v>
      </c>
      <c r="G10" s="8" t="s">
        <v>9</v>
      </c>
      <c r="H10" s="16"/>
      <c r="I10" s="10" t="s">
        <v>10</v>
      </c>
      <c r="J10" s="10" t="s">
        <v>11</v>
      </c>
      <c r="K10" s="10" t="s">
        <v>12</v>
      </c>
      <c r="L10" s="10" t="s">
        <v>13</v>
      </c>
      <c r="M10" s="10" t="s">
        <v>14</v>
      </c>
      <c r="N10" s="10" t="s">
        <v>15</v>
      </c>
      <c r="O10" s="10" t="s">
        <v>16</v>
      </c>
      <c r="P10" s="10" t="s">
        <v>17</v>
      </c>
      <c r="Q10" s="10" t="s">
        <v>18</v>
      </c>
    </row>
    <row r="11" spans="1:19" x14ac:dyDescent="0.2">
      <c r="A11" s="4">
        <v>20</v>
      </c>
      <c r="B11" s="5">
        <v>10</v>
      </c>
      <c r="C11" s="6">
        <v>0.06</v>
      </c>
      <c r="D11" s="6">
        <v>0.01</v>
      </c>
      <c r="E11" s="6">
        <v>0.2</v>
      </c>
      <c r="F11" s="3">
        <v>35419</v>
      </c>
      <c r="G11" s="5">
        <v>1</v>
      </c>
      <c r="H11" s="17"/>
      <c r="I11" s="7">
        <f ca="1">_xll.EURO($A11,$B11,$C11,$D11,$E11,$F11-$C$6,$G11,I$9)</f>
        <v>10.313196807844047</v>
      </c>
      <c r="J11" s="7">
        <f ca="1">_xll.EURO($A11,$B11,$C11,$D11,$E11,$F11-$C$6,$G11,J$9)</f>
        <v>0.99191325539389863</v>
      </c>
      <c r="K11" s="7">
        <f ca="1">_xll.EURO($A11,$B11,$C11,$D11,$E11,$F11-$C$6,$G11,K$9)</f>
        <v>1.8801495877774493E-5</v>
      </c>
      <c r="L11" s="7">
        <f ca="1">_xll.EURO($A11,$B11,$C11,$D11,$E11,$F11-$C$6,$G11,L$9)</f>
        <v>1.2189443460251883E-3</v>
      </c>
      <c r="M11" s="7">
        <f ca="1">_xll.EURO($A11,$B11,$C11,$D11,$E11,$F11-$C$6,$G11,M$9)</f>
        <v>-8.3578542234684132</v>
      </c>
      <c r="N11" s="7">
        <f ca="1">_xll.EURO($A11,$B11,$C11,$D11,$E11,$F11-$C$6,$G11,N$9)</f>
        <v>-0.37327185889027797</v>
      </c>
      <c r="O11" s="7">
        <f ca="1">_xll.EURO($A11,$B11,$C11,$D11,$E11,$F11-$C$6,$G11,O$9)</f>
        <v>7.719151859849533</v>
      </c>
      <c r="P11" s="7">
        <f ca="1">_xll.EURO($A11,$B11,$C11,$D11,$E11,$F11-$C$6,$G11,P$9)</f>
        <v>-1.3489307987748264E-3</v>
      </c>
      <c r="Q11" s="7">
        <f ca="1">_xll.EURO($A11,$B11,$C11,$D11,$E11,$F11-$C$6,$G11,Q$9)</f>
        <v>1.0066782738551923E-2</v>
      </c>
    </row>
    <row r="12" spans="1:19" x14ac:dyDescent="0.2">
      <c r="A12" s="4">
        <v>20</v>
      </c>
      <c r="B12" s="5">
        <v>15</v>
      </c>
      <c r="C12" s="6">
        <v>0.06</v>
      </c>
      <c r="D12" s="6">
        <v>0.01</v>
      </c>
      <c r="E12" s="6">
        <v>0.2</v>
      </c>
      <c r="F12" s="3">
        <f>F11</f>
        <v>35419</v>
      </c>
      <c r="G12" s="5">
        <v>1</v>
      </c>
      <c r="H12" s="18"/>
      <c r="I12" s="7">
        <f ca="1">_xll.EURO($A12,$B12,$C12,$D12,$E12,$F12-$C$6,$G12,I$9)</f>
        <v>5.591205054068574</v>
      </c>
      <c r="J12" s="7">
        <f ca="1">_xll.EURO($A12,$B12,$C12,$D12,$E12,$F12-$C$6,$G12,J$9)</f>
        <v>0.96427426995016707</v>
      </c>
      <c r="K12" s="7">
        <f ca="1">_xll.EURO($A12,$B12,$C12,$D12,$E12,$F12-$C$6,$G12,K$9)</f>
        <v>1.7635425227573744E-2</v>
      </c>
      <c r="L12" s="7">
        <f ca="1">_xll.EURO($A12,$B12,$C12,$D12,$E12,$F12-$C$6,$G12,L$9)</f>
        <v>1.1433452960682993</v>
      </c>
      <c r="M12" s="7">
        <f ca="1">_xll.EURO($A12,$B12,$C12,$D12,$E12,$F12-$C$6,$G12,M$9)</f>
        <v>-4.5311340068563943</v>
      </c>
      <c r="N12" s="7">
        <f ca="1">_xll.EURO($A12,$B12,$C12,$D12,$E12,$F12-$C$6,$G12,N$9)</f>
        <v>-0.76988536852664258</v>
      </c>
      <c r="O12" s="7">
        <f ca="1">_xll.EURO($A12,$B12,$C12,$D12,$E12,$F12-$C$6,$G12,O$9)</f>
        <v>11.097897281589848</v>
      </c>
      <c r="P12" s="7">
        <f ca="1">_xll.EURO($A12,$B12,$C12,$D12,$E12,$F12-$C$6,$G12,P$9)</f>
        <v>-0.55021501640624459</v>
      </c>
      <c r="Q12" s="7">
        <f ca="1">_xll.EURO($A12,$B12,$C12,$D12,$E12,$F12-$C$6,$G12,Q$9)</f>
        <v>5.9901248128137671E-2</v>
      </c>
    </row>
    <row r="13" spans="1:19" x14ac:dyDescent="0.2">
      <c r="A13" s="4">
        <v>20</v>
      </c>
      <c r="B13" s="5">
        <v>20</v>
      </c>
      <c r="C13" s="6">
        <v>0.06</v>
      </c>
      <c r="D13" s="6">
        <v>0.01</v>
      </c>
      <c r="E13" s="6">
        <v>0.2</v>
      </c>
      <c r="F13" s="3">
        <f>F12</f>
        <v>35419</v>
      </c>
      <c r="G13" s="5">
        <v>1</v>
      </c>
      <c r="H13" s="18"/>
      <c r="I13" s="7">
        <f ca="1">_xll.EURO($A13,$B13,$C13,$D13,$E13,$F13-$C$6,$G13,I$9)</f>
        <v>1.8237474760250869</v>
      </c>
      <c r="J13" s="7">
        <f ca="1">_xll.EURO($A13,$B13,$C13,$D13,$E13,$F13-$C$6,$G13,J$9)</f>
        <v>0.61861526353709062</v>
      </c>
      <c r="K13" s="7">
        <f ca="1">_xll.EURO($A13,$B13,$C13,$D13,$E13,$F13-$C$6,$G13,K$9)</f>
        <v>0.10457373385351997</v>
      </c>
      <c r="L13" s="7">
        <f ca="1">_xll.EURO($A13,$B13,$C13,$D13,$E13,$F13-$C$6,$G13,L$9)</f>
        <v>6.7797563796067166</v>
      </c>
      <c r="M13" s="7">
        <f ca="1">_xll.EURO($A13,$B13,$C13,$D13,$E13,$F13-$C$6,$G13,M$9)</f>
        <v>-1.4779719449785782</v>
      </c>
      <c r="N13" s="7">
        <f ca="1">_xll.EURO($A13,$B13,$C13,$D13,$E13,$F13-$C$6,$G13,N$9)</f>
        <v>-1.3457802858037455</v>
      </c>
      <c r="O13" s="7">
        <f ca="1">_xll.EURO($A13,$B13,$C13,$D13,$E13,$F13-$C$6,$G13,O$9)</f>
        <v>8.5485916693666031</v>
      </c>
      <c r="P13" s="7">
        <f ca="1">_xll.EURO($A13,$B13,$C13,$D13,$E13,$F13-$C$6,$G13,P$9)</f>
        <v>-0.25424086423525177</v>
      </c>
      <c r="Q13" s="7">
        <f ca="1">_xll.EURO($A13,$B13,$C13,$D13,$E13,$F13-$C$6,$G13,Q$9)</f>
        <v>-6.7015461062093065E-2</v>
      </c>
    </row>
    <row r="14" spans="1:19" x14ac:dyDescent="0.2">
      <c r="A14" s="4">
        <v>20</v>
      </c>
      <c r="B14" s="5">
        <v>25</v>
      </c>
      <c r="C14" s="6">
        <v>0.06</v>
      </c>
      <c r="D14" s="6">
        <v>0.01</v>
      </c>
      <c r="E14" s="6">
        <v>0.2</v>
      </c>
      <c r="F14" s="3">
        <f>F13</f>
        <v>35419</v>
      </c>
      <c r="G14" s="5">
        <v>1</v>
      </c>
      <c r="H14" s="18"/>
      <c r="I14" s="7">
        <f ca="1">_xll.EURO($A14,$B14,$C14,$D14,$E14,$F14-$C$6,$G14,I$9)</f>
        <v>0.31642639864380495</v>
      </c>
      <c r="J14" s="7">
        <f ca="1">_xll.EURO($A14,$B14,$C14,$D14,$E14,$F14-$C$6,$G14,J$9)</f>
        <v>0.17623132685182233</v>
      </c>
      <c r="K14" s="7">
        <f ca="1">_xll.EURO($A14,$B14,$C14,$D14,$E14,$F14-$C$6,$G14,K$9)</f>
        <v>7.1691009674333575E-2</v>
      </c>
      <c r="L14" s="7">
        <f ca="1">_xll.EURO($A14,$B14,$C14,$D14,$E14,$F14-$C$6,$G14,L$9)</f>
        <v>4.6478935224865694</v>
      </c>
      <c r="M14" s="7">
        <f ca="1">_xll.EURO($A14,$B14,$C14,$D14,$E14,$F14-$C$6,$G14,M$9)</f>
        <v>-0.25643316632050994</v>
      </c>
      <c r="N14" s="7">
        <f ca="1">_xll.EURO($A14,$B14,$C14,$D14,$E14,$F14-$C$6,$G14,N$9)</f>
        <v>-0.73077382032786264</v>
      </c>
      <c r="O14" s="7">
        <f ca="1">_xll.EURO($A14,$B14,$C14,$D14,$E14,$F14-$C$6,$G14,O$9)</f>
        <v>2.5999376891559809</v>
      </c>
      <c r="P14" s="7">
        <f ca="1">_xll.EURO($A14,$B14,$C14,$D14,$E14,$F14-$C$6,$G14,P$9)</f>
        <v>1.4254426425099693</v>
      </c>
      <c r="Q14" s="7">
        <f ca="1">_xll.EURO($A14,$B14,$C14,$D14,$E14,$F14-$C$6,$G14,Q$9)</f>
        <v>-0.2458215765331013</v>
      </c>
    </row>
    <row r="15" spans="1:19" x14ac:dyDescent="0.2">
      <c r="A15" s="4">
        <f t="shared" ref="A15:C18" si="0">A11</f>
        <v>20</v>
      </c>
      <c r="B15" s="5">
        <f t="shared" si="0"/>
        <v>10</v>
      </c>
      <c r="C15" s="6">
        <f t="shared" si="0"/>
        <v>0.06</v>
      </c>
      <c r="D15" s="6">
        <v>0.06</v>
      </c>
      <c r="E15" s="6">
        <f t="shared" ref="E15:F18" si="1">E11</f>
        <v>0.2</v>
      </c>
      <c r="F15" s="3">
        <f t="shared" si="1"/>
        <v>35419</v>
      </c>
      <c r="G15" s="5">
        <v>0</v>
      </c>
      <c r="H15" s="18"/>
      <c r="I15" s="7">
        <f ca="1">_xll.EURO($A15,$B15,$C15,$C15,$E15,$F15-$C$6,$G15,I$9)</f>
        <v>3.3170904772392108E-5</v>
      </c>
      <c r="J15" s="7">
        <f ca="1">_xll.EURO($A15,$B15,$C15,$C15,$E15,$F15-$C$6,$G15,J$9)</f>
        <v>-3.8843041476890689E-5</v>
      </c>
      <c r="K15" s="7">
        <f ca="1">_xll.EURO($A15,$B15,$C15,$C15,$E15,$F15-$C$6,$G15,K$9)</f>
        <v>4.4944816367151832E-5</v>
      </c>
      <c r="L15" s="7">
        <f ca="1">_xll.EURO($A15,$B15,$C15,$C15,$E15,$F15-$C$6,$G15,L$9)</f>
        <v>2.9138761165616849E-3</v>
      </c>
      <c r="M15" s="7">
        <f ca="1">_xll.EURO($A15,$B15,$C15,$C15,$E15,$F15-$C$6,$G15,M$9)</f>
        <v>-2.6881828371329402E-5</v>
      </c>
      <c r="N15" s="7">
        <f ca="1">_xll.EURO($A15,$B15,$C15,$C15,$E15,$F15-$C$6,$G15,N$9)</f>
        <v>-3.5756827665087121E-4</v>
      </c>
      <c r="O15" s="7">
        <f ca="1">_xll.EURO($A15,$B15,$C15,$C15,$E15,$F15-$C$6,$G15,O$9)</f>
        <v>-6.5645282232942078E-4</v>
      </c>
      <c r="P15" s="7">
        <f ca="1">_xll.EURO($A15,$B15,$C15,$C15,$E15,$F15-$C$6,$G15,P$9)</f>
        <v>-3.0424903716535349E-3</v>
      </c>
      <c r="Q15" s="7">
        <f ca="1">_xll.EURO($A15,$B15,$C15,$D15,$E15,$F15-$C$6,$G15,Q$9)</f>
        <v>3.7309833921626964E-4</v>
      </c>
      <c r="R15" s="1"/>
      <c r="S15" s="1"/>
    </row>
    <row r="16" spans="1:19" x14ac:dyDescent="0.2">
      <c r="A16" s="4">
        <f t="shared" si="0"/>
        <v>20</v>
      </c>
      <c r="B16" s="5">
        <f t="shared" si="0"/>
        <v>15</v>
      </c>
      <c r="C16" s="6">
        <f t="shared" si="0"/>
        <v>0.06</v>
      </c>
      <c r="D16" s="6">
        <v>0.06</v>
      </c>
      <c r="E16" s="6">
        <f t="shared" si="1"/>
        <v>0.2</v>
      </c>
      <c r="F16" s="3">
        <f t="shared" si="1"/>
        <v>35419</v>
      </c>
      <c r="G16" s="5">
        <v>0</v>
      </c>
      <c r="H16" s="18"/>
      <c r="I16" s="7">
        <f ca="1">_xll.EURO($A16,$B16,$C16,$C16,$E16,$F16-$C$6,$G16,I$9)</f>
        <v>6.9186453494414768E-2</v>
      </c>
      <c r="J16" s="7">
        <f ca="1">_xll.EURO($A16,$B16,$C16,$C16,$E16,$F16-$C$6,$G16,J$9)</f>
        <v>-4.3549345903421251E-2</v>
      </c>
      <c r="K16" s="7">
        <f ca="1">_xll.EURO($A16,$B16,$C16,$C16,$E16,$F16-$C$6,$G16,K$9)</f>
        <v>2.5395634536824377E-2</v>
      </c>
      <c r="L16" s="7">
        <f ca="1">_xll.EURO($A16,$B16,$C16,$C16,$E16,$F16-$C$6,$G16,L$9)</f>
        <v>1.646457565590695</v>
      </c>
      <c r="M16" s="7">
        <f ca="1">_xll.EURO($A16,$B16,$C16,$C16,$E16,$F16-$C$6,$G16,M$9)</f>
        <v>-5.6068967102934346E-2</v>
      </c>
      <c r="N16" s="7">
        <f ca="1">_xll.EURO($A16,$B16,$C16,$C16,$E16,$F16-$C$6,$G16,N$9)</f>
        <v>-0.19901388908493023</v>
      </c>
      <c r="O16" s="7">
        <f ca="1">_xll.EURO($A16,$B16,$C16,$C16,$E16,$F16-$C$6,$G16,O$9)</f>
        <v>-0.76192010399069299</v>
      </c>
      <c r="P16" s="7">
        <f ca="1">_xll.EURO($A16,$B16,$C16,$C16,$E16,$F16-$C$6,$G16,P$9)</f>
        <v>-0.68942543833839842</v>
      </c>
      <c r="Q16" s="7">
        <f ca="1">_xll.EURO($A16,$B16,$C16,$D16,$E16,$F16-$C$6,$G16,Q$9)</f>
        <v>8.2458877540760978E-2</v>
      </c>
    </row>
    <row r="17" spans="1:17" x14ac:dyDescent="0.2">
      <c r="A17" s="4">
        <f t="shared" si="0"/>
        <v>20</v>
      </c>
      <c r="B17" s="5">
        <f t="shared" si="0"/>
        <v>20</v>
      </c>
      <c r="C17" s="6">
        <f t="shared" si="0"/>
        <v>0.06</v>
      </c>
      <c r="D17" s="6">
        <v>0.06</v>
      </c>
      <c r="E17" s="6">
        <f t="shared" si="1"/>
        <v>0.2</v>
      </c>
      <c r="F17" s="3">
        <f t="shared" si="1"/>
        <v>35419</v>
      </c>
      <c r="G17" s="5">
        <v>0</v>
      </c>
      <c r="H17" s="18"/>
      <c r="I17" s="7">
        <f ca="1">_xll.EURO($A17,$B17,$C17,$C17,$E17,$F17-$C$6,$G17,I$9)</f>
        <v>1.3665265458558853</v>
      </c>
      <c r="J17" s="7">
        <f ca="1">_xll.EURO($A17,$B17,$C17,$C17,$E17,$F17-$C$6,$G17,J$9)</f>
        <v>-0.44210633538112915</v>
      </c>
      <c r="K17" s="7">
        <f ca="1">_xll.EURO($A17,$B17,$C17,$C17,$E17,$F17-$C$6,$G17,K$9)</f>
        <v>0.10510474598001197</v>
      </c>
      <c r="L17" s="7">
        <f ca="1">_xll.EURO($A17,$B17,$C17,$C17,$E17,$F17-$C$6,$G17,L$9)</f>
        <v>6.8141831206206263</v>
      </c>
      <c r="M17" s="7">
        <f ca="1">_xll.EURO($A17,$B17,$C17,$C17,$E17,$F17-$C$6,$G17,M$9)</f>
        <v>-1.1074383506457004</v>
      </c>
      <c r="N17" s="7">
        <f ca="1">_xll.EURO($A17,$B17,$C17,$C17,$E17,$F17-$C$6,$G17,N$9)</f>
        <v>-0.75884637508874297</v>
      </c>
      <c r="O17" s="7">
        <f ca="1">_xll.EURO($A17,$B17,$C17,$C17,$E17,$F17-$C$6,$G17,O$9)</f>
        <v>-8.2731317262960342</v>
      </c>
      <c r="P17" s="7">
        <f ca="1">_xll.EURO($A17,$B17,$C17,$C17,$E17,$F17-$C$6,$G17,P$9)</f>
        <v>0.17035457801551565</v>
      </c>
      <c r="Q17" s="7">
        <f ca="1">_xll.EURO($A17,$B17,$C17,$D17,$E17,$F17-$C$6,$G17,Q$9)</f>
        <v>-4.7547329318870152E-2</v>
      </c>
    </row>
    <row r="18" spans="1:17" x14ac:dyDescent="0.2">
      <c r="A18" s="4">
        <f t="shared" si="0"/>
        <v>20</v>
      </c>
      <c r="B18" s="5">
        <f t="shared" si="0"/>
        <v>25</v>
      </c>
      <c r="C18" s="6">
        <f t="shared" si="0"/>
        <v>0.06</v>
      </c>
      <c r="D18" s="6">
        <v>0.06</v>
      </c>
      <c r="E18" s="6">
        <f t="shared" si="1"/>
        <v>0.2</v>
      </c>
      <c r="F18" s="3">
        <f t="shared" si="1"/>
        <v>35419</v>
      </c>
      <c r="G18" s="5">
        <v>0</v>
      </c>
      <c r="H18" s="18"/>
      <c r="I18" s="7">
        <f ca="1">_xll.EURO($A18,$B18,$C18,$C18,$E18,$F18-$C$6,$G18,I$9)</f>
        <v>4.9604847011199418</v>
      </c>
      <c r="J18" s="7">
        <f ca="1">_xll.EURO($A18,$B18,$C18,$C18,$E18,$F18-$C$6,$G18,J$9)</f>
        <v>-0.83327648983195279</v>
      </c>
      <c r="K18" s="7">
        <f ca="1">_xll.EURO($A18,$B18,$C18,$C18,$E18,$F18-$C$6,$G18,K$9)</f>
        <v>5.4516365253374791E-2</v>
      </c>
      <c r="L18" s="7">
        <f ca="1">_xll.EURO($A18,$B18,$C18,$C18,$E18,$F18-$C$6,$G18,L$9)</f>
        <v>3.5344217089662289</v>
      </c>
      <c r="M18" s="7">
        <f ca="1">_xll.EURO($A18,$B18,$C18,$C18,$E18,$F18-$C$6,$G18,M$9)</f>
        <v>-4.0199958152813213</v>
      </c>
      <c r="N18" s="7">
        <f ca="1">_xll.EURO($A18,$B18,$C18,$C18,$E18,$F18-$C$6,$G18,N$9)</f>
        <v>-0.13850183995980148</v>
      </c>
      <c r="O18" s="7">
        <f ca="1">_xll.EURO($A18,$B18,$C18,$C18,$E18,$F18-$C$6,$G18,O$9)</f>
        <v>-17.525805041305034</v>
      </c>
      <c r="P18" s="7">
        <f ca="1">_xll.EURO($A18,$B18,$C18,$C18,$E18,$F18-$C$6,$G18,P$9)</f>
        <v>1.3048580774622194</v>
      </c>
      <c r="Q18" s="7">
        <f ca="1">_xll.EURO($A18,$B18,$C18,$D18,$E18,$F18-$C$6,$G18,Q$9)</f>
        <v>-0.21100990452271301</v>
      </c>
    </row>
    <row r="19" spans="1:17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</row>
    <row r="20" spans="1:17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</row>
    <row r="21" spans="1:17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</row>
    <row r="22" spans="1:17" x14ac:dyDescent="0.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17" x14ac:dyDescent="0.2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 x14ac:dyDescent="0.2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Euro</vt:lpstr>
    </vt:vector>
  </TitlesOfParts>
  <Company>Enron Europe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Krishna Rao</dc:creator>
  <cp:lastModifiedBy>Felienne</cp:lastModifiedBy>
  <dcterms:created xsi:type="dcterms:W3CDTF">1996-05-23T11:45:50Z</dcterms:created>
  <dcterms:modified xsi:type="dcterms:W3CDTF">2014-09-03T19:03:20Z</dcterms:modified>
</cp:coreProperties>
</file>