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105" windowWidth="11895" windowHeight="6420" activeTab="3"/>
  </bookViews>
  <sheets>
    <sheet name="All Zones" sheetId="1" r:id="rId1"/>
    <sheet name="North" sheetId="2" r:id="rId2"/>
    <sheet name="South" sheetId="3" r:id="rId3"/>
    <sheet name="West" sheetId="4" r:id="rId4"/>
  </sheets>
  <calcPr calcId="152511" calcOnSave="0"/>
</workbook>
</file>

<file path=xl/calcChain.xml><?xml version="1.0" encoding="utf-8"?>
<calcChain xmlns="http://schemas.openxmlformats.org/spreadsheetml/2006/main">
  <c r="E33" i="1" l="1"/>
  <c r="F33" i="1"/>
  <c r="G33" i="1" s="1"/>
  <c r="I33" i="1"/>
  <c r="E33" i="2"/>
  <c r="G33" i="2" s="1"/>
  <c r="F33" i="2"/>
  <c r="I33" i="2"/>
  <c r="E33" i="3"/>
  <c r="G33" i="3" s="1"/>
  <c r="F33" i="3"/>
  <c r="I33" i="3"/>
  <c r="E33" i="4"/>
  <c r="G33" i="4" s="1"/>
  <c r="F33" i="4"/>
  <c r="I33" i="4"/>
</calcChain>
</file>

<file path=xl/sharedStrings.xml><?xml version="1.0" encoding="utf-8"?>
<sst xmlns="http://schemas.openxmlformats.org/spreadsheetml/2006/main" count="160" uniqueCount="13">
  <si>
    <t>QSE</t>
  </si>
  <si>
    <t>Operating Day</t>
  </si>
  <si>
    <t>Interval</t>
  </si>
  <si>
    <t>Zone</t>
  </si>
  <si>
    <t>(SL-AML)/AML</t>
  </si>
  <si>
    <t>MCPE</t>
  </si>
  <si>
    <t>Settlement for Load Imbalance</t>
  </si>
  <si>
    <t>All</t>
  </si>
  <si>
    <t>N</t>
  </si>
  <si>
    <t>S</t>
  </si>
  <si>
    <t>W</t>
  </si>
  <si>
    <t>Scheduled Load</t>
  </si>
  <si>
    <t>Actual Metered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</si>
</sst>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_(* #,##0_);_(* \(#,##0\);_(* &quot;-&quot;??_);_(@_)"/>
    <numFmt numFmtId="170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46" fontId="0" fillId="0" borderId="0" xfId="0" applyNumberFormat="1"/>
    <xf numFmtId="169" fontId="1" fillId="0" borderId="0" xfId="1" applyNumberFormat="1"/>
    <xf numFmtId="170" fontId="1" fillId="0" borderId="0" xfId="2" applyNumberFormat="1"/>
    <xf numFmtId="43" fontId="1" fillId="0" borderId="0" xfId="1"/>
    <xf numFmtId="14" fontId="0" fillId="0" borderId="0" xfId="0" applyNumberFormat="1" applyAlignment="1">
      <alignment horizontal="right"/>
    </xf>
    <xf numFmtId="1" fontId="3" fillId="0" borderId="0" xfId="0" applyNumberFormat="1" applyFont="1"/>
    <xf numFmtId="43" fontId="1" fillId="0" borderId="0" xfId="1" applyNumberFormat="1"/>
    <xf numFmtId="0" fontId="3" fillId="0" borderId="0" xfId="0" applyFont="1"/>
    <xf numFmtId="0" fontId="4" fillId="0" borderId="0" xfId="0" applyFont="1"/>
    <xf numFmtId="14" fontId="5" fillId="0" borderId="0" xfId="0" applyNumberFormat="1" applyFont="1"/>
    <xf numFmtId="46" fontId="5" fillId="0" borderId="0" xfId="0" applyNumberFormat="1" applyFont="1"/>
    <xf numFmtId="0" fontId="5" fillId="0" borderId="0" xfId="0" applyFont="1"/>
    <xf numFmtId="169" fontId="5" fillId="0" borderId="0" xfId="1" applyNumberFormat="1" applyFont="1"/>
    <xf numFmtId="14" fontId="5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43" fontId="5" fillId="0" borderId="0" xfId="1" applyNumberFormat="1" applyFont="1"/>
    <xf numFmtId="169" fontId="0" fillId="0" borderId="1" xfId="0" applyNumberFormat="1" applyBorder="1"/>
    <xf numFmtId="9" fontId="0" fillId="0" borderId="1" xfId="2" applyFont="1" applyBorder="1"/>
    <xf numFmtId="0" fontId="0" fillId="0" borderId="0" xfId="0" applyBorder="1"/>
    <xf numFmtId="9" fontId="1" fillId="0" borderId="0" xfId="2" applyNumberFormat="1"/>
    <xf numFmtId="9" fontId="5" fillId="0" borderId="0" xfId="2" applyNumberFormat="1" applyFont="1"/>
    <xf numFmtId="9" fontId="1" fillId="0" borderId="1" xfId="2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QSE 26 Load Imbalance, All Zones</a:t>
            </a:r>
          </a:p>
        </c:rich>
      </c:tx>
      <c:layout>
        <c:manualLayout>
          <c:xMode val="edge"/>
          <c:yMode val="edge"/>
          <c:x val="0.3238100257471877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90501287359385"/>
          <c:y val="0.20905923344947736"/>
          <c:w val="0.81587428055909061"/>
          <c:h val="0.703832752613240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'All Zones'!$G$2:$G$32</c:f>
              <c:numCache>
                <c:formatCode>0%</c:formatCode>
                <c:ptCount val="31"/>
                <c:pt idx="0">
                  <c:v>724.17572517572603</c:v>
                </c:pt>
                <c:pt idx="1">
                  <c:v>132.68043340603666</c:v>
                </c:pt>
                <c:pt idx="2">
                  <c:v>199.59938128383595</c:v>
                </c:pt>
                <c:pt idx="3">
                  <c:v>571.78815650334911</c:v>
                </c:pt>
                <c:pt idx="4">
                  <c:v>8.3911410236343702</c:v>
                </c:pt>
                <c:pt idx="5">
                  <c:v>89.73470170727029</c:v>
                </c:pt>
                <c:pt idx="6">
                  <c:v>61.795628771815373</c:v>
                </c:pt>
                <c:pt idx="7">
                  <c:v>218.0889370932756</c:v>
                </c:pt>
                <c:pt idx="8">
                  <c:v>45.427791129560838</c:v>
                </c:pt>
                <c:pt idx="9">
                  <c:v>205.87579929286096</c:v>
                </c:pt>
                <c:pt idx="10">
                  <c:v>70.823601235365942</c:v>
                </c:pt>
                <c:pt idx="11">
                  <c:v>1.320670209556519</c:v>
                </c:pt>
                <c:pt idx="12">
                  <c:v>190.71333627681085</c:v>
                </c:pt>
                <c:pt idx="13">
                  <c:v>289.46911854634402</c:v>
                </c:pt>
                <c:pt idx="14">
                  <c:v>502.1395910481404</c:v>
                </c:pt>
                <c:pt idx="15">
                  <c:v>341.18088324258923</c:v>
                </c:pt>
                <c:pt idx="16">
                  <c:v>391.17683610064182</c:v>
                </c:pt>
                <c:pt idx="17">
                  <c:v>25.111769139657596</c:v>
                </c:pt>
                <c:pt idx="18">
                  <c:v>149.61645046695924</c:v>
                </c:pt>
                <c:pt idx="19">
                  <c:v>288.22950434578371</c:v>
                </c:pt>
                <c:pt idx="20">
                  <c:v>318.61596338718272</c:v>
                </c:pt>
                <c:pt idx="21">
                  <c:v>294.0393716405174</c:v>
                </c:pt>
                <c:pt idx="22">
                  <c:v>392.52167781265581</c:v>
                </c:pt>
                <c:pt idx="23">
                  <c:v>225.68149994562955</c:v>
                </c:pt>
                <c:pt idx="24">
                  <c:v>22.671440407148737</c:v>
                </c:pt>
                <c:pt idx="25">
                  <c:v>-1</c:v>
                </c:pt>
                <c:pt idx="26">
                  <c:v>15.125513407890091</c:v>
                </c:pt>
                <c:pt idx="27">
                  <c:v>52.611487187595635</c:v>
                </c:pt>
                <c:pt idx="28">
                  <c:v>-1</c:v>
                </c:pt>
                <c:pt idx="29">
                  <c:v>43.196702384818103</c:v>
                </c:pt>
                <c:pt idx="30">
                  <c:v>124.26813931782124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63792"/>
        <c:axId val="138264352"/>
      </c:lineChart>
      <c:catAx>
        <c:axId val="13826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64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264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Over (Under) Scheduled</a:t>
                </a:r>
              </a:p>
            </c:rich>
          </c:tx>
          <c:layout>
            <c:manualLayout>
              <c:xMode val="edge"/>
              <c:yMode val="edge"/>
              <c:x val="2.5396864764485313E-2"/>
              <c:y val="0.1986062717770034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63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QSE 26 Load Imbalance, North Zone</a:t>
            </a:r>
          </a:p>
        </c:rich>
      </c:tx>
      <c:layout>
        <c:manualLayout>
          <c:xMode val="edge"/>
          <c:yMode val="edge"/>
          <c:x val="0.31587350550828608"/>
          <c:y val="3.8461604126154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692501693486"/>
          <c:y val="0.20979056796084183"/>
          <c:w val="0.81111236841574963"/>
          <c:h val="0.7027984026688201"/>
        </c:manualLayout>
      </c:layout>
      <c:lineChart>
        <c:grouping val="standard"/>
        <c:varyColors val="0"/>
        <c:ser>
          <c:idx val="0"/>
          <c:order val="0"/>
          <c:tx>
            <c:v>North Zone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North!$G$2:$G$32</c:f>
              <c:numCache>
                <c:formatCode>0%</c:formatCode>
                <c:ptCount val="31"/>
                <c:pt idx="0">
                  <c:v>4018.4346289752621</c:v>
                </c:pt>
                <c:pt idx="1">
                  <c:v>706.10829921845914</c:v>
                </c:pt>
                <c:pt idx="2">
                  <c:v>1029.7998012916048</c:v>
                </c:pt>
                <c:pt idx="3">
                  <c:v>2942.8405797101445</c:v>
                </c:pt>
                <c:pt idx="5">
                  <c:v>452.15194481701496</c:v>
                </c:pt>
                <c:pt idx="6">
                  <c:v>306.07876370887345</c:v>
                </c:pt>
                <c:pt idx="7">
                  <c:v>1075.5677740273586</c:v>
                </c:pt>
                <c:pt idx="8">
                  <c:v>189.02906326849995</c:v>
                </c:pt>
                <c:pt idx="9">
                  <c:v>848.37712344280828</c:v>
                </c:pt>
                <c:pt idx="10">
                  <c:v>302.67446097783176</c:v>
                </c:pt>
                <c:pt idx="11">
                  <c:v>8.5702938080199047</c:v>
                </c:pt>
                <c:pt idx="12">
                  <c:v>857.5700905401186</c:v>
                </c:pt>
                <c:pt idx="13">
                  <c:v>1411.9395516838417</c:v>
                </c:pt>
                <c:pt idx="14">
                  <c:v>2552.8870160384099</c:v>
                </c:pt>
                <c:pt idx="15">
                  <c:v>2104.6305258259658</c:v>
                </c:pt>
                <c:pt idx="16">
                  <c:v>3145.7102574581118</c:v>
                </c:pt>
                <c:pt idx="17">
                  <c:v>196.52152664649759</c:v>
                </c:pt>
                <c:pt idx="18">
                  <c:v>958.4440410745774</c:v>
                </c:pt>
                <c:pt idx="19">
                  <c:v>1825.103077493512</c:v>
                </c:pt>
                <c:pt idx="20">
                  <c:v>1259.2957229334127</c:v>
                </c:pt>
                <c:pt idx="21">
                  <c:v>1235.5568176910117</c:v>
                </c:pt>
                <c:pt idx="22">
                  <c:v>1409.1382488479262</c:v>
                </c:pt>
                <c:pt idx="23">
                  <c:v>956.66485263976256</c:v>
                </c:pt>
                <c:pt idx="24">
                  <c:v>92.271981096878477</c:v>
                </c:pt>
                <c:pt idx="25">
                  <c:v>-1</c:v>
                </c:pt>
                <c:pt idx="26">
                  <c:v>71.058324855883356</c:v>
                </c:pt>
                <c:pt idx="27">
                  <c:v>156.33872780400105</c:v>
                </c:pt>
                <c:pt idx="29">
                  <c:v>219.83014106088601</c:v>
                </c:pt>
                <c:pt idx="30">
                  <c:v>601.57571580481272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64912"/>
        <c:axId val="138265472"/>
      </c:lineChart>
      <c:catAx>
        <c:axId val="13826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65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265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Over (Under) Scheduled</a:t>
                </a:r>
              </a:p>
            </c:rich>
          </c:tx>
          <c:layout>
            <c:manualLayout>
              <c:xMode val="edge"/>
              <c:yMode val="edge"/>
              <c:x val="2.5396864764485313E-2"/>
              <c:y val="0.195804530096785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64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QSE 26 Load Imbalance, South Zone</a:t>
            </a:r>
          </a:p>
        </c:rich>
      </c:tx>
      <c:layout>
        <c:manualLayout>
          <c:xMode val="edge"/>
          <c:yMode val="edge"/>
          <c:x val="0.31269889741272539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6683480102"/>
          <c:y val="0.20905923344947736"/>
          <c:w val="0.83333462508467426"/>
          <c:h val="0.70383275261324041"/>
        </c:manualLayout>
      </c:layout>
      <c:lineChart>
        <c:grouping val="standard"/>
        <c:varyColors val="0"/>
        <c:ser>
          <c:idx val="0"/>
          <c:order val="0"/>
          <c:tx>
            <c:v>South Zone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South!$G$2:$G$32</c:f>
              <c:numCache>
                <c:formatCode>0%</c:formatCode>
                <c:ptCount val="31"/>
                <c:pt idx="0">
                  <c:v>58.502558610020266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8.3911410236343702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1.2826707247479541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14.005810760762678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67712"/>
        <c:axId val="138268272"/>
      </c:lineChart>
      <c:catAx>
        <c:axId val="13826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6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268272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Over (Under) Scheduled</a:t>
                </a:r>
              </a:p>
            </c:rich>
          </c:tx>
          <c:layout>
            <c:manualLayout>
              <c:xMode val="edge"/>
              <c:yMode val="edge"/>
              <c:x val="2.5396864764485313E-2"/>
              <c:y val="0.1986062717770034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67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QSE 26 Load Imbalance, West Zone</a:t>
            </a:r>
          </a:p>
        </c:rich>
      </c:tx>
      <c:layout>
        <c:manualLayout>
          <c:xMode val="edge"/>
          <c:yMode val="edge"/>
          <c:x val="0.31746080955606643"/>
          <c:y val="3.8461604126154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66692501693486"/>
          <c:y val="0.20979056796084183"/>
          <c:w val="0.81111236841574963"/>
          <c:h val="0.7027984026688201"/>
        </c:manualLayout>
      </c:layout>
      <c:lineChart>
        <c:grouping val="standard"/>
        <c:varyColors val="0"/>
        <c:ser>
          <c:idx val="0"/>
          <c:order val="0"/>
          <c:tx>
            <c:v>West Zone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West!$G$2:$G$32</c:f>
              <c:numCache>
                <c:formatCode>0%</c:formatCode>
                <c:ptCount val="31"/>
                <c:pt idx="19">
                  <c:v>-1</c:v>
                </c:pt>
                <c:pt idx="20">
                  <c:v>367.09815950920222</c:v>
                </c:pt>
                <c:pt idx="21">
                  <c:v>1350.0253317249692</c:v>
                </c:pt>
                <c:pt idx="22">
                  <c:v>5416.1180931744293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1165.4074650077762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70512"/>
        <c:axId val="138271072"/>
      </c:lineChart>
      <c:catAx>
        <c:axId val="13827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7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271072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Over (Under) Scheduled</a:t>
                </a:r>
              </a:p>
            </c:rich>
          </c:tx>
          <c:layout>
            <c:manualLayout>
              <c:xMode val="edge"/>
              <c:yMode val="edge"/>
              <c:x val="2.5396864764485313E-2"/>
              <c:y val="0.195804530096785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70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9</xdr:col>
      <xdr:colOff>581025</xdr:colOff>
      <xdr:row>50</xdr:row>
      <xdr:rowOff>142875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9</xdr:col>
      <xdr:colOff>581025</xdr:colOff>
      <xdr:row>50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9</xdr:col>
      <xdr:colOff>581025</xdr:colOff>
      <xdr:row>50</xdr:row>
      <xdr:rowOff>142875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9</xdr:col>
      <xdr:colOff>581025</xdr:colOff>
      <xdr:row>50</xdr:row>
      <xdr:rowOff>133350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ySplit="1" topLeftCell="A37" activePane="bottomLeft" state="frozen"/>
      <selection pane="bottomLeft" activeCell="A39" sqref="A39"/>
    </sheetView>
  </sheetViews>
  <sheetFormatPr defaultRowHeight="12.75" x14ac:dyDescent="0.2"/>
  <cols>
    <col min="1" max="1" width="4.85546875" bestFit="1" customWidth="1"/>
    <col min="2" max="2" width="13.5703125" style="20" bestFit="1" customWidth="1"/>
    <col min="3" max="3" width="7.42578125" bestFit="1" customWidth="1"/>
    <col min="4" max="4" width="5.28515625" bestFit="1" customWidth="1"/>
    <col min="5" max="5" width="10.140625" bestFit="1" customWidth="1"/>
    <col min="7" max="7" width="13.42578125" bestFit="1" customWidth="1"/>
    <col min="8" max="8" width="6.28515625" bestFit="1" customWidth="1"/>
    <col min="9" max="9" width="11.140625" bestFit="1" customWidth="1"/>
  </cols>
  <sheetData>
    <row r="1" spans="1:9" s="4" customFormat="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11</v>
      </c>
      <c r="F1" s="3" t="s">
        <v>12</v>
      </c>
      <c r="G1" s="2" t="s">
        <v>4</v>
      </c>
      <c r="H1" s="1" t="s">
        <v>5</v>
      </c>
      <c r="I1" s="3" t="s">
        <v>6</v>
      </c>
    </row>
    <row r="2" spans="1:9" x14ac:dyDescent="0.2">
      <c r="A2" s="11">
        <v>26</v>
      </c>
      <c r="B2" s="10">
        <v>37104</v>
      </c>
      <c r="C2" s="5"/>
      <c r="D2" t="s">
        <v>7</v>
      </c>
      <c r="E2" s="7">
        <v>732.5</v>
      </c>
      <c r="F2" s="12">
        <v>1.0100999999999989</v>
      </c>
      <c r="G2" s="25">
        <v>724.17572517572603</v>
      </c>
      <c r="H2" s="8"/>
      <c r="I2" s="7">
        <v>-28427.677337000019</v>
      </c>
    </row>
    <row r="3" spans="1:9" x14ac:dyDescent="0.2">
      <c r="A3" s="11">
        <v>26</v>
      </c>
      <c r="B3" s="10">
        <v>37105</v>
      </c>
      <c r="C3" s="6"/>
      <c r="D3" t="s">
        <v>7</v>
      </c>
      <c r="E3" s="7">
        <v>190</v>
      </c>
      <c r="F3" s="12">
        <v>1.4213000000000007</v>
      </c>
      <c r="G3" s="25">
        <v>132.68043340603666</v>
      </c>
      <c r="H3" s="12"/>
      <c r="I3" s="7">
        <v>-3806.4038809999984</v>
      </c>
    </row>
    <row r="4" spans="1:9" x14ac:dyDescent="0.2">
      <c r="A4" s="11">
        <v>26</v>
      </c>
      <c r="B4" s="10">
        <v>37106</v>
      </c>
      <c r="C4" s="6"/>
      <c r="D4" t="s">
        <v>7</v>
      </c>
      <c r="E4" s="7">
        <v>415</v>
      </c>
      <c r="F4" s="12">
        <v>2.0688000000000009</v>
      </c>
      <c r="G4" s="25">
        <v>199.59938128383595</v>
      </c>
      <c r="H4" s="7"/>
      <c r="I4" s="7">
        <v>57282.069328000027</v>
      </c>
    </row>
    <row r="5" spans="1:9" x14ac:dyDescent="0.2">
      <c r="A5" s="11">
        <v>26</v>
      </c>
      <c r="B5" s="10">
        <v>37107</v>
      </c>
      <c r="C5" s="6"/>
      <c r="D5" t="s">
        <v>7</v>
      </c>
      <c r="E5" s="7">
        <v>1300</v>
      </c>
      <c r="F5" s="12">
        <v>2.2695999999999978</v>
      </c>
      <c r="G5" s="25">
        <v>571.78815650334911</v>
      </c>
      <c r="H5" s="7"/>
      <c r="I5" s="7">
        <v>-42946.703552999992</v>
      </c>
    </row>
    <row r="6" spans="1:9" x14ac:dyDescent="0.2">
      <c r="A6" s="11">
        <v>26</v>
      </c>
      <c r="B6" s="10">
        <v>37108</v>
      </c>
      <c r="C6" s="6"/>
      <c r="D6" t="s">
        <v>7</v>
      </c>
      <c r="E6" s="7">
        <v>18</v>
      </c>
      <c r="F6" s="12">
        <v>1.9167000000000003</v>
      </c>
      <c r="G6" s="25">
        <v>8.3911410236343702</v>
      </c>
      <c r="H6" s="7"/>
      <c r="I6" s="7">
        <v>-410.16675699999996</v>
      </c>
    </row>
    <row r="7" spans="1:9" x14ac:dyDescent="0.2">
      <c r="A7" s="11">
        <v>26</v>
      </c>
      <c r="B7" s="10">
        <v>37109</v>
      </c>
      <c r="C7" s="6"/>
      <c r="D7" t="s">
        <v>7</v>
      </c>
      <c r="E7" s="7">
        <v>236.5</v>
      </c>
      <c r="F7" s="12">
        <v>2.6064999999999996</v>
      </c>
      <c r="G7" s="25">
        <v>89.73470170727029</v>
      </c>
      <c r="H7" s="7"/>
      <c r="I7" s="7">
        <v>-15512.068256</v>
      </c>
    </row>
    <row r="8" spans="1:9" x14ac:dyDescent="0.2">
      <c r="A8" s="11">
        <v>26</v>
      </c>
      <c r="B8" s="10">
        <v>37110</v>
      </c>
      <c r="C8" s="6"/>
      <c r="D8" t="s">
        <v>7</v>
      </c>
      <c r="E8" s="7">
        <v>154</v>
      </c>
      <c r="F8" s="12">
        <v>2.4523999999999995</v>
      </c>
      <c r="G8" s="25">
        <v>61.795628771815373</v>
      </c>
      <c r="H8" s="7"/>
      <c r="I8" s="7">
        <v>-11711.117254000001</v>
      </c>
    </row>
    <row r="9" spans="1:9" x14ac:dyDescent="0.2">
      <c r="A9" s="11">
        <v>26</v>
      </c>
      <c r="B9" s="10">
        <v>37111</v>
      </c>
      <c r="C9" s="6"/>
      <c r="D9" t="s">
        <v>7</v>
      </c>
      <c r="E9" s="7">
        <v>606</v>
      </c>
      <c r="F9" s="12">
        <v>2.7659999999999987</v>
      </c>
      <c r="G9" s="25">
        <v>218.0889370932756</v>
      </c>
      <c r="H9" s="7"/>
      <c r="I9" s="7">
        <v>-31266.934992000006</v>
      </c>
    </row>
    <row r="10" spans="1:9" x14ac:dyDescent="0.2">
      <c r="A10" s="11">
        <v>26</v>
      </c>
      <c r="B10" s="10">
        <v>37112</v>
      </c>
      <c r="C10" s="6"/>
      <c r="D10" t="s">
        <v>7</v>
      </c>
      <c r="E10" s="7">
        <v>170</v>
      </c>
      <c r="F10" s="12">
        <v>3.6616000000000009</v>
      </c>
      <c r="G10" s="25">
        <v>45.427791129560838</v>
      </c>
      <c r="H10" s="7"/>
      <c r="I10" s="7">
        <v>-7361.4880860000003</v>
      </c>
    </row>
    <row r="11" spans="1:9" x14ac:dyDescent="0.2">
      <c r="A11" s="11">
        <v>26</v>
      </c>
      <c r="B11" s="10">
        <v>37113</v>
      </c>
      <c r="C11" s="6"/>
      <c r="D11" t="s">
        <v>7</v>
      </c>
      <c r="E11" s="7">
        <v>825</v>
      </c>
      <c r="F11" s="12">
        <v>3.9878999999999989</v>
      </c>
      <c r="G11" s="25">
        <v>205.87579929286096</v>
      </c>
      <c r="H11" s="12"/>
      <c r="I11" s="7">
        <v>-66110.683765000053</v>
      </c>
    </row>
    <row r="12" spans="1:9" x14ac:dyDescent="0.2">
      <c r="A12" s="11">
        <v>26</v>
      </c>
      <c r="B12" s="10">
        <v>37114</v>
      </c>
      <c r="C12" s="6"/>
      <c r="D12" t="s">
        <v>7</v>
      </c>
      <c r="E12" s="7">
        <v>300</v>
      </c>
      <c r="F12" s="12">
        <v>4.1768999999999998</v>
      </c>
      <c r="G12" s="25">
        <v>70.823601235365942</v>
      </c>
      <c r="H12" s="12"/>
      <c r="I12" s="7">
        <v>-11441.807181000002</v>
      </c>
    </row>
    <row r="13" spans="1:9" x14ac:dyDescent="0.2">
      <c r="A13" s="11">
        <v>26</v>
      </c>
      <c r="B13" s="10">
        <v>37115</v>
      </c>
      <c r="C13" s="6"/>
      <c r="D13" t="s">
        <v>7</v>
      </c>
      <c r="E13" s="7">
        <v>10</v>
      </c>
      <c r="F13" s="12">
        <v>4.3091000000000017</v>
      </c>
      <c r="G13" s="25">
        <v>1.320670209556519</v>
      </c>
      <c r="H13" s="12"/>
      <c r="I13" s="7">
        <v>-98.073226000000005</v>
      </c>
    </row>
    <row r="14" spans="1:9" x14ac:dyDescent="0.2">
      <c r="A14" s="11">
        <v>26</v>
      </c>
      <c r="B14" s="10">
        <v>37116</v>
      </c>
      <c r="C14" s="6"/>
      <c r="D14" t="s">
        <v>7</v>
      </c>
      <c r="E14" s="7">
        <v>825</v>
      </c>
      <c r="F14" s="12">
        <v>4.3032999999999992</v>
      </c>
      <c r="G14" s="25">
        <v>190.71333627681085</v>
      </c>
      <c r="H14" s="12"/>
      <c r="I14" s="7">
        <v>-40639.368971999967</v>
      </c>
    </row>
    <row r="15" spans="1:9" x14ac:dyDescent="0.2">
      <c r="A15" s="11">
        <v>26</v>
      </c>
      <c r="B15" s="10">
        <v>37117</v>
      </c>
      <c r="C15" s="6"/>
      <c r="D15" t="s">
        <v>7</v>
      </c>
      <c r="E15" s="7">
        <v>1330</v>
      </c>
      <c r="F15" s="12">
        <v>4.5788000000000002</v>
      </c>
      <c r="G15" s="25">
        <v>289.46911854634402</v>
      </c>
      <c r="H15" s="7"/>
      <c r="I15" s="7">
        <v>-452300.2946480001</v>
      </c>
    </row>
    <row r="16" spans="1:9" x14ac:dyDescent="0.2">
      <c r="A16" s="11">
        <v>26</v>
      </c>
      <c r="B16" s="10">
        <v>37118</v>
      </c>
      <c r="C16" s="6"/>
      <c r="D16" t="s">
        <v>7</v>
      </c>
      <c r="E16" s="7">
        <v>2500</v>
      </c>
      <c r="F16" s="12">
        <v>4.9687999999999999</v>
      </c>
      <c r="G16" s="25">
        <v>502.1395910481404</v>
      </c>
      <c r="H16" s="12"/>
      <c r="I16" s="7">
        <v>-803532.29336399969</v>
      </c>
    </row>
    <row r="17" spans="1:9" x14ac:dyDescent="0.2">
      <c r="A17" s="11">
        <v>26</v>
      </c>
      <c r="B17" s="10">
        <v>37119</v>
      </c>
      <c r="C17" s="6"/>
      <c r="D17" t="s">
        <v>7</v>
      </c>
      <c r="E17" s="7">
        <v>1810</v>
      </c>
      <c r="F17" s="12">
        <v>5.2896000000000001</v>
      </c>
      <c r="G17" s="25">
        <v>341.18088324258923</v>
      </c>
      <c r="H17" s="12"/>
      <c r="I17" s="7">
        <v>-37148.113602000012</v>
      </c>
    </row>
    <row r="18" spans="1:9" x14ac:dyDescent="0.2">
      <c r="A18" s="11">
        <v>26</v>
      </c>
      <c r="B18" s="10">
        <v>37120</v>
      </c>
      <c r="C18" s="6"/>
      <c r="D18" t="s">
        <v>7</v>
      </c>
      <c r="E18" s="7">
        <v>2310</v>
      </c>
      <c r="F18" s="12">
        <v>5.8901999999999992</v>
      </c>
      <c r="G18" s="25">
        <v>391.17683610064182</v>
      </c>
      <c r="H18" s="12"/>
      <c r="I18" s="7">
        <v>-55262.047993999993</v>
      </c>
    </row>
    <row r="19" spans="1:9" x14ac:dyDescent="0.2">
      <c r="A19" s="11">
        <v>26</v>
      </c>
      <c r="B19" s="10">
        <v>37121</v>
      </c>
      <c r="C19" s="6"/>
      <c r="D19" t="s">
        <v>7</v>
      </c>
      <c r="E19" s="7">
        <v>169.75</v>
      </c>
      <c r="F19" s="12">
        <v>6.500899999999997</v>
      </c>
      <c r="G19" s="25">
        <v>25.111769139657596</v>
      </c>
      <c r="H19" s="12"/>
      <c r="I19" s="7">
        <v>-29453.794304000021</v>
      </c>
    </row>
    <row r="20" spans="1:9" x14ac:dyDescent="0.2">
      <c r="A20" s="11">
        <v>26</v>
      </c>
      <c r="B20" s="10">
        <v>37122</v>
      </c>
      <c r="C20" s="6"/>
      <c r="D20" t="s">
        <v>7</v>
      </c>
      <c r="E20" s="7">
        <v>937</v>
      </c>
      <c r="F20" s="12">
        <v>6.221099999999999</v>
      </c>
      <c r="G20" s="25">
        <v>149.61645046695924</v>
      </c>
      <c r="H20" s="12"/>
      <c r="I20" s="7">
        <v>-197177.06356099999</v>
      </c>
    </row>
    <row r="21" spans="1:9" x14ac:dyDescent="0.2">
      <c r="A21" s="11">
        <v>26</v>
      </c>
      <c r="B21" s="10">
        <v>37123</v>
      </c>
      <c r="C21" s="6"/>
      <c r="D21" t="s">
        <v>7</v>
      </c>
      <c r="E21" s="7">
        <v>1970</v>
      </c>
      <c r="F21" s="12">
        <v>6.8111999999999933</v>
      </c>
      <c r="G21" s="25">
        <v>288.22950434578371</v>
      </c>
      <c r="H21" s="7"/>
      <c r="I21" s="7">
        <v>-179549.76079399994</v>
      </c>
    </row>
    <row r="22" spans="1:9" x14ac:dyDescent="0.2">
      <c r="A22" s="11">
        <v>26</v>
      </c>
      <c r="B22" s="10">
        <v>37124</v>
      </c>
      <c r="C22" s="6"/>
      <c r="D22" t="s">
        <v>7</v>
      </c>
      <c r="E22" s="7">
        <v>2570</v>
      </c>
      <c r="F22" s="12">
        <v>8.0409000000000077</v>
      </c>
      <c r="G22" s="25">
        <v>318.61596338718272</v>
      </c>
      <c r="H22" s="9"/>
      <c r="I22" s="7">
        <v>-216977.02205299994</v>
      </c>
    </row>
    <row r="23" spans="1:9" x14ac:dyDescent="0.2">
      <c r="A23" s="11">
        <v>26</v>
      </c>
      <c r="B23" s="10">
        <v>37125</v>
      </c>
      <c r="C23" s="6"/>
      <c r="D23" t="s">
        <v>7</v>
      </c>
      <c r="E23" s="7">
        <v>2975</v>
      </c>
      <c r="F23" s="12">
        <v>10.083400000000024</v>
      </c>
      <c r="G23" s="25">
        <v>294.0393716405174</v>
      </c>
      <c r="H23" s="7"/>
      <c r="I23" s="7">
        <v>-412771.89546900027</v>
      </c>
    </row>
    <row r="24" spans="1:9" x14ac:dyDescent="0.2">
      <c r="A24" s="11">
        <v>26</v>
      </c>
      <c r="B24" s="10">
        <v>37126</v>
      </c>
      <c r="C24" s="6"/>
      <c r="D24" t="s">
        <v>7</v>
      </c>
      <c r="E24" s="7">
        <v>4325</v>
      </c>
      <c r="F24" s="12">
        <v>10.990500000000017</v>
      </c>
      <c r="G24" s="25">
        <v>392.52167781265581</v>
      </c>
      <c r="H24" s="12"/>
      <c r="I24" s="7">
        <v>-302017.17937899986</v>
      </c>
    </row>
    <row r="25" spans="1:9" x14ac:dyDescent="0.2">
      <c r="A25" s="11">
        <v>26</v>
      </c>
      <c r="B25" s="5">
        <v>37127</v>
      </c>
      <c r="C25" s="6"/>
      <c r="D25" t="s">
        <v>7</v>
      </c>
      <c r="E25" s="7">
        <v>2710</v>
      </c>
      <c r="F25" s="12">
        <v>11.955100000000018</v>
      </c>
      <c r="G25" s="25">
        <v>225.68149994562955</v>
      </c>
      <c r="H25" s="9"/>
      <c r="I25" s="7">
        <v>-48155.758777000061</v>
      </c>
    </row>
    <row r="26" spans="1:9" x14ac:dyDescent="0.2">
      <c r="A26" s="11">
        <v>26</v>
      </c>
      <c r="B26" s="5">
        <v>37128</v>
      </c>
      <c r="C26" s="6"/>
      <c r="D26" t="s">
        <v>7</v>
      </c>
      <c r="E26" s="7">
        <v>300</v>
      </c>
      <c r="F26" s="12">
        <v>12.67350000000002</v>
      </c>
      <c r="G26" s="25">
        <v>22.671440407148737</v>
      </c>
      <c r="H26" s="9"/>
      <c r="I26" s="7">
        <v>-7916.7277599999925</v>
      </c>
    </row>
    <row r="27" spans="1:9" x14ac:dyDescent="0.2">
      <c r="A27" s="11">
        <v>26</v>
      </c>
      <c r="B27" s="10">
        <v>37129</v>
      </c>
      <c r="C27" s="6"/>
      <c r="D27" t="s">
        <v>7</v>
      </c>
      <c r="E27" s="7">
        <v>0</v>
      </c>
      <c r="F27" s="12">
        <v>11.734</v>
      </c>
      <c r="G27" s="25">
        <v>-1</v>
      </c>
      <c r="H27" s="9"/>
      <c r="I27" s="7">
        <v>223.47194800000005</v>
      </c>
    </row>
    <row r="28" spans="1:9" x14ac:dyDescent="0.2">
      <c r="A28" s="11">
        <v>26</v>
      </c>
      <c r="B28" s="10">
        <v>37130</v>
      </c>
      <c r="C28" s="6"/>
      <c r="D28" t="s">
        <v>7</v>
      </c>
      <c r="E28" s="7">
        <v>170</v>
      </c>
      <c r="F28" s="12">
        <v>10.542300000000019</v>
      </c>
      <c r="G28" s="25">
        <v>15.125513407890091</v>
      </c>
      <c r="H28" s="7"/>
      <c r="I28" s="7">
        <v>8711.1520389999914</v>
      </c>
    </row>
    <row r="29" spans="1:9" x14ac:dyDescent="0.2">
      <c r="A29" s="11">
        <v>26</v>
      </c>
      <c r="B29" s="10">
        <v>37131</v>
      </c>
      <c r="C29" s="6"/>
      <c r="D29" t="s">
        <v>7</v>
      </c>
      <c r="E29" s="7">
        <v>542.5</v>
      </c>
      <c r="F29" s="12">
        <v>10.119100000000019</v>
      </c>
      <c r="G29" s="25">
        <v>52.611487187595635</v>
      </c>
      <c r="H29" s="7"/>
      <c r="I29" s="7">
        <v>-18025.851649</v>
      </c>
    </row>
    <row r="30" spans="1:9" x14ac:dyDescent="0.2">
      <c r="A30" s="11">
        <v>26</v>
      </c>
      <c r="B30" s="10">
        <v>37132</v>
      </c>
      <c r="C30" s="6"/>
      <c r="D30" t="s">
        <v>7</v>
      </c>
      <c r="E30" s="7">
        <v>0</v>
      </c>
      <c r="F30" s="12">
        <v>8.1320000000000263</v>
      </c>
      <c r="G30" s="25">
        <v>-1</v>
      </c>
      <c r="H30" s="7"/>
      <c r="I30" s="7">
        <v>167.81031399999989</v>
      </c>
    </row>
    <row r="31" spans="1:9" x14ac:dyDescent="0.2">
      <c r="A31" s="11">
        <v>26</v>
      </c>
      <c r="B31" s="10">
        <v>37133</v>
      </c>
      <c r="C31" s="6"/>
      <c r="D31" t="s">
        <v>7</v>
      </c>
      <c r="E31" s="7">
        <v>490</v>
      </c>
      <c r="F31" s="12">
        <v>11.086799999999974</v>
      </c>
      <c r="G31" s="25">
        <v>43.196702384818103</v>
      </c>
      <c r="H31" s="7"/>
      <c r="I31" s="7">
        <v>-12407.596293999995</v>
      </c>
    </row>
    <row r="32" spans="1:9" x14ac:dyDescent="0.2">
      <c r="A32" s="11">
        <v>26</v>
      </c>
      <c r="B32" s="10">
        <v>37134</v>
      </c>
      <c r="C32" s="6"/>
      <c r="D32" t="s">
        <v>7</v>
      </c>
      <c r="E32" s="7">
        <v>1530</v>
      </c>
      <c r="F32" s="12">
        <v>12.21379999999996</v>
      </c>
      <c r="G32" s="25">
        <v>124.26813931782124</v>
      </c>
      <c r="H32" s="7"/>
      <c r="I32" s="7">
        <v>-26964.547992999993</v>
      </c>
    </row>
    <row r="33" spans="5:9" x14ac:dyDescent="0.2">
      <c r="E33" s="22">
        <f>SUM(E2:E32)</f>
        <v>32421.25</v>
      </c>
      <c r="F33" s="22">
        <f>SUM(F2:F32)</f>
        <v>194.7822000000001</v>
      </c>
      <c r="G33" s="23">
        <f>(E33-F33)/F33</f>
        <v>165.44873094153357</v>
      </c>
      <c r="H33" s="24"/>
      <c r="I33" s="22">
        <f>SUM(I2:I32)</f>
        <v>-2993007.9372719992</v>
      </c>
    </row>
  </sheetData>
  <pageMargins left="0.75" right="0.75" top="0.75" bottom="0.5" header="0.5" footer="0.25"/>
  <pageSetup orientation="portrait" horizontalDpi="0" r:id="rId1"/>
  <headerFooter alignWithMargins="0">
    <oddFooter>&amp;L&amp;8Negative settlements flow to QSE; positive settlements flow to ERCOT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ySplit="1" topLeftCell="A34" activePane="bottomLeft" state="frozen"/>
      <selection pane="bottomLeft" activeCell="A33" sqref="A33:A94"/>
    </sheetView>
  </sheetViews>
  <sheetFormatPr defaultRowHeight="12.75" x14ac:dyDescent="0.2"/>
  <cols>
    <col min="1" max="1" width="4.85546875" bestFit="1" customWidth="1"/>
    <col min="2" max="2" width="13.5703125" style="20" bestFit="1" customWidth="1"/>
    <col min="3" max="3" width="7.42578125" bestFit="1" customWidth="1"/>
    <col min="4" max="4" width="5.28515625" bestFit="1" customWidth="1"/>
    <col min="5" max="5" width="10.140625" bestFit="1" customWidth="1"/>
    <col min="7" max="7" width="13.42578125" bestFit="1" customWidth="1"/>
    <col min="8" max="8" width="6.28515625" bestFit="1" customWidth="1"/>
    <col min="9" max="9" width="11.140625" bestFit="1" customWidth="1"/>
  </cols>
  <sheetData>
    <row r="1" spans="1:9" s="4" customFormat="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11</v>
      </c>
      <c r="F1" s="3" t="s">
        <v>12</v>
      </c>
      <c r="G1" s="2" t="s">
        <v>4</v>
      </c>
      <c r="H1" s="1" t="s">
        <v>5</v>
      </c>
      <c r="I1" s="3" t="s">
        <v>6</v>
      </c>
    </row>
    <row r="2" spans="1:9" x14ac:dyDescent="0.2">
      <c r="A2" s="13">
        <v>26</v>
      </c>
      <c r="B2" s="5">
        <v>37104</v>
      </c>
      <c r="C2" s="6"/>
      <c r="D2" t="s">
        <v>8</v>
      </c>
      <c r="E2" s="7">
        <v>682.5</v>
      </c>
      <c r="F2" s="12">
        <v>0.16980000000000012</v>
      </c>
      <c r="G2" s="25">
        <v>4018.4346289752621</v>
      </c>
      <c r="H2" s="12"/>
      <c r="I2" s="7">
        <v>-16736.857582999997</v>
      </c>
    </row>
    <row r="3" spans="1:9" x14ac:dyDescent="0.2">
      <c r="A3" s="13">
        <v>26</v>
      </c>
      <c r="B3" s="5">
        <v>37105</v>
      </c>
      <c r="C3" s="6"/>
      <c r="D3" t="s">
        <v>8</v>
      </c>
      <c r="E3" s="7">
        <v>190</v>
      </c>
      <c r="F3" s="12">
        <v>0.26870000000000005</v>
      </c>
      <c r="G3" s="25">
        <v>706.10829921845914</v>
      </c>
      <c r="H3" s="12"/>
      <c r="I3" s="7">
        <v>-3841.0063179999993</v>
      </c>
    </row>
    <row r="4" spans="1:9" x14ac:dyDescent="0.2">
      <c r="A4" s="13">
        <v>26</v>
      </c>
      <c r="B4" s="5">
        <v>37106</v>
      </c>
      <c r="C4" s="6"/>
      <c r="D4" t="s">
        <v>8</v>
      </c>
      <c r="E4" s="7">
        <v>415</v>
      </c>
      <c r="F4" s="12">
        <v>0.4025999999999999</v>
      </c>
      <c r="G4" s="25">
        <v>1029.7998012916048</v>
      </c>
      <c r="H4" s="7"/>
      <c r="I4" s="7">
        <v>57278.347606000018</v>
      </c>
    </row>
    <row r="5" spans="1:9" x14ac:dyDescent="0.2">
      <c r="A5" s="13">
        <v>26</v>
      </c>
      <c r="B5" s="5">
        <v>37107</v>
      </c>
      <c r="C5" s="6"/>
      <c r="D5" t="s">
        <v>8</v>
      </c>
      <c r="E5" s="7">
        <v>1300</v>
      </c>
      <c r="F5" s="12">
        <v>0.44160000000000005</v>
      </c>
      <c r="G5" s="25">
        <v>2942.8405797101445</v>
      </c>
      <c r="H5" s="7"/>
      <c r="I5" s="7">
        <v>-42998.405826000002</v>
      </c>
    </row>
    <row r="6" spans="1:9" x14ac:dyDescent="0.2">
      <c r="A6" s="14">
        <v>26</v>
      </c>
      <c r="B6" s="15">
        <v>37108</v>
      </c>
      <c r="C6" s="16"/>
      <c r="D6" s="17" t="s">
        <v>8</v>
      </c>
      <c r="E6" s="18"/>
      <c r="F6" s="21"/>
      <c r="G6" s="26"/>
      <c r="H6" s="18"/>
      <c r="I6" s="18"/>
    </row>
    <row r="7" spans="1:9" x14ac:dyDescent="0.2">
      <c r="A7" s="13">
        <v>26</v>
      </c>
      <c r="B7" s="5">
        <v>37109</v>
      </c>
      <c r="C7" s="6"/>
      <c r="D7" t="s">
        <v>8</v>
      </c>
      <c r="E7" s="7">
        <v>236.5</v>
      </c>
      <c r="F7" s="12">
        <v>0.52189999999999981</v>
      </c>
      <c r="G7" s="25">
        <v>452.15194481701496</v>
      </c>
      <c r="H7" s="7"/>
      <c r="I7" s="7">
        <v>-15614.661731000002</v>
      </c>
    </row>
    <row r="8" spans="1:9" x14ac:dyDescent="0.2">
      <c r="A8" s="13">
        <v>26</v>
      </c>
      <c r="B8" s="5">
        <v>37110</v>
      </c>
      <c r="C8" s="6"/>
      <c r="D8" t="s">
        <v>8</v>
      </c>
      <c r="E8" s="7">
        <v>154</v>
      </c>
      <c r="F8" s="12">
        <v>0.50149999999999995</v>
      </c>
      <c r="G8" s="25">
        <v>306.07876370887345</v>
      </c>
      <c r="H8" s="7"/>
      <c r="I8" s="7">
        <v>-11776.992455</v>
      </c>
    </row>
    <row r="9" spans="1:9" x14ac:dyDescent="0.2">
      <c r="A9" s="13">
        <v>26</v>
      </c>
      <c r="B9" s="5">
        <v>37111</v>
      </c>
      <c r="C9" s="6"/>
      <c r="D9" t="s">
        <v>8</v>
      </c>
      <c r="E9" s="7">
        <v>606</v>
      </c>
      <c r="F9" s="12">
        <v>0.56289999999999984</v>
      </c>
      <c r="G9" s="25">
        <v>1075.5677740273586</v>
      </c>
      <c r="H9" s="7"/>
      <c r="I9" s="7">
        <v>-31332.798141000003</v>
      </c>
    </row>
    <row r="10" spans="1:9" x14ac:dyDescent="0.2">
      <c r="A10" s="13">
        <v>26</v>
      </c>
      <c r="B10" s="5">
        <v>37112</v>
      </c>
      <c r="C10" s="6"/>
      <c r="D10" t="s">
        <v>8</v>
      </c>
      <c r="E10" s="7">
        <v>170</v>
      </c>
      <c r="F10" s="12">
        <v>0.89459999999999973</v>
      </c>
      <c r="G10" s="25">
        <v>189.02906326849995</v>
      </c>
      <c r="H10" s="7"/>
      <c r="I10" s="7">
        <v>-7432.4778539999998</v>
      </c>
    </row>
    <row r="11" spans="1:9" x14ac:dyDescent="0.2">
      <c r="A11" s="13">
        <v>26</v>
      </c>
      <c r="B11" s="5">
        <v>37113</v>
      </c>
      <c r="C11" s="6"/>
      <c r="D11" t="s">
        <v>8</v>
      </c>
      <c r="E11" s="7">
        <v>825</v>
      </c>
      <c r="F11" s="12">
        <v>0.97130000000000039</v>
      </c>
      <c r="G11" s="25">
        <v>848.37712344280828</v>
      </c>
      <c r="H11" s="12"/>
      <c r="I11" s="7">
        <v>-66204.815341000023</v>
      </c>
    </row>
    <row r="12" spans="1:9" x14ac:dyDescent="0.2">
      <c r="A12" s="13">
        <v>26</v>
      </c>
      <c r="B12" s="5">
        <v>37114</v>
      </c>
      <c r="C12" s="6"/>
      <c r="D12" t="s">
        <v>8</v>
      </c>
      <c r="E12" s="7">
        <v>300</v>
      </c>
      <c r="F12" s="12">
        <v>0.9879</v>
      </c>
      <c r="G12" s="25">
        <v>302.67446097783176</v>
      </c>
      <c r="H12" s="12"/>
      <c r="I12" s="7">
        <v>-11522.694623999998</v>
      </c>
    </row>
    <row r="13" spans="1:9" x14ac:dyDescent="0.2">
      <c r="A13" s="13">
        <v>26</v>
      </c>
      <c r="B13" s="5">
        <v>37115</v>
      </c>
      <c r="C13" s="6"/>
      <c r="D13" t="s">
        <v>8</v>
      </c>
      <c r="E13" s="7">
        <v>10</v>
      </c>
      <c r="F13" s="12">
        <v>1.0449000000000002</v>
      </c>
      <c r="G13" s="25">
        <v>8.5702938080199047</v>
      </c>
      <c r="H13" s="12"/>
      <c r="I13" s="7">
        <v>-187.45696900000002</v>
      </c>
    </row>
    <row r="14" spans="1:9" x14ac:dyDescent="0.2">
      <c r="A14" s="13">
        <v>26</v>
      </c>
      <c r="B14" s="5">
        <v>37116</v>
      </c>
      <c r="C14" s="6"/>
      <c r="D14" t="s">
        <v>8</v>
      </c>
      <c r="E14" s="7">
        <v>825</v>
      </c>
      <c r="F14" s="12">
        <v>0.96089999999999998</v>
      </c>
      <c r="G14" s="25">
        <v>857.5700905401186</v>
      </c>
      <c r="H14" s="12"/>
      <c r="I14" s="7">
        <v>-40691.238880999976</v>
      </c>
    </row>
    <row r="15" spans="1:9" x14ac:dyDescent="0.2">
      <c r="A15" s="13">
        <v>26</v>
      </c>
      <c r="B15" s="5">
        <v>37117</v>
      </c>
      <c r="C15" s="6"/>
      <c r="D15" t="s">
        <v>8</v>
      </c>
      <c r="E15" s="7">
        <v>1330</v>
      </c>
      <c r="F15" s="12">
        <v>0.9412999999999998</v>
      </c>
      <c r="G15" s="25">
        <v>1411.9395516838417</v>
      </c>
      <c r="H15" s="7"/>
      <c r="I15" s="7">
        <v>-452228.62884700007</v>
      </c>
    </row>
    <row r="16" spans="1:9" x14ac:dyDescent="0.2">
      <c r="A16" s="13">
        <v>26</v>
      </c>
      <c r="B16" s="5">
        <v>37118</v>
      </c>
      <c r="C16" s="6"/>
      <c r="D16" t="s">
        <v>8</v>
      </c>
      <c r="E16" s="7">
        <v>2500</v>
      </c>
      <c r="F16" s="12">
        <v>0.97890000000000021</v>
      </c>
      <c r="G16" s="25">
        <v>2552.8870160384099</v>
      </c>
      <c r="H16" s="12"/>
      <c r="I16" s="7">
        <v>-803561.20912299992</v>
      </c>
    </row>
    <row r="17" spans="1:9" x14ac:dyDescent="0.2">
      <c r="A17" s="13">
        <v>26</v>
      </c>
      <c r="B17" s="5">
        <v>37119</v>
      </c>
      <c r="C17" s="6"/>
      <c r="D17" t="s">
        <v>8</v>
      </c>
      <c r="E17" s="7">
        <v>1810</v>
      </c>
      <c r="F17" s="12">
        <v>0.85959999999999992</v>
      </c>
      <c r="G17" s="25">
        <v>2104.6305258259658</v>
      </c>
      <c r="H17" s="12"/>
      <c r="I17" s="7">
        <v>-37229.080886000003</v>
      </c>
    </row>
    <row r="18" spans="1:9" x14ac:dyDescent="0.2">
      <c r="A18" s="13">
        <v>26</v>
      </c>
      <c r="B18" s="10">
        <v>37120</v>
      </c>
      <c r="C18" s="6"/>
      <c r="D18" t="s">
        <v>8</v>
      </c>
      <c r="E18" s="7">
        <v>2310</v>
      </c>
      <c r="F18" s="12">
        <v>0.73409999999999997</v>
      </c>
      <c r="G18" s="25">
        <v>3145.7102574581118</v>
      </c>
      <c r="H18" s="12"/>
      <c r="I18" s="7">
        <v>-55279.582491000016</v>
      </c>
    </row>
    <row r="19" spans="1:9" x14ac:dyDescent="0.2">
      <c r="A19" s="13">
        <v>26</v>
      </c>
      <c r="B19" s="10">
        <v>37121</v>
      </c>
      <c r="C19" s="6"/>
      <c r="D19" t="s">
        <v>8</v>
      </c>
      <c r="E19" s="7">
        <v>169.75</v>
      </c>
      <c r="F19" s="12">
        <v>0.85939999999999983</v>
      </c>
      <c r="G19" s="25">
        <v>196.52152664649759</v>
      </c>
      <c r="H19" s="12"/>
      <c r="I19" s="7">
        <v>-29401.79941600002</v>
      </c>
    </row>
    <row r="20" spans="1:9" x14ac:dyDescent="0.2">
      <c r="A20" s="13">
        <v>26</v>
      </c>
      <c r="B20" s="10">
        <v>37122</v>
      </c>
      <c r="C20" s="6"/>
      <c r="D20" t="s">
        <v>8</v>
      </c>
      <c r="E20" s="7">
        <v>925</v>
      </c>
      <c r="F20" s="12">
        <v>0.96409999999999985</v>
      </c>
      <c r="G20" s="25">
        <v>958.4440410745774</v>
      </c>
      <c r="H20" s="12"/>
      <c r="I20" s="7">
        <v>-197580.41641199999</v>
      </c>
    </row>
    <row r="21" spans="1:9" x14ac:dyDescent="0.2">
      <c r="A21" s="13">
        <v>26</v>
      </c>
      <c r="B21" s="10">
        <v>37123</v>
      </c>
      <c r="C21" s="6"/>
      <c r="D21" t="s">
        <v>8</v>
      </c>
      <c r="E21" s="7">
        <v>1970</v>
      </c>
      <c r="F21" s="12">
        <v>1.0787999999999995</v>
      </c>
      <c r="G21" s="25">
        <v>1825.103077493512</v>
      </c>
      <c r="H21" s="7"/>
      <c r="I21" s="7">
        <v>-179278.61752699999</v>
      </c>
    </row>
    <row r="22" spans="1:9" x14ac:dyDescent="0.2">
      <c r="A22" s="13">
        <v>26</v>
      </c>
      <c r="B22" s="10">
        <v>37124</v>
      </c>
      <c r="C22" s="6"/>
      <c r="D22" t="s">
        <v>8</v>
      </c>
      <c r="E22" s="7">
        <v>2540</v>
      </c>
      <c r="F22" s="12">
        <v>2.0154000000000001</v>
      </c>
      <c r="G22" s="25">
        <v>1259.2957229334127</v>
      </c>
      <c r="H22" s="9"/>
      <c r="I22" s="7">
        <v>-208336.82293799991</v>
      </c>
    </row>
    <row r="23" spans="1:9" x14ac:dyDescent="0.2">
      <c r="A23" s="13">
        <v>26</v>
      </c>
      <c r="B23" s="10">
        <v>37125</v>
      </c>
      <c r="C23" s="6"/>
      <c r="D23" t="s">
        <v>8</v>
      </c>
      <c r="E23" s="7">
        <v>2863</v>
      </c>
      <c r="F23" s="12">
        <v>2.3153000000000001</v>
      </c>
      <c r="G23" s="25">
        <v>1235.5568176910117</v>
      </c>
      <c r="H23" s="7"/>
      <c r="I23" s="7">
        <v>-372176.898736</v>
      </c>
    </row>
    <row r="24" spans="1:9" x14ac:dyDescent="0.2">
      <c r="A24" s="13">
        <v>26</v>
      </c>
      <c r="B24" s="10">
        <v>37126</v>
      </c>
      <c r="C24" s="6"/>
      <c r="D24" t="s">
        <v>8</v>
      </c>
      <c r="E24" s="7">
        <v>3825</v>
      </c>
      <c r="F24" s="12">
        <v>2.7124999999999999</v>
      </c>
      <c r="G24" s="25">
        <v>1409.1382488479262</v>
      </c>
      <c r="H24" s="12"/>
      <c r="I24" s="7">
        <v>-274604.91380199988</v>
      </c>
    </row>
    <row r="25" spans="1:9" x14ac:dyDescent="0.2">
      <c r="A25" s="13">
        <v>26</v>
      </c>
      <c r="B25" s="5">
        <v>37127</v>
      </c>
      <c r="C25" s="6"/>
      <c r="D25" t="s">
        <v>8</v>
      </c>
      <c r="E25" s="7">
        <v>2710</v>
      </c>
      <c r="F25" s="12">
        <v>2.8298000000000001</v>
      </c>
      <c r="G25" s="25">
        <v>956.66485263976256</v>
      </c>
      <c r="H25" s="9"/>
      <c r="I25" s="7">
        <v>-48313.718662000021</v>
      </c>
    </row>
    <row r="26" spans="1:9" x14ac:dyDescent="0.2">
      <c r="A26" s="13">
        <v>26</v>
      </c>
      <c r="B26" s="5">
        <v>37128</v>
      </c>
      <c r="C26" s="6"/>
      <c r="D26" t="s">
        <v>8</v>
      </c>
      <c r="E26" s="7">
        <v>300</v>
      </c>
      <c r="F26" s="12">
        <v>3.2164000000000006</v>
      </c>
      <c r="G26" s="25">
        <v>92.271981096878477</v>
      </c>
      <c r="H26" s="9"/>
      <c r="I26" s="7">
        <v>-8144.6552319999955</v>
      </c>
    </row>
    <row r="27" spans="1:9" x14ac:dyDescent="0.2">
      <c r="A27" s="13">
        <v>26</v>
      </c>
      <c r="B27" s="10">
        <v>37129</v>
      </c>
      <c r="C27" s="6"/>
      <c r="D27" t="s">
        <v>8</v>
      </c>
      <c r="E27" s="7">
        <v>0</v>
      </c>
      <c r="F27" s="12">
        <v>2.6615999999999982</v>
      </c>
      <c r="G27" s="25">
        <v>-1</v>
      </c>
      <c r="H27" s="9"/>
      <c r="I27" s="7">
        <v>51.422500999999983</v>
      </c>
    </row>
    <row r="28" spans="1:9" x14ac:dyDescent="0.2">
      <c r="A28" s="13">
        <v>26</v>
      </c>
      <c r="B28" s="10">
        <v>37130</v>
      </c>
      <c r="C28" s="6"/>
      <c r="D28" t="s">
        <v>8</v>
      </c>
      <c r="E28" s="7">
        <v>170</v>
      </c>
      <c r="F28" s="12">
        <v>2.3592</v>
      </c>
      <c r="G28" s="25">
        <v>71.058324855883356</v>
      </c>
      <c r="H28" s="7"/>
      <c r="I28" s="7">
        <v>9714.5691530000022</v>
      </c>
    </row>
    <row r="29" spans="1:9" x14ac:dyDescent="0.2">
      <c r="A29" s="13">
        <v>26</v>
      </c>
      <c r="B29" s="10">
        <v>37131</v>
      </c>
      <c r="C29" s="6"/>
      <c r="D29" t="s">
        <v>8</v>
      </c>
      <c r="E29" s="7">
        <v>350</v>
      </c>
      <c r="F29" s="12">
        <v>2.2244999999999981</v>
      </c>
      <c r="G29" s="25">
        <v>156.33872780400105</v>
      </c>
      <c r="H29" s="7"/>
      <c r="I29" s="7">
        <v>-12894.544970999994</v>
      </c>
    </row>
    <row r="30" spans="1:9" x14ac:dyDescent="0.2">
      <c r="A30" s="14">
        <v>26</v>
      </c>
      <c r="B30" s="19">
        <v>37132</v>
      </c>
      <c r="C30" s="16"/>
      <c r="D30" s="17" t="s">
        <v>8</v>
      </c>
      <c r="E30" s="18"/>
      <c r="F30" s="21"/>
      <c r="G30" s="26"/>
      <c r="H30" s="18"/>
      <c r="I30" s="18"/>
    </row>
    <row r="31" spans="1:9" x14ac:dyDescent="0.2">
      <c r="A31" s="13">
        <v>26</v>
      </c>
      <c r="B31" s="10">
        <v>37133</v>
      </c>
      <c r="C31" s="6"/>
      <c r="D31" t="s">
        <v>8</v>
      </c>
      <c r="E31" s="7">
        <v>490</v>
      </c>
      <c r="F31" s="12">
        <v>2.2189000000000001</v>
      </c>
      <c r="G31" s="25">
        <v>219.83014106088601</v>
      </c>
      <c r="H31" s="7"/>
      <c r="I31" s="7">
        <v>-12544.265618000001</v>
      </c>
    </row>
    <row r="32" spans="1:9" x14ac:dyDescent="0.2">
      <c r="A32" s="13">
        <v>26</v>
      </c>
      <c r="B32" s="10">
        <v>37134</v>
      </c>
      <c r="C32" s="6"/>
      <c r="D32" t="s">
        <v>8</v>
      </c>
      <c r="E32" s="7">
        <v>1530</v>
      </c>
      <c r="F32" s="12">
        <v>2.5390999999999999</v>
      </c>
      <c r="G32" s="25">
        <v>601.57571580481272</v>
      </c>
      <c r="H32" s="7"/>
      <c r="I32" s="7">
        <v>-27125.902873000003</v>
      </c>
    </row>
    <row r="33" spans="5:9" x14ac:dyDescent="0.2">
      <c r="E33" s="22">
        <f>SUM(E2:E32)</f>
        <v>31506.75</v>
      </c>
      <c r="F33" s="22">
        <f>SUM(F2:F32)</f>
        <v>39.23749999999999</v>
      </c>
      <c r="G33" s="27">
        <f>(E33-F33)/F33</f>
        <v>801.97546989487125</v>
      </c>
      <c r="H33" s="24"/>
      <c r="I33" s="22">
        <f>SUM(I2:I32)</f>
        <v>-2899996.123997</v>
      </c>
    </row>
  </sheetData>
  <pageMargins left="0.75" right="0.75" top="0.75" bottom="0.5" header="0.5" footer="0.25"/>
  <pageSetup orientation="portrait" horizontalDpi="0" r:id="rId1"/>
  <headerFooter alignWithMargins="0">
    <oddFooter>&amp;L&amp;8Negative settlements flow to QSE; positive settlements flow to ERCOT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ySplit="1" topLeftCell="A37" activePane="bottomLeft" state="frozen"/>
      <selection pane="bottomLeft" activeCell="D29" sqref="D29"/>
    </sheetView>
  </sheetViews>
  <sheetFormatPr defaultRowHeight="12.75" x14ac:dyDescent="0.2"/>
  <cols>
    <col min="1" max="1" width="4.85546875" bestFit="1" customWidth="1"/>
    <col min="2" max="2" width="13.5703125" style="20" bestFit="1" customWidth="1"/>
    <col min="3" max="3" width="7.42578125" bestFit="1" customWidth="1"/>
    <col min="4" max="4" width="5.28515625" bestFit="1" customWidth="1"/>
    <col min="5" max="5" width="10.140625" bestFit="1" customWidth="1"/>
    <col min="7" max="7" width="13.42578125" bestFit="1" customWidth="1"/>
    <col min="8" max="8" width="6.28515625" bestFit="1" customWidth="1"/>
    <col min="9" max="9" width="11.140625" bestFit="1" customWidth="1"/>
  </cols>
  <sheetData>
    <row r="1" spans="1:9" s="4" customFormat="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11</v>
      </c>
      <c r="F1" s="3" t="s">
        <v>12</v>
      </c>
      <c r="G1" s="2" t="s">
        <v>4</v>
      </c>
      <c r="H1" s="1" t="s">
        <v>5</v>
      </c>
      <c r="I1" s="3" t="s">
        <v>6</v>
      </c>
    </row>
    <row r="2" spans="1:9" x14ac:dyDescent="0.2">
      <c r="A2" s="13">
        <v>26</v>
      </c>
      <c r="B2" s="10">
        <v>37104</v>
      </c>
      <c r="C2" s="6"/>
      <c r="D2" t="s">
        <v>9</v>
      </c>
      <c r="E2" s="7">
        <v>50</v>
      </c>
      <c r="F2" s="12">
        <v>0.84029999999999949</v>
      </c>
      <c r="G2" s="25">
        <v>58.502558610020266</v>
      </c>
      <c r="H2" s="12"/>
      <c r="I2" s="7">
        <v>-11690.819753999996</v>
      </c>
    </row>
    <row r="3" spans="1:9" x14ac:dyDescent="0.2">
      <c r="A3" s="13">
        <v>26</v>
      </c>
      <c r="B3" s="10">
        <v>37105</v>
      </c>
      <c r="C3" s="6"/>
      <c r="D3" t="s">
        <v>9</v>
      </c>
      <c r="E3" s="7">
        <v>0</v>
      </c>
      <c r="F3" s="12">
        <v>1.1525999999999996</v>
      </c>
      <c r="G3" s="25">
        <v>-1</v>
      </c>
      <c r="H3" s="12"/>
      <c r="I3" s="7">
        <v>34.602436999999988</v>
      </c>
    </row>
    <row r="4" spans="1:9" x14ac:dyDescent="0.2">
      <c r="A4" s="13">
        <v>26</v>
      </c>
      <c r="B4" s="10">
        <v>37106</v>
      </c>
      <c r="C4" s="6"/>
      <c r="D4" t="s">
        <v>9</v>
      </c>
      <c r="E4" s="7">
        <v>0</v>
      </c>
      <c r="F4" s="12">
        <v>1.6662000000000003</v>
      </c>
      <c r="G4" s="25">
        <v>-1</v>
      </c>
      <c r="H4" s="7"/>
      <c r="I4" s="7">
        <v>3.7217220000000015</v>
      </c>
    </row>
    <row r="5" spans="1:9" x14ac:dyDescent="0.2">
      <c r="A5" s="13">
        <v>26</v>
      </c>
      <c r="B5" s="10">
        <v>37107</v>
      </c>
      <c r="C5" s="6"/>
      <c r="D5" t="s">
        <v>9</v>
      </c>
      <c r="E5" s="7">
        <v>0</v>
      </c>
      <c r="F5" s="12">
        <v>1.8280000000000007</v>
      </c>
      <c r="G5" s="25">
        <v>-1</v>
      </c>
      <c r="H5" s="7"/>
      <c r="I5" s="7">
        <v>51.702273000000005</v>
      </c>
    </row>
    <row r="6" spans="1:9" x14ac:dyDescent="0.2">
      <c r="A6" s="13">
        <v>26</v>
      </c>
      <c r="B6" s="10">
        <v>37108</v>
      </c>
      <c r="C6" s="6"/>
      <c r="D6" t="s">
        <v>9</v>
      </c>
      <c r="E6" s="7">
        <v>18</v>
      </c>
      <c r="F6" s="12">
        <v>1.9167000000000003</v>
      </c>
      <c r="G6" s="25">
        <v>8.3911410236343702</v>
      </c>
      <c r="H6" s="7"/>
      <c r="I6" s="7">
        <v>-410.16675699999996</v>
      </c>
    </row>
    <row r="7" spans="1:9" x14ac:dyDescent="0.2">
      <c r="A7" s="13">
        <v>26</v>
      </c>
      <c r="B7" s="10">
        <v>37109</v>
      </c>
      <c r="C7" s="6"/>
      <c r="D7" t="s">
        <v>9</v>
      </c>
      <c r="E7" s="7">
        <v>0</v>
      </c>
      <c r="F7" s="12">
        <v>2.0845999999999996</v>
      </c>
      <c r="G7" s="25">
        <v>-1</v>
      </c>
      <c r="H7" s="7"/>
      <c r="I7" s="7">
        <v>102.59347499999998</v>
      </c>
    </row>
    <row r="8" spans="1:9" x14ac:dyDescent="0.2">
      <c r="A8" s="13">
        <v>26</v>
      </c>
      <c r="B8" s="10">
        <v>37110</v>
      </c>
      <c r="C8" s="6"/>
      <c r="D8" t="s">
        <v>9</v>
      </c>
      <c r="E8" s="7">
        <v>0</v>
      </c>
      <c r="F8" s="12">
        <v>1.9508999999999996</v>
      </c>
      <c r="G8" s="25">
        <v>-1</v>
      </c>
      <c r="H8" s="7"/>
      <c r="I8" s="7">
        <v>65.875201000000018</v>
      </c>
    </row>
    <row r="9" spans="1:9" x14ac:dyDescent="0.2">
      <c r="A9" s="13">
        <v>26</v>
      </c>
      <c r="B9" s="10">
        <v>37111</v>
      </c>
      <c r="C9" s="6"/>
      <c r="D9" t="s">
        <v>9</v>
      </c>
      <c r="E9" s="7">
        <v>0</v>
      </c>
      <c r="F9" s="12">
        <v>2.2030999999999996</v>
      </c>
      <c r="G9" s="25">
        <v>-1</v>
      </c>
      <c r="H9" s="7"/>
      <c r="I9" s="7">
        <v>65.863148999999993</v>
      </c>
    </row>
    <row r="10" spans="1:9" x14ac:dyDescent="0.2">
      <c r="A10" s="13">
        <v>26</v>
      </c>
      <c r="B10" s="10">
        <v>37112</v>
      </c>
      <c r="C10" s="6"/>
      <c r="D10" t="s">
        <v>9</v>
      </c>
      <c r="E10" s="7">
        <v>0</v>
      </c>
      <c r="F10" s="12">
        <v>2.766999999999999</v>
      </c>
      <c r="G10" s="25">
        <v>-1</v>
      </c>
      <c r="H10" s="7"/>
      <c r="I10" s="7">
        <v>70.989767999999984</v>
      </c>
    </row>
    <row r="11" spans="1:9" x14ac:dyDescent="0.2">
      <c r="A11" s="13">
        <v>26</v>
      </c>
      <c r="B11" s="10">
        <v>37113</v>
      </c>
      <c r="C11" s="6"/>
      <c r="D11" t="s">
        <v>9</v>
      </c>
      <c r="E11" s="7">
        <v>0</v>
      </c>
      <c r="F11" s="12">
        <v>3.0165999999999977</v>
      </c>
      <c r="G11" s="25">
        <v>-1</v>
      </c>
      <c r="H11" s="12"/>
      <c r="I11" s="7">
        <v>94.131575999999981</v>
      </c>
    </row>
    <row r="12" spans="1:9" x14ac:dyDescent="0.2">
      <c r="A12" s="13">
        <v>26</v>
      </c>
      <c r="B12" s="10">
        <v>37114</v>
      </c>
      <c r="C12" s="6"/>
      <c r="D12" t="s">
        <v>9</v>
      </c>
      <c r="E12" s="7">
        <v>0</v>
      </c>
      <c r="F12" s="12">
        <v>3.1890000000000001</v>
      </c>
      <c r="G12" s="25">
        <v>-1</v>
      </c>
      <c r="H12" s="12"/>
      <c r="I12" s="7">
        <v>80.887443000000005</v>
      </c>
    </row>
    <row r="13" spans="1:9" x14ac:dyDescent="0.2">
      <c r="A13" s="13">
        <v>26</v>
      </c>
      <c r="B13" s="10">
        <v>37115</v>
      </c>
      <c r="C13" s="6"/>
      <c r="D13" t="s">
        <v>9</v>
      </c>
      <c r="E13" s="7">
        <v>0</v>
      </c>
      <c r="F13" s="12">
        <v>3.2642000000000007</v>
      </c>
      <c r="G13" s="25">
        <v>-1</v>
      </c>
      <c r="H13" s="12"/>
      <c r="I13" s="7">
        <v>89.383742999999981</v>
      </c>
    </row>
    <row r="14" spans="1:9" x14ac:dyDescent="0.2">
      <c r="A14" s="13">
        <v>26</v>
      </c>
      <c r="B14" s="10">
        <v>37116</v>
      </c>
      <c r="C14" s="6"/>
      <c r="D14" t="s">
        <v>9</v>
      </c>
      <c r="E14" s="7">
        <v>0</v>
      </c>
      <c r="F14" s="12">
        <v>3.3424</v>
      </c>
      <c r="G14" s="25">
        <v>-1</v>
      </c>
      <c r="H14" s="12"/>
      <c r="I14" s="7">
        <v>51.869908999999993</v>
      </c>
    </row>
    <row r="15" spans="1:9" x14ac:dyDescent="0.2">
      <c r="A15" s="13">
        <v>26</v>
      </c>
      <c r="B15" s="10">
        <v>37117</v>
      </c>
      <c r="C15" s="6"/>
      <c r="D15" t="s">
        <v>9</v>
      </c>
      <c r="E15" s="7">
        <v>0</v>
      </c>
      <c r="F15" s="12">
        <v>3.6375000000000002</v>
      </c>
      <c r="G15" s="25">
        <v>-1</v>
      </c>
      <c r="H15" s="7"/>
      <c r="I15" s="7">
        <v>-71.665801000000059</v>
      </c>
    </row>
    <row r="16" spans="1:9" x14ac:dyDescent="0.2">
      <c r="A16" s="13">
        <v>26</v>
      </c>
      <c r="B16" s="10">
        <v>37118</v>
      </c>
      <c r="C16" s="6"/>
      <c r="D16" t="s">
        <v>9</v>
      </c>
      <c r="E16" s="7">
        <v>0</v>
      </c>
      <c r="F16" s="12">
        <v>3.9898999999999991</v>
      </c>
      <c r="G16" s="25">
        <v>-1</v>
      </c>
      <c r="H16" s="12"/>
      <c r="I16" s="7">
        <v>28.915759000000008</v>
      </c>
    </row>
    <row r="17" spans="1:9" x14ac:dyDescent="0.2">
      <c r="A17" s="13">
        <v>26</v>
      </c>
      <c r="B17" s="10">
        <v>37119</v>
      </c>
      <c r="C17" s="6"/>
      <c r="D17" t="s">
        <v>9</v>
      </c>
      <c r="E17" s="7">
        <v>0</v>
      </c>
      <c r="F17" s="12">
        <v>4.43</v>
      </c>
      <c r="G17" s="25">
        <v>-1</v>
      </c>
      <c r="H17" s="12"/>
      <c r="I17" s="7">
        <v>80.967283999999992</v>
      </c>
    </row>
    <row r="18" spans="1:9" x14ac:dyDescent="0.2">
      <c r="A18" s="13">
        <v>26</v>
      </c>
      <c r="B18" s="10">
        <v>37120</v>
      </c>
      <c r="C18" s="6"/>
      <c r="D18" t="s">
        <v>9</v>
      </c>
      <c r="E18" s="7">
        <v>0</v>
      </c>
      <c r="F18" s="12">
        <v>5.1561000000000012</v>
      </c>
      <c r="G18" s="25">
        <v>-1</v>
      </c>
      <c r="H18" s="12"/>
      <c r="I18" s="7">
        <v>17.534497000000002</v>
      </c>
    </row>
    <row r="19" spans="1:9" x14ac:dyDescent="0.2">
      <c r="A19" s="13">
        <v>26</v>
      </c>
      <c r="B19" s="10">
        <v>37121</v>
      </c>
      <c r="C19" s="6"/>
      <c r="D19" t="s">
        <v>9</v>
      </c>
      <c r="E19" s="7">
        <v>0</v>
      </c>
      <c r="F19" s="12">
        <v>5.641499999999998</v>
      </c>
      <c r="G19" s="25">
        <v>-1</v>
      </c>
      <c r="H19" s="12"/>
      <c r="I19" s="7">
        <v>-51.994887999999989</v>
      </c>
    </row>
    <row r="20" spans="1:9" x14ac:dyDescent="0.2">
      <c r="A20" s="13">
        <v>26</v>
      </c>
      <c r="B20" s="10">
        <v>37122</v>
      </c>
      <c r="C20" s="6"/>
      <c r="D20" t="s">
        <v>9</v>
      </c>
      <c r="E20" s="7">
        <v>12</v>
      </c>
      <c r="F20" s="12">
        <v>5.2570000000000023</v>
      </c>
      <c r="G20" s="25">
        <v>1.2826707247479541</v>
      </c>
      <c r="H20" s="12"/>
      <c r="I20" s="7">
        <v>403.35285099999999</v>
      </c>
    </row>
    <row r="21" spans="1:9" x14ac:dyDescent="0.2">
      <c r="A21" s="13">
        <v>26</v>
      </c>
      <c r="B21" s="10">
        <v>37123</v>
      </c>
      <c r="C21" s="6"/>
      <c r="D21" t="s">
        <v>9</v>
      </c>
      <c r="E21" s="7">
        <v>0</v>
      </c>
      <c r="F21" s="12">
        <v>5.65</v>
      </c>
      <c r="G21" s="25">
        <v>-1</v>
      </c>
      <c r="H21" s="7"/>
      <c r="I21" s="7">
        <v>-276.03781700000008</v>
      </c>
    </row>
    <row r="22" spans="1:9" x14ac:dyDescent="0.2">
      <c r="A22" s="13">
        <v>26</v>
      </c>
      <c r="B22" s="10">
        <v>37124</v>
      </c>
      <c r="C22" s="6"/>
      <c r="D22" t="s">
        <v>9</v>
      </c>
      <c r="E22" s="7">
        <v>0</v>
      </c>
      <c r="F22" s="12">
        <v>5.9440000000000017</v>
      </c>
      <c r="G22" s="25">
        <v>-1</v>
      </c>
      <c r="H22" s="9"/>
      <c r="I22" s="7">
        <v>-19.687698000000015</v>
      </c>
    </row>
    <row r="23" spans="1:9" x14ac:dyDescent="0.2">
      <c r="A23" s="13">
        <v>26</v>
      </c>
      <c r="B23" s="10">
        <v>37125</v>
      </c>
      <c r="C23" s="6"/>
      <c r="D23" t="s">
        <v>9</v>
      </c>
      <c r="E23" s="7">
        <v>0</v>
      </c>
      <c r="F23" s="12">
        <v>7.6851999999999991</v>
      </c>
      <c r="G23" s="25">
        <v>-1</v>
      </c>
      <c r="H23" s="7"/>
      <c r="I23" s="7">
        <v>-198.78913100000003</v>
      </c>
    </row>
    <row r="24" spans="1:9" x14ac:dyDescent="0.2">
      <c r="A24" s="13">
        <v>26</v>
      </c>
      <c r="B24" s="10">
        <v>37126</v>
      </c>
      <c r="C24" s="6"/>
      <c r="D24" t="s">
        <v>9</v>
      </c>
      <c r="E24" s="7">
        <v>0</v>
      </c>
      <c r="F24" s="12">
        <v>8.1857000000000006</v>
      </c>
      <c r="G24" s="25">
        <v>-1</v>
      </c>
      <c r="H24" s="12"/>
      <c r="I24" s="7">
        <v>59.25812899999999</v>
      </c>
    </row>
    <row r="25" spans="1:9" x14ac:dyDescent="0.2">
      <c r="A25" s="13">
        <v>26</v>
      </c>
      <c r="B25" s="10">
        <v>37127</v>
      </c>
      <c r="C25" s="6"/>
      <c r="D25" t="s">
        <v>9</v>
      </c>
      <c r="E25" s="7">
        <v>0</v>
      </c>
      <c r="F25" s="12">
        <v>9.0318000000000005</v>
      </c>
      <c r="G25" s="25">
        <v>-1</v>
      </c>
      <c r="H25" s="9"/>
      <c r="I25" s="7">
        <v>156.18974199999997</v>
      </c>
    </row>
    <row r="26" spans="1:9" x14ac:dyDescent="0.2">
      <c r="A26" s="13">
        <v>26</v>
      </c>
      <c r="B26" s="10">
        <v>37128</v>
      </c>
      <c r="C26" s="6"/>
      <c r="D26" t="s">
        <v>9</v>
      </c>
      <c r="E26" s="7">
        <v>0</v>
      </c>
      <c r="F26" s="12">
        <v>9.3601000000000028</v>
      </c>
      <c r="G26" s="25">
        <v>-1</v>
      </c>
      <c r="H26" s="9"/>
      <c r="I26" s="7">
        <v>225.39545700000008</v>
      </c>
    </row>
    <row r="27" spans="1:9" x14ac:dyDescent="0.2">
      <c r="A27" s="13">
        <v>26</v>
      </c>
      <c r="B27" s="10">
        <v>37129</v>
      </c>
      <c r="C27" s="6"/>
      <c r="D27" t="s">
        <v>9</v>
      </c>
      <c r="E27" s="7">
        <v>0</v>
      </c>
      <c r="F27" s="12">
        <v>9.0007000000000037</v>
      </c>
      <c r="G27" s="25">
        <v>-1</v>
      </c>
      <c r="H27" s="7"/>
      <c r="I27" s="7">
        <v>170.69322699999998</v>
      </c>
    </row>
    <row r="28" spans="1:9" x14ac:dyDescent="0.2">
      <c r="A28" s="13">
        <v>26</v>
      </c>
      <c r="B28" s="10">
        <v>37130</v>
      </c>
      <c r="C28" s="6"/>
      <c r="D28" t="s">
        <v>9</v>
      </c>
      <c r="E28" s="7">
        <v>0</v>
      </c>
      <c r="F28" s="12">
        <v>8.1171999999999986</v>
      </c>
      <c r="G28" s="25">
        <v>-1</v>
      </c>
      <c r="H28" s="7"/>
      <c r="I28" s="7">
        <v>-996.21627599999954</v>
      </c>
    </row>
    <row r="29" spans="1:9" x14ac:dyDescent="0.2">
      <c r="A29" s="13">
        <v>26</v>
      </c>
      <c r="B29" s="10">
        <v>37131</v>
      </c>
      <c r="C29" s="6"/>
      <c r="D29" t="s">
        <v>9</v>
      </c>
      <c r="E29" s="7">
        <v>117.5</v>
      </c>
      <c r="F29" s="12">
        <v>7.8303000000000003</v>
      </c>
      <c r="G29" s="25">
        <v>14.005810760762678</v>
      </c>
      <c r="H29" s="7"/>
      <c r="I29" s="7">
        <v>-3435.8782689999989</v>
      </c>
    </row>
    <row r="30" spans="1:9" x14ac:dyDescent="0.2">
      <c r="A30" s="13">
        <v>26</v>
      </c>
      <c r="B30" s="10">
        <v>37132</v>
      </c>
      <c r="C30" s="6"/>
      <c r="D30" t="s">
        <v>9</v>
      </c>
      <c r="E30" s="7">
        <v>0</v>
      </c>
      <c r="F30" s="12">
        <v>8.0701999999999998</v>
      </c>
      <c r="G30" s="25">
        <v>-1</v>
      </c>
      <c r="H30" s="7"/>
      <c r="I30" s="7">
        <v>166.35585499999996</v>
      </c>
    </row>
    <row r="31" spans="1:9" x14ac:dyDescent="0.2">
      <c r="A31" s="13">
        <v>26</v>
      </c>
      <c r="B31" s="10">
        <v>37133</v>
      </c>
      <c r="C31" s="6"/>
      <c r="D31" t="s">
        <v>9</v>
      </c>
      <c r="E31" s="7">
        <v>0</v>
      </c>
      <c r="F31" s="12">
        <v>8.7462</v>
      </c>
      <c r="G31" s="25">
        <v>-1</v>
      </c>
      <c r="H31" s="7"/>
      <c r="I31" s="7">
        <v>134.22096199999999</v>
      </c>
    </row>
    <row r="32" spans="1:9" x14ac:dyDescent="0.2">
      <c r="A32" s="13">
        <v>26</v>
      </c>
      <c r="B32" s="10">
        <v>37134</v>
      </c>
      <c r="C32" s="6"/>
      <c r="D32" t="s">
        <v>9</v>
      </c>
      <c r="E32" s="7">
        <v>0</v>
      </c>
      <c r="F32" s="12">
        <v>9.5578000000000038</v>
      </c>
      <c r="G32" s="25">
        <v>-1</v>
      </c>
      <c r="H32" s="7"/>
      <c r="I32" s="7">
        <v>159.24380799999997</v>
      </c>
    </row>
    <row r="33" spans="5:9" x14ac:dyDescent="0.2">
      <c r="E33" s="22">
        <f>SUM(E2:E32)</f>
        <v>197.5</v>
      </c>
      <c r="F33" s="22">
        <f>SUM(F2:F32)</f>
        <v>154.5128</v>
      </c>
      <c r="G33" s="27">
        <f>(E33-F33)/F33</f>
        <v>0.27821125498987787</v>
      </c>
      <c r="H33" s="24"/>
      <c r="I33" s="22">
        <f>SUM(I2:I32)</f>
        <v>-14837.508123999994</v>
      </c>
    </row>
  </sheetData>
  <pageMargins left="0.75" right="0.75" top="0.75" bottom="0.5" header="0.5" footer="0.25"/>
  <pageSetup orientation="portrait" horizontalDpi="0" r:id="rId1"/>
  <headerFooter alignWithMargins="0">
    <oddFooter>&amp;L&amp;8Negative settlements flow to QSE; positive settlements flow to ERCOT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pane ySplit="1" topLeftCell="A38" activePane="bottomLeft" state="frozen"/>
      <selection pane="bottomLeft" activeCell="F34" sqref="F34"/>
    </sheetView>
  </sheetViews>
  <sheetFormatPr defaultRowHeight="12.75" x14ac:dyDescent="0.2"/>
  <cols>
    <col min="1" max="1" width="4.85546875" bestFit="1" customWidth="1"/>
    <col min="2" max="2" width="13.5703125" style="20" bestFit="1" customWidth="1"/>
    <col min="3" max="3" width="7.42578125" bestFit="1" customWidth="1"/>
    <col min="4" max="4" width="5.28515625" bestFit="1" customWidth="1"/>
    <col min="5" max="5" width="10.140625" bestFit="1" customWidth="1"/>
    <col min="7" max="7" width="13.42578125" bestFit="1" customWidth="1"/>
    <col min="8" max="8" width="6.28515625" bestFit="1" customWidth="1"/>
    <col min="9" max="9" width="11.140625" bestFit="1" customWidth="1"/>
  </cols>
  <sheetData>
    <row r="1" spans="1:9" s="4" customFormat="1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11</v>
      </c>
      <c r="F1" s="3" t="s">
        <v>12</v>
      </c>
      <c r="G1" s="2" t="s">
        <v>4</v>
      </c>
      <c r="H1" s="1" t="s">
        <v>5</v>
      </c>
      <c r="I1" s="3" t="s">
        <v>6</v>
      </c>
    </row>
    <row r="2" spans="1:9" x14ac:dyDescent="0.2">
      <c r="A2" s="13">
        <v>26</v>
      </c>
      <c r="B2" s="10">
        <v>37104</v>
      </c>
      <c r="C2" s="6"/>
      <c r="D2" t="s">
        <v>10</v>
      </c>
      <c r="E2" s="7"/>
      <c r="F2" s="12"/>
      <c r="G2" s="25"/>
      <c r="H2" s="7"/>
      <c r="I2" s="7"/>
    </row>
    <row r="3" spans="1:9" x14ac:dyDescent="0.2">
      <c r="A3" s="13">
        <v>26</v>
      </c>
      <c r="B3" s="10">
        <v>37105</v>
      </c>
      <c r="C3" s="6"/>
      <c r="D3" t="s">
        <v>10</v>
      </c>
      <c r="E3" s="7"/>
      <c r="F3" s="12"/>
      <c r="G3" s="25"/>
      <c r="H3" s="7"/>
      <c r="I3" s="7"/>
    </row>
    <row r="4" spans="1:9" x14ac:dyDescent="0.2">
      <c r="A4" s="13">
        <v>26</v>
      </c>
      <c r="B4" s="10">
        <v>37106</v>
      </c>
      <c r="C4" s="6"/>
      <c r="D4" t="s">
        <v>10</v>
      </c>
      <c r="E4" s="7"/>
      <c r="F4" s="12"/>
      <c r="G4" s="25"/>
      <c r="H4" s="7"/>
      <c r="I4" s="7"/>
    </row>
    <row r="5" spans="1:9" x14ac:dyDescent="0.2">
      <c r="A5" s="13">
        <v>26</v>
      </c>
      <c r="B5" s="10">
        <v>37107</v>
      </c>
      <c r="C5" s="6"/>
      <c r="D5" t="s">
        <v>10</v>
      </c>
      <c r="E5" s="7"/>
      <c r="F5" s="12"/>
      <c r="G5" s="25"/>
      <c r="H5" s="7"/>
      <c r="I5" s="7"/>
    </row>
    <row r="6" spans="1:9" x14ac:dyDescent="0.2">
      <c r="A6" s="13">
        <v>26</v>
      </c>
      <c r="B6" s="10">
        <v>37108</v>
      </c>
      <c r="C6" s="6"/>
      <c r="D6" t="s">
        <v>10</v>
      </c>
      <c r="E6" s="7"/>
      <c r="F6" s="12"/>
      <c r="G6" s="25"/>
      <c r="H6" s="7"/>
      <c r="I6" s="7"/>
    </row>
    <row r="7" spans="1:9" x14ac:dyDescent="0.2">
      <c r="A7" s="13">
        <v>26</v>
      </c>
      <c r="B7" s="10">
        <v>37109</v>
      </c>
      <c r="C7" s="6"/>
      <c r="D7" t="s">
        <v>10</v>
      </c>
      <c r="E7" s="7"/>
      <c r="F7" s="12"/>
      <c r="G7" s="25"/>
      <c r="H7" s="7"/>
      <c r="I7" s="7"/>
    </row>
    <row r="8" spans="1:9" x14ac:dyDescent="0.2">
      <c r="A8" s="13">
        <v>26</v>
      </c>
      <c r="B8" s="10">
        <v>37110</v>
      </c>
      <c r="C8" s="6"/>
      <c r="D8" t="s">
        <v>10</v>
      </c>
      <c r="E8" s="7"/>
      <c r="F8" s="12"/>
      <c r="G8" s="25"/>
      <c r="H8" s="7"/>
      <c r="I8" s="7"/>
    </row>
    <row r="9" spans="1:9" x14ac:dyDescent="0.2">
      <c r="A9" s="13">
        <v>26</v>
      </c>
      <c r="B9" s="10">
        <v>37111</v>
      </c>
      <c r="C9" s="6"/>
      <c r="D9" t="s">
        <v>10</v>
      </c>
      <c r="E9" s="7"/>
      <c r="F9" s="12"/>
      <c r="G9" s="25"/>
      <c r="H9" s="7"/>
      <c r="I9" s="7"/>
    </row>
    <row r="10" spans="1:9" x14ac:dyDescent="0.2">
      <c r="A10" s="13">
        <v>26</v>
      </c>
      <c r="B10" s="10">
        <v>37112</v>
      </c>
      <c r="C10" s="6"/>
      <c r="D10" t="s">
        <v>10</v>
      </c>
      <c r="E10" s="7"/>
      <c r="F10" s="12"/>
      <c r="G10" s="25"/>
      <c r="H10" s="7"/>
      <c r="I10" s="7"/>
    </row>
    <row r="11" spans="1:9" x14ac:dyDescent="0.2">
      <c r="A11" s="13">
        <v>26</v>
      </c>
      <c r="B11" s="10">
        <v>37113</v>
      </c>
      <c r="C11" s="6"/>
      <c r="D11" t="s">
        <v>10</v>
      </c>
      <c r="E11" s="7"/>
      <c r="F11" s="12"/>
      <c r="G11" s="25"/>
      <c r="H11" s="7"/>
      <c r="I11" s="7"/>
    </row>
    <row r="12" spans="1:9" x14ac:dyDescent="0.2">
      <c r="A12" s="13">
        <v>26</v>
      </c>
      <c r="B12" s="10">
        <v>37114</v>
      </c>
      <c r="C12" s="6"/>
      <c r="D12" t="s">
        <v>10</v>
      </c>
      <c r="E12" s="7"/>
      <c r="F12" s="12"/>
      <c r="G12" s="25"/>
      <c r="H12" s="7"/>
      <c r="I12" s="7"/>
    </row>
    <row r="13" spans="1:9" x14ac:dyDescent="0.2">
      <c r="A13" s="13">
        <v>26</v>
      </c>
      <c r="B13" s="10">
        <v>37115</v>
      </c>
      <c r="C13" s="6"/>
      <c r="D13" t="s">
        <v>10</v>
      </c>
      <c r="E13" s="7"/>
      <c r="F13" s="12"/>
      <c r="G13" s="25"/>
      <c r="H13" s="7"/>
      <c r="I13" s="7"/>
    </row>
    <row r="14" spans="1:9" x14ac:dyDescent="0.2">
      <c r="A14" s="13">
        <v>26</v>
      </c>
      <c r="B14" s="10">
        <v>37116</v>
      </c>
      <c r="C14" s="6"/>
      <c r="D14" t="s">
        <v>10</v>
      </c>
      <c r="E14" s="7"/>
      <c r="F14" s="12"/>
      <c r="G14" s="25"/>
      <c r="H14" s="7"/>
      <c r="I14" s="7"/>
    </row>
    <row r="15" spans="1:9" x14ac:dyDescent="0.2">
      <c r="A15" s="13">
        <v>26</v>
      </c>
      <c r="B15" s="10">
        <v>37117</v>
      </c>
      <c r="C15" s="6"/>
      <c r="D15" t="s">
        <v>10</v>
      </c>
      <c r="E15" s="7"/>
      <c r="F15" s="12"/>
      <c r="G15" s="25"/>
      <c r="H15" s="7"/>
      <c r="I15" s="7"/>
    </row>
    <row r="16" spans="1:9" x14ac:dyDescent="0.2">
      <c r="A16" s="13">
        <v>26</v>
      </c>
      <c r="B16" s="10">
        <v>37118</v>
      </c>
      <c r="C16" s="6"/>
      <c r="D16" t="s">
        <v>10</v>
      </c>
      <c r="E16" s="7"/>
      <c r="F16" s="12"/>
      <c r="G16" s="25"/>
      <c r="H16" s="7"/>
      <c r="I16" s="7"/>
    </row>
    <row r="17" spans="1:9" x14ac:dyDescent="0.2">
      <c r="A17" s="13">
        <v>26</v>
      </c>
      <c r="B17" s="10">
        <v>37119</v>
      </c>
      <c r="C17" s="6"/>
      <c r="D17" t="s">
        <v>10</v>
      </c>
      <c r="E17" s="7"/>
      <c r="F17" s="12"/>
      <c r="G17" s="25"/>
      <c r="H17" s="7"/>
      <c r="I17" s="7"/>
    </row>
    <row r="18" spans="1:9" x14ac:dyDescent="0.2">
      <c r="A18" s="13">
        <v>26</v>
      </c>
      <c r="B18" s="10">
        <v>37120</v>
      </c>
      <c r="C18" s="6"/>
      <c r="D18" t="s">
        <v>10</v>
      </c>
      <c r="E18" s="7"/>
      <c r="F18" s="12"/>
      <c r="G18" s="25"/>
      <c r="H18" s="7"/>
      <c r="I18" s="7"/>
    </row>
    <row r="19" spans="1:9" x14ac:dyDescent="0.2">
      <c r="A19" s="13">
        <v>26</v>
      </c>
      <c r="B19" s="10">
        <v>37121</v>
      </c>
      <c r="C19" s="6"/>
      <c r="D19" t="s">
        <v>10</v>
      </c>
      <c r="E19" s="7"/>
      <c r="F19" s="12"/>
      <c r="G19" s="25"/>
      <c r="H19" s="7"/>
      <c r="I19" s="7"/>
    </row>
    <row r="20" spans="1:9" x14ac:dyDescent="0.2">
      <c r="A20" s="13">
        <v>26</v>
      </c>
      <c r="B20" s="10">
        <v>37122</v>
      </c>
      <c r="C20" s="6"/>
      <c r="D20" t="s">
        <v>10</v>
      </c>
      <c r="E20" s="7"/>
      <c r="F20" s="12"/>
      <c r="G20" s="25"/>
      <c r="H20" s="7"/>
      <c r="I20" s="7"/>
    </row>
    <row r="21" spans="1:9" x14ac:dyDescent="0.2">
      <c r="A21" s="13">
        <v>26</v>
      </c>
      <c r="B21" s="10">
        <v>37123</v>
      </c>
      <c r="C21" s="6"/>
      <c r="D21" t="s">
        <v>10</v>
      </c>
      <c r="E21" s="7">
        <v>0</v>
      </c>
      <c r="F21" s="12">
        <v>8.2400000000000015E-2</v>
      </c>
      <c r="G21" s="25">
        <v>-1</v>
      </c>
      <c r="H21" s="7"/>
      <c r="I21" s="7">
        <v>4.8945499999999971</v>
      </c>
    </row>
    <row r="22" spans="1:9" x14ac:dyDescent="0.2">
      <c r="A22" s="13">
        <v>26</v>
      </c>
      <c r="B22" s="10">
        <v>37124</v>
      </c>
      <c r="C22" s="6"/>
      <c r="D22" t="s">
        <v>10</v>
      </c>
      <c r="E22" s="7">
        <v>30</v>
      </c>
      <c r="F22" s="12">
        <v>8.1500000000000059E-2</v>
      </c>
      <c r="G22" s="25">
        <v>367.09815950920222</v>
      </c>
      <c r="H22" s="9"/>
      <c r="I22" s="7">
        <v>-8620.5114170000033</v>
      </c>
    </row>
    <row r="23" spans="1:9" x14ac:dyDescent="0.2">
      <c r="A23" s="13">
        <v>26</v>
      </c>
      <c r="B23" s="10">
        <v>37125</v>
      </c>
      <c r="C23" s="6"/>
      <c r="D23" t="s">
        <v>10</v>
      </c>
      <c r="E23" s="7">
        <v>112</v>
      </c>
      <c r="F23" s="12">
        <v>8.2900000000000043E-2</v>
      </c>
      <c r="G23" s="25">
        <v>1350.0253317249692</v>
      </c>
      <c r="H23" s="7"/>
      <c r="I23" s="7">
        <v>-40396.207602000002</v>
      </c>
    </row>
    <row r="24" spans="1:9" x14ac:dyDescent="0.2">
      <c r="A24" s="13">
        <v>26</v>
      </c>
      <c r="B24" s="10">
        <v>37126</v>
      </c>
      <c r="C24" s="6"/>
      <c r="D24" t="s">
        <v>10</v>
      </c>
      <c r="E24" s="7">
        <v>500</v>
      </c>
      <c r="F24" s="12">
        <v>9.2300000000000035E-2</v>
      </c>
      <c r="G24" s="25">
        <v>5416.1180931744293</v>
      </c>
      <c r="H24" s="12"/>
      <c r="I24" s="7">
        <v>-27471.523706000007</v>
      </c>
    </row>
    <row r="25" spans="1:9" x14ac:dyDescent="0.2">
      <c r="A25" s="13">
        <v>26</v>
      </c>
      <c r="B25" s="10">
        <v>37127</v>
      </c>
      <c r="C25" s="6"/>
      <c r="D25" t="s">
        <v>10</v>
      </c>
      <c r="E25" s="7">
        <v>0</v>
      </c>
      <c r="F25" s="12">
        <v>9.3499999999999986E-2</v>
      </c>
      <c r="G25" s="25">
        <v>-1</v>
      </c>
      <c r="H25" s="9"/>
      <c r="I25" s="7">
        <v>1.770143</v>
      </c>
    </row>
    <row r="26" spans="1:9" x14ac:dyDescent="0.2">
      <c r="A26" s="13">
        <v>26</v>
      </c>
      <c r="B26" s="10">
        <v>37128</v>
      </c>
      <c r="C26" s="6"/>
      <c r="D26" t="s">
        <v>10</v>
      </c>
      <c r="E26" s="7">
        <v>0</v>
      </c>
      <c r="F26" s="12">
        <v>9.7000000000000003E-2</v>
      </c>
      <c r="G26" s="25">
        <v>-1</v>
      </c>
      <c r="H26" s="9"/>
      <c r="I26" s="7">
        <v>2.5320150000000003</v>
      </c>
    </row>
    <row r="27" spans="1:9" x14ac:dyDescent="0.2">
      <c r="A27" s="13">
        <v>26</v>
      </c>
      <c r="B27" s="10">
        <v>37129</v>
      </c>
      <c r="C27" s="6"/>
      <c r="D27" t="s">
        <v>10</v>
      </c>
      <c r="E27" s="7">
        <v>0</v>
      </c>
      <c r="F27" s="12">
        <v>7.1699999999999986E-2</v>
      </c>
      <c r="G27" s="25">
        <v>-1</v>
      </c>
      <c r="H27" s="9"/>
      <c r="I27" s="7">
        <v>1.3562200000000002</v>
      </c>
    </row>
    <row r="28" spans="1:9" x14ac:dyDescent="0.2">
      <c r="A28" s="13">
        <v>26</v>
      </c>
      <c r="B28" s="10">
        <v>37130</v>
      </c>
      <c r="C28" s="6"/>
      <c r="D28" t="s">
        <v>10</v>
      </c>
      <c r="E28" s="7">
        <v>0</v>
      </c>
      <c r="F28" s="12">
        <v>6.59E-2</v>
      </c>
      <c r="G28" s="25">
        <v>-1</v>
      </c>
      <c r="H28" s="7"/>
      <c r="I28" s="7">
        <v>-7.2008379999999992</v>
      </c>
    </row>
    <row r="29" spans="1:9" x14ac:dyDescent="0.2">
      <c r="A29" s="13">
        <v>26</v>
      </c>
      <c r="B29" s="10">
        <v>37131</v>
      </c>
      <c r="C29" s="6"/>
      <c r="D29" t="s">
        <v>10</v>
      </c>
      <c r="E29" s="7">
        <v>75</v>
      </c>
      <c r="F29" s="12">
        <v>6.4299999999999996E-2</v>
      </c>
      <c r="G29" s="25">
        <v>1165.4074650077762</v>
      </c>
      <c r="H29" s="7"/>
      <c r="I29" s="7">
        <v>-1695.4284089999999</v>
      </c>
    </row>
    <row r="30" spans="1:9" x14ac:dyDescent="0.2">
      <c r="A30" s="13">
        <v>26</v>
      </c>
      <c r="B30" s="10">
        <v>37132</v>
      </c>
      <c r="C30" s="6"/>
      <c r="D30" t="s">
        <v>10</v>
      </c>
      <c r="E30" s="7">
        <v>0</v>
      </c>
      <c r="F30" s="12">
        <v>6.1799999999999987E-2</v>
      </c>
      <c r="G30" s="25">
        <v>-1</v>
      </c>
      <c r="H30" s="7"/>
      <c r="I30" s="7">
        <v>1.4544590000000004</v>
      </c>
    </row>
    <row r="31" spans="1:9" x14ac:dyDescent="0.2">
      <c r="A31" s="13">
        <v>26</v>
      </c>
      <c r="B31" s="10">
        <v>37133</v>
      </c>
      <c r="C31" s="6"/>
      <c r="D31" t="s">
        <v>10</v>
      </c>
      <c r="E31" s="7">
        <v>0</v>
      </c>
      <c r="F31" s="12">
        <v>0.12169999999999992</v>
      </c>
      <c r="G31" s="25">
        <v>-1</v>
      </c>
      <c r="H31" s="7"/>
      <c r="I31" s="7">
        <v>2.4483619999999999</v>
      </c>
    </row>
    <row r="32" spans="1:9" x14ac:dyDescent="0.2">
      <c r="A32" s="13">
        <v>26</v>
      </c>
      <c r="B32" s="10">
        <v>37134</v>
      </c>
      <c r="C32" s="6"/>
      <c r="D32" t="s">
        <v>10</v>
      </c>
      <c r="E32" s="7">
        <v>0</v>
      </c>
      <c r="F32" s="12">
        <v>0.11689999999999995</v>
      </c>
      <c r="G32" s="25">
        <v>-1</v>
      </c>
      <c r="H32" s="7"/>
      <c r="I32" s="7">
        <v>2.1110720000000001</v>
      </c>
    </row>
    <row r="33" spans="5:9" x14ac:dyDescent="0.2">
      <c r="E33" s="22">
        <f>SUM(E2:E32)</f>
        <v>717</v>
      </c>
      <c r="F33" s="22">
        <f>SUM(F2:F32)</f>
        <v>1.0319</v>
      </c>
      <c r="G33" s="27">
        <f>(E33-F33)/F33</f>
        <v>693.83477081112517</v>
      </c>
      <c r="H33" s="24"/>
      <c r="I33" s="22">
        <f>SUM(I2:I32)</f>
        <v>-78174.305151000022</v>
      </c>
    </row>
  </sheetData>
  <pageMargins left="0.75" right="0.75" top="0.75" bottom="0.5" header="0.5" footer="0.25"/>
  <pageSetup orientation="portrait" horizontalDpi="0" r:id="rId1"/>
  <headerFooter alignWithMargins="0">
    <oddFooter>&amp;L&amp;8Negative settlements flow to QSE; positive settlements flow to ERCOT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Zones</vt:lpstr>
      <vt:lpstr>North</vt:lpstr>
      <vt:lpstr>South</vt:lpstr>
      <vt:lpstr>West</vt:lpstr>
    </vt:vector>
  </TitlesOfParts>
  <Company>Public Utility Commission of Texas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rgreffe</dc:creator>
  <cp:lastModifiedBy>Felienne</cp:lastModifiedBy>
  <cp:lastPrinted>2001-11-29T19:02:32Z</cp:lastPrinted>
  <dcterms:created xsi:type="dcterms:W3CDTF">2001-11-29T14:31:12Z</dcterms:created>
  <dcterms:modified xsi:type="dcterms:W3CDTF">2014-09-03T19:16:53Z</dcterms:modified>
</cp:coreProperties>
</file>