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5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Sheet1!$A$1:$G$84</definedName>
  </definedName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/>
  <c r="D16" i="1"/>
  <c r="E16" i="1"/>
  <c r="E17" i="1" s="1"/>
  <c r="E18" i="1" s="1"/>
  <c r="B17" i="1"/>
  <c r="D17" i="1"/>
  <c r="D18" i="1" s="1"/>
  <c r="B26" i="1"/>
  <c r="C27" i="1" s="1"/>
  <c r="C28" i="1" s="1"/>
  <c r="C29" i="1" s="1"/>
  <c r="C26" i="1"/>
  <c r="D26" i="1"/>
  <c r="E26" i="1"/>
  <c r="B41" i="1"/>
  <c r="C42" i="1" s="1"/>
  <c r="C41" i="1"/>
  <c r="C43" i="1" s="1"/>
  <c r="C44" i="1" s="1"/>
  <c r="D41" i="1"/>
  <c r="D42" i="1" s="1"/>
  <c r="E41" i="1"/>
  <c r="B43" i="1"/>
  <c r="B56" i="1"/>
  <c r="C57" i="1" s="1"/>
  <c r="C58" i="1" s="1"/>
  <c r="C59" i="1" s="1"/>
  <c r="C56" i="1"/>
  <c r="D56" i="1"/>
  <c r="E56" i="1"/>
  <c r="D57" i="1"/>
  <c r="D58" i="1" s="1"/>
  <c r="D59" i="1" s="1"/>
  <c r="B58" i="1"/>
  <c r="B71" i="1"/>
  <c r="C72" i="1" s="1"/>
  <c r="C71" i="1"/>
  <c r="C73" i="1" s="1"/>
  <c r="C74" i="1" s="1"/>
  <c r="D71" i="1"/>
  <c r="E71" i="1"/>
  <c r="E72" i="1"/>
  <c r="B73" i="1"/>
  <c r="E73" i="1" s="1"/>
  <c r="E74" i="1" s="1"/>
  <c r="E58" i="1" l="1"/>
  <c r="E59" i="1" s="1"/>
  <c r="E28" i="1"/>
  <c r="E29" i="1" s="1"/>
  <c r="E42" i="1"/>
  <c r="E43" i="1" s="1"/>
  <c r="E44" i="1" s="1"/>
  <c r="E57" i="1"/>
  <c r="D43" i="1"/>
  <c r="D44" i="1" s="1"/>
  <c r="E27" i="1"/>
  <c r="C16" i="1"/>
  <c r="C17" i="1" s="1"/>
  <c r="C18" i="1" s="1"/>
  <c r="D27" i="1"/>
  <c r="D28" i="1" s="1"/>
  <c r="D29" i="1" s="1"/>
  <c r="D72" i="1"/>
  <c r="D73" i="1" s="1"/>
  <c r="D74" i="1" s="1"/>
</calcChain>
</file>

<file path=xl/sharedStrings.xml><?xml version="1.0" encoding="utf-8"?>
<sst xmlns="http://schemas.openxmlformats.org/spreadsheetml/2006/main" count="89" uniqueCount="24">
  <si>
    <t>Average Delivered Natural Gas Prices by Selected Region and Segment</t>
  </si>
  <si>
    <t>and Impact of Projected Wellhead Prices</t>
  </si>
  <si>
    <t>Wellhead</t>
  </si>
  <si>
    <t>Residential</t>
  </si>
  <si>
    <t>Commercial</t>
  </si>
  <si>
    <t>Industrial</t>
  </si>
  <si>
    <t>Price</t>
  </si>
  <si>
    <t>November</t>
  </si>
  <si>
    <t>December</t>
  </si>
  <si>
    <t>January</t>
  </si>
  <si>
    <t>February</t>
  </si>
  <si>
    <t>March</t>
  </si>
  <si>
    <t>National Average</t>
  </si>
  <si>
    <t>Average Winter Price  1/</t>
  </si>
  <si>
    <t xml:space="preserve">Wellhead/ Delivered Price </t>
  </si>
  <si>
    <t>NYMEX Futures Price 2/</t>
  </si>
  <si>
    <t>Percentage Increase</t>
  </si>
  <si>
    <t>Connecticut</t>
  </si>
  <si>
    <t>(1999-2000)</t>
  </si>
  <si>
    <t>Virginia</t>
  </si>
  <si>
    <t>Illinois</t>
  </si>
  <si>
    <t>Texas</t>
  </si>
  <si>
    <t>1/ Source:  EIA/Natural Gas Monthly August 2000.  November 1999 - March 2000 Average Prices</t>
  </si>
  <si>
    <t>2/ Source:  9/15 NYMEX Henry Hub Strip Average November 2000 - 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</si>
</sst>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44" fontId="5" fillId="0" borderId="0" xfId="1" applyFont="1" applyAlignment="1">
      <alignment horizontal="right"/>
    </xf>
    <xf numFmtId="44" fontId="5" fillId="0" borderId="0" xfId="1" applyFont="1"/>
    <xf numFmtId="0" fontId="3" fillId="2" borderId="1" xfId="0" applyFont="1" applyFill="1" applyBorder="1"/>
    <xf numFmtId="0" fontId="0" fillId="0" borderId="0" xfId="0" applyAlignment="1">
      <alignment horizontal="right"/>
    </xf>
    <xf numFmtId="0" fontId="3" fillId="0" borderId="0" xfId="0" applyFont="1" applyBorder="1"/>
    <xf numFmtId="44" fontId="0" fillId="0" borderId="0" xfId="0" applyNumberFormat="1" applyBorder="1" applyAlignment="1">
      <alignment horizontal="right"/>
    </xf>
    <xf numFmtId="4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5" fillId="0" borderId="0" xfId="0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5" fillId="0" borderId="0" xfId="1" applyFont="1" applyAlignment="1">
      <alignment horizontal="left"/>
    </xf>
    <xf numFmtId="9" fontId="0" fillId="0" borderId="0" xfId="2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quotePrefix="1" applyFont="1" applyFill="1" applyBorder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tabSelected="1" topLeftCell="A45" workbookViewId="0">
      <selection activeCell="B80" sqref="B80:B81"/>
    </sheetView>
  </sheetViews>
  <sheetFormatPr defaultRowHeight="12.75" x14ac:dyDescent="0.2"/>
  <cols>
    <col min="1" max="1" width="25.7109375" customWidth="1"/>
    <col min="2" max="5" width="15.7109375" customWidth="1"/>
  </cols>
  <sheetData>
    <row r="1" spans="1:9" ht="18" x14ac:dyDescent="0.25">
      <c r="A1" s="19" t="s">
        <v>0</v>
      </c>
      <c r="B1" s="19"/>
      <c r="C1" s="19"/>
      <c r="D1" s="19"/>
      <c r="E1" s="19"/>
      <c r="F1" s="19"/>
      <c r="G1" s="19"/>
    </row>
    <row r="2" spans="1:9" ht="18" x14ac:dyDescent="0.25">
      <c r="A2" s="19" t="s">
        <v>1</v>
      </c>
      <c r="B2" s="19"/>
      <c r="C2" s="19"/>
      <c r="D2" s="19"/>
      <c r="E2" s="19"/>
      <c r="F2" s="19"/>
      <c r="G2" s="19"/>
    </row>
    <row r="6" spans="1:9" x14ac:dyDescent="0.2">
      <c r="B6" s="1" t="s">
        <v>2</v>
      </c>
      <c r="C6" s="1" t="s">
        <v>3</v>
      </c>
      <c r="D6" s="1" t="s">
        <v>4</v>
      </c>
      <c r="E6" s="1" t="s">
        <v>5</v>
      </c>
      <c r="F6" s="1"/>
      <c r="G6" s="1"/>
      <c r="H6" s="1"/>
      <c r="I6" s="1"/>
    </row>
    <row r="7" spans="1:9" x14ac:dyDescent="0.2">
      <c r="B7" s="2" t="s">
        <v>6</v>
      </c>
      <c r="C7" s="2" t="s">
        <v>6</v>
      </c>
      <c r="D7" s="2" t="s">
        <v>6</v>
      </c>
      <c r="E7" s="2" t="s">
        <v>6</v>
      </c>
      <c r="F7" s="2"/>
    </row>
    <row r="8" spans="1:9" ht="13.5" thickBot="1" x14ac:dyDescent="0.25">
      <c r="B8" s="2"/>
      <c r="C8" s="2"/>
      <c r="D8" s="2"/>
      <c r="E8" s="2"/>
      <c r="F8" s="2"/>
    </row>
    <row r="9" spans="1:9" ht="13.5" hidden="1" thickBot="1" x14ac:dyDescent="0.25">
      <c r="A9" s="3" t="s">
        <v>7</v>
      </c>
      <c r="B9" s="4">
        <v>2.44</v>
      </c>
      <c r="C9" s="4">
        <v>7.09</v>
      </c>
      <c r="D9" s="4">
        <v>5.46</v>
      </c>
      <c r="E9" s="4">
        <v>3.45</v>
      </c>
      <c r="F9" s="5"/>
    </row>
    <row r="10" spans="1:9" ht="13.5" hidden="1" thickBot="1" x14ac:dyDescent="0.25">
      <c r="A10" s="3" t="s">
        <v>8</v>
      </c>
      <c r="B10" s="4">
        <v>2.0299999999999998</v>
      </c>
      <c r="C10" s="4">
        <v>6.48</v>
      </c>
      <c r="D10" s="4">
        <v>5.46</v>
      </c>
      <c r="E10" s="4">
        <v>3.26</v>
      </c>
      <c r="F10" s="5"/>
    </row>
    <row r="11" spans="1:9" ht="13.5" hidden="1" thickBot="1" x14ac:dyDescent="0.25">
      <c r="A11" s="3" t="s">
        <v>9</v>
      </c>
      <c r="B11" s="4">
        <v>2.12</v>
      </c>
      <c r="C11" s="4">
        <v>6.3</v>
      </c>
      <c r="D11" s="4">
        <v>5.38</v>
      </c>
      <c r="E11" s="4">
        <v>3.28</v>
      </c>
      <c r="F11" s="5"/>
    </row>
    <row r="12" spans="1:9" ht="13.5" hidden="1" thickBot="1" x14ac:dyDescent="0.25">
      <c r="A12" s="3" t="s">
        <v>10</v>
      </c>
      <c r="B12" s="4">
        <v>2.2999999999999998</v>
      </c>
      <c r="C12" s="4">
        <v>6.45</v>
      </c>
      <c r="D12" s="4">
        <v>5.44</v>
      </c>
      <c r="E12" s="4">
        <v>3.44</v>
      </c>
      <c r="F12" s="5"/>
    </row>
    <row r="13" spans="1:9" ht="13.5" hidden="1" thickBot="1" x14ac:dyDescent="0.25">
      <c r="A13" s="3" t="s">
        <v>11</v>
      </c>
      <c r="B13" s="4">
        <v>2.36</v>
      </c>
      <c r="C13" s="4">
        <v>6.82</v>
      </c>
      <c r="D13" s="4">
        <v>5.15</v>
      </c>
      <c r="E13" s="4">
        <v>3.35</v>
      </c>
      <c r="F13" s="5"/>
    </row>
    <row r="14" spans="1:9" ht="13.5" thickBot="1" x14ac:dyDescent="0.25">
      <c r="A14" s="6" t="s">
        <v>12</v>
      </c>
      <c r="B14" s="7"/>
      <c r="C14" s="7"/>
      <c r="D14" s="7"/>
      <c r="E14" s="7"/>
    </row>
    <row r="15" spans="1:9" x14ac:dyDescent="0.2">
      <c r="A15" s="8" t="s">
        <v>13</v>
      </c>
      <c r="B15" s="9">
        <f>SUM(B9:B14)/5</f>
        <v>2.25</v>
      </c>
      <c r="C15" s="9">
        <f>SUM(C9:C14)/5</f>
        <v>6.6280000000000001</v>
      </c>
      <c r="D15" s="9">
        <f>SUM(D9:D14)/5</f>
        <v>5.3780000000000001</v>
      </c>
      <c r="E15" s="9">
        <f>SUM(E9:E14)/5</f>
        <v>3.3560000000000003</v>
      </c>
      <c r="F15" s="10"/>
    </row>
    <row r="16" spans="1:9" x14ac:dyDescent="0.2">
      <c r="A16" s="8" t="s">
        <v>14</v>
      </c>
      <c r="B16" s="9"/>
      <c r="C16" s="11">
        <f>+$B15/C15</f>
        <v>0.33946891973445986</v>
      </c>
      <c r="D16" s="11">
        <f>+$B15/D15</f>
        <v>0.41837114168835998</v>
      </c>
      <c r="E16" s="11">
        <f>+$B15/E15</f>
        <v>0.67044100119189509</v>
      </c>
    </row>
    <row r="17" spans="1:6" x14ac:dyDescent="0.2">
      <c r="A17" s="8" t="s">
        <v>15</v>
      </c>
      <c r="B17" s="12">
        <f>+$B$28</f>
        <v>5.1829999999999998</v>
      </c>
      <c r="C17" s="13">
        <f>+C15*(1-C16)+$B17</f>
        <v>9.5609999999999999</v>
      </c>
      <c r="D17" s="13">
        <f>+D15*(1-D16)+$B17</f>
        <v>8.3109999999999999</v>
      </c>
      <c r="E17" s="13">
        <f>+E15*(1-E16)+$B17</f>
        <v>6.2889999999999997</v>
      </c>
    </row>
    <row r="18" spans="1:6" x14ac:dyDescent="0.2">
      <c r="A18" s="8" t="s">
        <v>16</v>
      </c>
      <c r="B18" s="12"/>
      <c r="C18" s="11">
        <f>+C17/C15-1</f>
        <v>0.4425165962582982</v>
      </c>
      <c r="D18" s="11">
        <f>+D17/D15-1</f>
        <v>0.54537002603198204</v>
      </c>
      <c r="E18" s="11">
        <f>+E17/E15-1</f>
        <v>0.8739570917759234</v>
      </c>
    </row>
    <row r="19" spans="1:6" ht="13.5" thickBot="1" x14ac:dyDescent="0.25">
      <c r="B19" s="2"/>
      <c r="C19" s="2"/>
      <c r="D19" s="2"/>
      <c r="E19" s="2"/>
      <c r="F19" s="2"/>
    </row>
    <row r="20" spans="1:6" ht="13.5" hidden="1" thickBot="1" x14ac:dyDescent="0.25">
      <c r="A20" s="3" t="s">
        <v>7</v>
      </c>
      <c r="B20" s="14">
        <v>2.44</v>
      </c>
      <c r="C20" s="5">
        <v>10.89</v>
      </c>
      <c r="D20" s="5">
        <v>6.91</v>
      </c>
      <c r="E20" s="5">
        <v>4.63</v>
      </c>
      <c r="F20" s="5"/>
    </row>
    <row r="21" spans="1:6" ht="13.5" hidden="1" thickBot="1" x14ac:dyDescent="0.25">
      <c r="A21" s="3" t="s">
        <v>8</v>
      </c>
      <c r="B21" s="14">
        <v>2.0299999999999998</v>
      </c>
      <c r="C21" s="5">
        <v>11.04</v>
      </c>
      <c r="D21" s="5">
        <v>7.87</v>
      </c>
      <c r="E21" s="5">
        <v>4.93</v>
      </c>
      <c r="F21" s="5"/>
    </row>
    <row r="22" spans="1:6" ht="13.5" hidden="1" thickBot="1" x14ac:dyDescent="0.25">
      <c r="A22" s="3" t="s">
        <v>9</v>
      </c>
      <c r="B22" s="14">
        <v>2.12</v>
      </c>
      <c r="C22" s="5">
        <v>10.49</v>
      </c>
      <c r="D22" s="5">
        <v>7.97</v>
      </c>
      <c r="E22" s="5">
        <v>5.36</v>
      </c>
      <c r="F22" s="5"/>
    </row>
    <row r="23" spans="1:6" ht="13.5" hidden="1" thickBot="1" x14ac:dyDescent="0.25">
      <c r="A23" s="3" t="s">
        <v>10</v>
      </c>
      <c r="B23" s="14">
        <v>2.2999999999999998</v>
      </c>
      <c r="C23" s="5">
        <v>10.51</v>
      </c>
      <c r="D23" s="5">
        <v>6.82</v>
      </c>
      <c r="E23" s="5">
        <v>5.53</v>
      </c>
      <c r="F23" s="5"/>
    </row>
    <row r="24" spans="1:6" ht="13.5" hidden="1" thickBot="1" x14ac:dyDescent="0.25">
      <c r="A24" s="3" t="s">
        <v>11</v>
      </c>
      <c r="B24" s="14">
        <v>2.36</v>
      </c>
      <c r="C24" s="5">
        <v>10.54</v>
      </c>
      <c r="D24" s="5">
        <v>6.27</v>
      </c>
      <c r="E24" s="5">
        <v>5.49</v>
      </c>
      <c r="F24" s="5"/>
    </row>
    <row r="25" spans="1:6" ht="13.5" thickBot="1" x14ac:dyDescent="0.25">
      <c r="A25" s="6" t="s">
        <v>17</v>
      </c>
    </row>
    <row r="26" spans="1:6" x14ac:dyDescent="0.2">
      <c r="A26" s="8" t="s">
        <v>13</v>
      </c>
      <c r="B26" s="9">
        <f>SUM(B20:B25)/5</f>
        <v>2.25</v>
      </c>
      <c r="C26" s="9">
        <f>SUM(C20:C25)/5</f>
        <v>10.693999999999999</v>
      </c>
      <c r="D26" s="9">
        <f>SUM(D20:D25)/5</f>
        <v>7.168000000000001</v>
      </c>
      <c r="E26" s="9">
        <f>SUM(E20:E25)/5</f>
        <v>5.1879999999999997</v>
      </c>
      <c r="F26" s="10"/>
    </row>
    <row r="27" spans="1:6" x14ac:dyDescent="0.2">
      <c r="A27" s="8" t="s">
        <v>14</v>
      </c>
      <c r="B27" s="9"/>
      <c r="C27" s="11">
        <f>+$B26/C26</f>
        <v>0.21039835421731815</v>
      </c>
      <c r="D27" s="11">
        <f>+$B26/D26</f>
        <v>0.31389508928571425</v>
      </c>
      <c r="E27" s="11">
        <f>+$B26/E26</f>
        <v>0.43369313801079418</v>
      </c>
      <c r="F27" s="15"/>
    </row>
    <row r="28" spans="1:6" x14ac:dyDescent="0.2">
      <c r="A28" s="8" t="s">
        <v>15</v>
      </c>
      <c r="B28" s="12">
        <v>5.1829999999999998</v>
      </c>
      <c r="C28" s="13">
        <f>+C26*(1-C27)+$B28</f>
        <v>13.626999999999999</v>
      </c>
      <c r="D28" s="13">
        <f>+D26*(1-D27)+$B28</f>
        <v>10.101000000000001</v>
      </c>
      <c r="E28" s="13">
        <f>+E26*(1-E27)+$B28</f>
        <v>8.1209999999999987</v>
      </c>
      <c r="F28" s="15"/>
    </row>
    <row r="29" spans="1:6" x14ac:dyDescent="0.2">
      <c r="A29" s="8" t="s">
        <v>16</v>
      </c>
      <c r="B29" s="12"/>
      <c r="C29" s="11">
        <f>+C28/C26-1</f>
        <v>0.27426594351973077</v>
      </c>
      <c r="D29" s="11">
        <f>+D28/D26-1</f>
        <v>0.4091796875</v>
      </c>
      <c r="E29" s="11">
        <f>+E28/E26-1</f>
        <v>0.56534309946029282</v>
      </c>
      <c r="F29" s="15"/>
    </row>
    <row r="30" spans="1:6" ht="13.5" thickBot="1" x14ac:dyDescent="0.25">
      <c r="A30" s="3"/>
      <c r="B30" s="7"/>
      <c r="C30" s="7"/>
      <c r="D30" s="7"/>
      <c r="E30" s="7"/>
    </row>
    <row r="31" spans="1:6" ht="13.5" hidden="1" thickBot="1" x14ac:dyDescent="0.25">
      <c r="B31" s="16" t="s">
        <v>2</v>
      </c>
      <c r="C31" s="16" t="s">
        <v>3</v>
      </c>
      <c r="D31" s="16" t="s">
        <v>4</v>
      </c>
      <c r="E31" s="16" t="s">
        <v>5</v>
      </c>
      <c r="F31" s="1"/>
    </row>
    <row r="32" spans="1:6" ht="13.5" hidden="1" thickBot="1" x14ac:dyDescent="0.25">
      <c r="B32" s="17" t="s">
        <v>6</v>
      </c>
      <c r="C32" s="17" t="s">
        <v>6</v>
      </c>
      <c r="D32" s="17" t="s">
        <v>6</v>
      </c>
      <c r="E32" s="17" t="s">
        <v>6</v>
      </c>
      <c r="F32" s="2"/>
    </row>
    <row r="33" spans="1:6" ht="13.5" hidden="1" thickBot="1" x14ac:dyDescent="0.25">
      <c r="A33" s="1" t="s">
        <v>18</v>
      </c>
      <c r="B33" s="7"/>
      <c r="C33" s="7"/>
      <c r="D33" s="7"/>
      <c r="E33" s="7"/>
    </row>
    <row r="34" spans="1:6" ht="13.5" hidden="1" thickBot="1" x14ac:dyDescent="0.25">
      <c r="A34" s="1"/>
      <c r="B34" s="7"/>
      <c r="C34" s="7"/>
      <c r="D34" s="7"/>
      <c r="E34" s="7"/>
    </row>
    <row r="35" spans="1:6" ht="13.5" hidden="1" thickBot="1" x14ac:dyDescent="0.25">
      <c r="A35" s="3" t="s">
        <v>7</v>
      </c>
      <c r="B35" s="4">
        <v>2.44</v>
      </c>
      <c r="C35" s="4">
        <v>9.57</v>
      </c>
      <c r="D35" s="4">
        <v>6.35</v>
      </c>
      <c r="E35" s="4">
        <v>5.83</v>
      </c>
      <c r="F35" s="5"/>
    </row>
    <row r="36" spans="1:6" ht="13.5" hidden="1" thickBot="1" x14ac:dyDescent="0.25">
      <c r="A36" s="3" t="s">
        <v>8</v>
      </c>
      <c r="B36" s="4">
        <v>2.0299999999999998</v>
      </c>
      <c r="C36" s="4">
        <v>8.16</v>
      </c>
      <c r="D36" s="4">
        <v>6.24</v>
      </c>
      <c r="E36" s="4">
        <v>4.57</v>
      </c>
      <c r="F36" s="5"/>
    </row>
    <row r="37" spans="1:6" ht="13.5" hidden="1" thickBot="1" x14ac:dyDescent="0.25">
      <c r="A37" s="3" t="s">
        <v>9</v>
      </c>
      <c r="B37" s="4">
        <v>2.12</v>
      </c>
      <c r="C37" s="4">
        <v>7.65</v>
      </c>
      <c r="D37" s="4">
        <v>6.14</v>
      </c>
      <c r="E37" s="4">
        <v>4.8499999999999996</v>
      </c>
      <c r="F37" s="5"/>
    </row>
    <row r="38" spans="1:6" ht="13.5" hidden="1" thickBot="1" x14ac:dyDescent="0.25">
      <c r="A38" s="3" t="s">
        <v>10</v>
      </c>
      <c r="B38" s="4">
        <v>2.2999999999999998</v>
      </c>
      <c r="C38" s="4">
        <v>7.78</v>
      </c>
      <c r="D38" s="4">
        <v>6.25</v>
      </c>
      <c r="E38" s="4">
        <v>4.09</v>
      </c>
      <c r="F38" s="5"/>
    </row>
    <row r="39" spans="1:6" ht="13.5" hidden="1" thickBot="1" x14ac:dyDescent="0.25">
      <c r="A39" s="3" t="s">
        <v>11</v>
      </c>
      <c r="B39" s="4">
        <v>2.36</v>
      </c>
      <c r="C39" s="4">
        <v>8.32</v>
      </c>
      <c r="D39" s="4">
        <v>6.18</v>
      </c>
      <c r="E39" s="4">
        <v>4.2699999999999996</v>
      </c>
      <c r="F39" s="5"/>
    </row>
    <row r="40" spans="1:6" ht="13.5" thickBot="1" x14ac:dyDescent="0.25">
      <c r="A40" s="6" t="s">
        <v>19</v>
      </c>
      <c r="B40" s="7"/>
      <c r="C40" s="7"/>
      <c r="D40" s="7"/>
      <c r="E40" s="7"/>
    </row>
    <row r="41" spans="1:6" x14ac:dyDescent="0.2">
      <c r="A41" s="8" t="s">
        <v>13</v>
      </c>
      <c r="B41" s="9">
        <f>SUM(B35:B40)/5</f>
        <v>2.25</v>
      </c>
      <c r="C41" s="9">
        <f>SUM(C35:C40)/5</f>
        <v>8.2960000000000012</v>
      </c>
      <c r="D41" s="9">
        <f>SUM(D35:D40)/5</f>
        <v>6.2320000000000002</v>
      </c>
      <c r="E41" s="9">
        <f>SUM(E35:E40)/5</f>
        <v>4.7219999999999995</v>
      </c>
      <c r="F41" s="10"/>
    </row>
    <row r="42" spans="1:6" x14ac:dyDescent="0.2">
      <c r="A42" s="8" t="s">
        <v>14</v>
      </c>
      <c r="B42" s="9"/>
      <c r="C42" s="11">
        <f>+$B41/C41</f>
        <v>0.27121504339440689</v>
      </c>
      <c r="D42" s="11">
        <f>+$B41/D41</f>
        <v>0.36103979460847241</v>
      </c>
      <c r="E42" s="11">
        <f>+$B41/E41</f>
        <v>0.47649301143583234</v>
      </c>
      <c r="F42" s="10"/>
    </row>
    <row r="43" spans="1:6" x14ac:dyDescent="0.2">
      <c r="A43" s="8" t="s">
        <v>15</v>
      </c>
      <c r="B43" s="12">
        <f>+$B$28</f>
        <v>5.1829999999999998</v>
      </c>
      <c r="C43" s="13">
        <f>+C41*(1-C42)+$B43</f>
        <v>11.229000000000001</v>
      </c>
      <c r="D43" s="13">
        <f>+D41*(1-D42)+$B43</f>
        <v>9.1649999999999991</v>
      </c>
      <c r="E43" s="13">
        <f>+E41*(1-E42)+$B43</f>
        <v>7.6549999999999994</v>
      </c>
      <c r="F43" s="10"/>
    </row>
    <row r="44" spans="1:6" x14ac:dyDescent="0.2">
      <c r="A44" s="8" t="s">
        <v>16</v>
      </c>
      <c r="B44" s="12"/>
      <c r="C44" s="11">
        <f>+C43/C41-1</f>
        <v>0.35354387656702024</v>
      </c>
      <c r="D44" s="11">
        <f>+D43/D41-1</f>
        <v>0.47063543003851072</v>
      </c>
      <c r="E44" s="11">
        <f>+E43/E41-1</f>
        <v>0.62113511224057616</v>
      </c>
      <c r="F44" s="10"/>
    </row>
    <row r="45" spans="1:6" ht="13.5" thickBot="1" x14ac:dyDescent="0.25">
      <c r="B45" s="7"/>
      <c r="C45" s="7"/>
      <c r="D45" s="7"/>
      <c r="E45" s="7"/>
    </row>
    <row r="46" spans="1:6" ht="13.5" hidden="1" thickBot="1" x14ac:dyDescent="0.25">
      <c r="B46" s="16" t="s">
        <v>2</v>
      </c>
      <c r="C46" s="16" t="s">
        <v>3</v>
      </c>
      <c r="D46" s="16" t="s">
        <v>4</v>
      </c>
      <c r="E46" s="16" t="s">
        <v>5</v>
      </c>
      <c r="F46" s="1"/>
    </row>
    <row r="47" spans="1:6" ht="13.5" hidden="1" thickBot="1" x14ac:dyDescent="0.25">
      <c r="B47" s="17" t="s">
        <v>6</v>
      </c>
      <c r="C47" s="17" t="s">
        <v>6</v>
      </c>
      <c r="D47" s="17" t="s">
        <v>6</v>
      </c>
      <c r="E47" s="17" t="s">
        <v>6</v>
      </c>
      <c r="F47" s="2"/>
    </row>
    <row r="48" spans="1:6" ht="13.5" hidden="1" thickBot="1" x14ac:dyDescent="0.25">
      <c r="A48" s="1" t="s">
        <v>18</v>
      </c>
      <c r="B48" s="7"/>
      <c r="C48" s="7"/>
      <c r="D48" s="7"/>
      <c r="E48" s="7"/>
    </row>
    <row r="49" spans="1:6" ht="13.5" hidden="1" thickBot="1" x14ac:dyDescent="0.25">
      <c r="A49" s="1"/>
      <c r="B49" s="7"/>
      <c r="C49" s="7"/>
      <c r="D49" s="7"/>
      <c r="E49" s="7"/>
    </row>
    <row r="50" spans="1:6" ht="13.5" hidden="1" thickBot="1" x14ac:dyDescent="0.25">
      <c r="A50" s="3" t="s">
        <v>7</v>
      </c>
      <c r="B50" s="4">
        <v>2.44</v>
      </c>
      <c r="C50" s="4">
        <v>6.31</v>
      </c>
      <c r="D50" s="4">
        <v>6.18</v>
      </c>
      <c r="E50" s="4">
        <v>4.76</v>
      </c>
      <c r="F50" s="5"/>
    </row>
    <row r="51" spans="1:6" ht="13.5" hidden="1" thickBot="1" x14ac:dyDescent="0.25">
      <c r="A51" s="3" t="s">
        <v>8</v>
      </c>
      <c r="B51" s="4">
        <v>2.0299999999999998</v>
      </c>
      <c r="C51" s="4">
        <v>5.39</v>
      </c>
      <c r="D51" s="4">
        <v>5.39</v>
      </c>
      <c r="E51" s="4">
        <v>4.58</v>
      </c>
      <c r="F51" s="5"/>
    </row>
    <row r="52" spans="1:6" ht="13.5" hidden="1" thickBot="1" x14ac:dyDescent="0.25">
      <c r="A52" s="3" t="s">
        <v>9</v>
      </c>
      <c r="B52" s="4">
        <v>2.12</v>
      </c>
      <c r="C52" s="4">
        <v>5.12</v>
      </c>
      <c r="D52" s="4">
        <v>4.95</v>
      </c>
      <c r="E52" s="4">
        <v>4.0599999999999996</v>
      </c>
      <c r="F52" s="5"/>
    </row>
    <row r="53" spans="1:6" ht="13.5" hidden="1" thickBot="1" x14ac:dyDescent="0.25">
      <c r="A53" s="3" t="s">
        <v>10</v>
      </c>
      <c r="B53" s="4">
        <v>2.2999999999999998</v>
      </c>
      <c r="C53" s="4">
        <v>5.32</v>
      </c>
      <c r="D53" s="4">
        <v>5.08</v>
      </c>
      <c r="E53" s="4">
        <v>3.78</v>
      </c>
      <c r="F53" s="5"/>
    </row>
    <row r="54" spans="1:6" ht="13.5" hidden="1" thickBot="1" x14ac:dyDescent="0.25">
      <c r="A54" s="3" t="s">
        <v>11</v>
      </c>
      <c r="B54" s="4">
        <v>2.36</v>
      </c>
      <c r="C54" s="4">
        <v>5.71</v>
      </c>
      <c r="D54" s="4">
        <v>5.41</v>
      </c>
      <c r="E54" s="4">
        <v>5.05</v>
      </c>
      <c r="F54" s="5"/>
    </row>
    <row r="55" spans="1:6" ht="13.5" thickBot="1" x14ac:dyDescent="0.25">
      <c r="A55" s="6" t="s">
        <v>20</v>
      </c>
      <c r="B55" s="7"/>
      <c r="C55" s="7"/>
      <c r="D55" s="7"/>
      <c r="E55" s="7"/>
    </row>
    <row r="56" spans="1:6" x14ac:dyDescent="0.2">
      <c r="A56" s="8" t="s">
        <v>13</v>
      </c>
      <c r="B56" s="9">
        <f>SUM(B50:B55)/5</f>
        <v>2.25</v>
      </c>
      <c r="C56" s="9">
        <f>SUM(C50:C55)/5</f>
        <v>5.57</v>
      </c>
      <c r="D56" s="9">
        <f>SUM(D50:D55)/5</f>
        <v>5.4020000000000001</v>
      </c>
      <c r="E56" s="9">
        <f>SUM(E50:E55)/5</f>
        <v>4.4459999999999997</v>
      </c>
      <c r="F56" s="10"/>
    </row>
    <row r="57" spans="1:6" x14ac:dyDescent="0.2">
      <c r="A57" s="8" t="s">
        <v>14</v>
      </c>
      <c r="B57" s="9"/>
      <c r="C57" s="11">
        <f>+$B56/C56</f>
        <v>0.40394973070017953</v>
      </c>
      <c r="D57" s="11">
        <f>+$B56/D56</f>
        <v>0.41651240281377266</v>
      </c>
      <c r="E57" s="11">
        <f>+$B56/E56</f>
        <v>0.50607287449392713</v>
      </c>
      <c r="F57" s="10"/>
    </row>
    <row r="58" spans="1:6" x14ac:dyDescent="0.2">
      <c r="A58" s="8" t="s">
        <v>15</v>
      </c>
      <c r="B58" s="12">
        <f>+$B$28</f>
        <v>5.1829999999999998</v>
      </c>
      <c r="C58" s="13">
        <f>+C56*(1-C57)+$B58</f>
        <v>8.5030000000000001</v>
      </c>
      <c r="D58" s="13">
        <f>+D56*(1-D57)+$B58</f>
        <v>8.3350000000000009</v>
      </c>
      <c r="E58" s="13">
        <f>+E56*(1-E57)+$B58</f>
        <v>7.3789999999999996</v>
      </c>
      <c r="F58" s="10"/>
    </row>
    <row r="59" spans="1:6" x14ac:dyDescent="0.2">
      <c r="A59" s="8" t="s">
        <v>16</v>
      </c>
      <c r="B59" s="12"/>
      <c r="C59" s="11">
        <f>+C58/C56-1</f>
        <v>0.52657091561938962</v>
      </c>
      <c r="D59" s="11">
        <f>+D58/D56-1</f>
        <v>0.54294705664568688</v>
      </c>
      <c r="E59" s="11">
        <f>+E58/E56-1</f>
        <v>0.65969410706252818</v>
      </c>
      <c r="F59" s="10"/>
    </row>
    <row r="60" spans="1:6" ht="13.5" thickBot="1" x14ac:dyDescent="0.25">
      <c r="B60" s="7"/>
      <c r="C60" s="7"/>
      <c r="D60" s="7"/>
      <c r="E60" s="7"/>
    </row>
    <row r="61" spans="1:6" ht="13.5" hidden="1" thickBot="1" x14ac:dyDescent="0.25">
      <c r="B61" s="16" t="s">
        <v>2</v>
      </c>
      <c r="C61" s="16" t="s">
        <v>3</v>
      </c>
      <c r="D61" s="16" t="s">
        <v>4</v>
      </c>
      <c r="E61" s="16" t="s">
        <v>5</v>
      </c>
      <c r="F61" s="1"/>
    </row>
    <row r="62" spans="1:6" ht="13.5" hidden="1" thickBot="1" x14ac:dyDescent="0.25">
      <c r="B62" s="17" t="s">
        <v>6</v>
      </c>
      <c r="C62" s="17" t="s">
        <v>6</v>
      </c>
      <c r="D62" s="17" t="s">
        <v>6</v>
      </c>
      <c r="E62" s="17" t="s">
        <v>6</v>
      </c>
      <c r="F62" s="2"/>
    </row>
    <row r="63" spans="1:6" ht="13.5" hidden="1" thickBot="1" x14ac:dyDescent="0.25">
      <c r="A63" s="1" t="s">
        <v>18</v>
      </c>
      <c r="B63" s="7"/>
      <c r="C63" s="7"/>
      <c r="D63" s="7"/>
      <c r="E63" s="7"/>
    </row>
    <row r="64" spans="1:6" ht="13.5" hidden="1" thickBot="1" x14ac:dyDescent="0.25">
      <c r="A64" s="1"/>
      <c r="B64" s="7"/>
      <c r="C64" s="7"/>
      <c r="D64" s="7"/>
      <c r="E64" s="7"/>
    </row>
    <row r="65" spans="1:6" ht="13.5" hidden="1" thickBot="1" x14ac:dyDescent="0.25">
      <c r="A65" s="3" t="s">
        <v>7</v>
      </c>
      <c r="B65" s="4">
        <v>2.44</v>
      </c>
      <c r="C65" s="4">
        <v>7.26</v>
      </c>
      <c r="D65" s="4">
        <v>4.88</v>
      </c>
      <c r="E65" s="4">
        <v>3.1</v>
      </c>
      <c r="F65" s="5"/>
    </row>
    <row r="66" spans="1:6" ht="13.5" hidden="1" thickBot="1" x14ac:dyDescent="0.25">
      <c r="A66" s="3" t="s">
        <v>8</v>
      </c>
      <c r="B66" s="4">
        <v>2.0299999999999998</v>
      </c>
      <c r="C66" s="4">
        <v>5.53</v>
      </c>
      <c r="D66" s="4">
        <v>4.45</v>
      </c>
      <c r="E66" s="4">
        <v>2.37</v>
      </c>
      <c r="F66" s="5"/>
    </row>
    <row r="67" spans="1:6" ht="13.5" hidden="1" thickBot="1" x14ac:dyDescent="0.25">
      <c r="A67" s="3" t="s">
        <v>9</v>
      </c>
      <c r="B67" s="4">
        <v>2.12</v>
      </c>
      <c r="C67" s="4">
        <v>5.26</v>
      </c>
      <c r="D67" s="4">
        <v>4.34</v>
      </c>
      <c r="E67" s="4">
        <v>2.5499999999999998</v>
      </c>
      <c r="F67" s="5"/>
    </row>
    <row r="68" spans="1:6" ht="13.5" hidden="1" thickBot="1" x14ac:dyDescent="0.25">
      <c r="A68" s="3" t="s">
        <v>10</v>
      </c>
      <c r="B68" s="4">
        <v>2.2999999999999998</v>
      </c>
      <c r="C68" s="4">
        <v>5.49</v>
      </c>
      <c r="D68" s="4">
        <v>4.6100000000000003</v>
      </c>
      <c r="E68" s="4">
        <v>2.72</v>
      </c>
      <c r="F68" s="5"/>
    </row>
    <row r="69" spans="1:6" ht="13.5" hidden="1" thickBot="1" x14ac:dyDescent="0.25">
      <c r="A69" s="3" t="s">
        <v>11</v>
      </c>
      <c r="B69" s="4">
        <v>2.36</v>
      </c>
      <c r="C69" s="4">
        <v>6.2</v>
      </c>
      <c r="D69" s="4">
        <v>4.41</v>
      </c>
      <c r="E69" s="4">
        <v>2.8</v>
      </c>
      <c r="F69" s="5"/>
    </row>
    <row r="70" spans="1:6" ht="13.5" thickBot="1" x14ac:dyDescent="0.25">
      <c r="A70" s="6" t="s">
        <v>21</v>
      </c>
      <c r="B70" s="7"/>
      <c r="C70" s="7"/>
      <c r="D70" s="7"/>
      <c r="E70" s="7"/>
    </row>
    <row r="71" spans="1:6" x14ac:dyDescent="0.2">
      <c r="A71" s="8" t="s">
        <v>13</v>
      </c>
      <c r="B71" s="9">
        <f>SUM(B65:B70)/5</f>
        <v>2.25</v>
      </c>
      <c r="C71" s="9">
        <f>SUM(C65:C70)/5</f>
        <v>5.9479999999999995</v>
      </c>
      <c r="D71" s="9">
        <f>SUM(D65:D70)/5</f>
        <v>4.5380000000000003</v>
      </c>
      <c r="E71" s="9">
        <f>SUM(E65:E70)/5</f>
        <v>2.7079999999999997</v>
      </c>
      <c r="F71" s="10"/>
    </row>
    <row r="72" spans="1:6" x14ac:dyDescent="0.2">
      <c r="A72" s="8" t="s">
        <v>14</v>
      </c>
      <c r="B72" s="9"/>
      <c r="C72" s="11">
        <f>+$B71/C71</f>
        <v>0.37827841291190317</v>
      </c>
      <c r="D72" s="11">
        <f>+$B71/D71</f>
        <v>0.49581313353900391</v>
      </c>
      <c r="E72" s="11">
        <f>+$B71/E71</f>
        <v>0.83087149187592324</v>
      </c>
      <c r="F72" s="10"/>
    </row>
    <row r="73" spans="1:6" x14ac:dyDescent="0.2">
      <c r="A73" s="8" t="s">
        <v>15</v>
      </c>
      <c r="B73" s="12">
        <f>+$B$28</f>
        <v>5.1829999999999998</v>
      </c>
      <c r="C73" s="13">
        <f>+C71*(1-C72)+$B73</f>
        <v>8.8810000000000002</v>
      </c>
      <c r="D73" s="13">
        <f>+D71*(1-D72)+$B73</f>
        <v>7.4710000000000001</v>
      </c>
      <c r="E73" s="13">
        <f>+E71*(1-E72)+$B73</f>
        <v>5.641</v>
      </c>
      <c r="F73" s="10"/>
    </row>
    <row r="74" spans="1:6" x14ac:dyDescent="0.2">
      <c r="A74" s="8" t="s">
        <v>16</v>
      </c>
      <c r="B74" s="12"/>
      <c r="C74" s="11">
        <f>+C73/C71-1</f>
        <v>0.4931069266980499</v>
      </c>
      <c r="D74" s="11">
        <f>+D73/D71-1</f>
        <v>0.64631996474217712</v>
      </c>
      <c r="E74" s="11">
        <f>+E73/E71-1</f>
        <v>1.0830871491875924</v>
      </c>
      <c r="F74" s="10"/>
    </row>
    <row r="75" spans="1:6" x14ac:dyDescent="0.2">
      <c r="B75" s="7"/>
      <c r="C75" s="7"/>
      <c r="D75" s="7"/>
      <c r="E75" s="7"/>
    </row>
    <row r="76" spans="1:6" x14ac:dyDescent="0.2">
      <c r="B76" s="7"/>
      <c r="C76" s="7"/>
      <c r="D76" s="7"/>
      <c r="E76" s="7"/>
    </row>
    <row r="77" spans="1:6" x14ac:dyDescent="0.2">
      <c r="B77" s="7"/>
      <c r="C77" s="7"/>
      <c r="D77" s="7"/>
      <c r="E77" s="7"/>
    </row>
    <row r="78" spans="1:6" x14ac:dyDescent="0.2">
      <c r="B78" s="7"/>
      <c r="C78" s="7"/>
      <c r="D78" s="7"/>
      <c r="E78" s="7"/>
    </row>
    <row r="79" spans="1:6" x14ac:dyDescent="0.2">
      <c r="B79" s="7"/>
      <c r="C79" s="7"/>
      <c r="D79" s="7"/>
      <c r="E79" s="7"/>
    </row>
    <row r="81" spans="1:1" x14ac:dyDescent="0.2">
      <c r="A81" s="18" t="s">
        <v>22</v>
      </c>
    </row>
    <row r="82" spans="1:1" x14ac:dyDescent="0.2">
      <c r="A82" s="3" t="s">
        <v>23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Felienne</cp:lastModifiedBy>
  <cp:lastPrinted>2000-09-19T15:16:39Z</cp:lastPrinted>
  <dcterms:created xsi:type="dcterms:W3CDTF">2000-09-19T15:10:06Z</dcterms:created>
  <dcterms:modified xsi:type="dcterms:W3CDTF">2014-09-04T07:56:18Z</dcterms:modified>
</cp:coreProperties>
</file>