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120" windowWidth="14400" windowHeight="9180"/>
  </bookViews>
  <sheets>
    <sheet name="Sheet2" sheetId="2" r:id="rId1"/>
    <sheet name="Sheet1" sheetId="1" r:id="rId2"/>
  </sheets>
  <externalReferences>
    <externalReference r:id="rId3"/>
  </externalReferences>
  <definedNames>
    <definedName name="_xlnm.Print_Area" localSheetId="1">Sheet1!$A$1:$G$47</definedName>
    <definedName name="_xlnm.Print_Area" localSheetId="0">Sheet2!$A$1:$G$70</definedName>
  </definedNames>
  <calcPr calcId="152511"/>
</workbook>
</file>

<file path=xl/calcChain.xml><?xml version="1.0" encoding="utf-8"?>
<calcChain xmlns="http://schemas.openxmlformats.org/spreadsheetml/2006/main">
  <c r="B3" i="1" l="1"/>
  <c r="C3" i="1"/>
  <c r="J3" i="1"/>
  <c r="J44" i="1" s="1"/>
  <c r="L3" i="1"/>
  <c r="M3" i="1"/>
  <c r="N3" i="1"/>
  <c r="O3" i="1"/>
  <c r="P3" i="1"/>
  <c r="Q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B4" i="1"/>
  <c r="C4" i="1"/>
  <c r="J4" i="1"/>
  <c r="L4" i="1"/>
  <c r="M4" i="1"/>
  <c r="N4" i="1"/>
  <c r="O4" i="1"/>
  <c r="P4" i="1"/>
  <c r="Q4" i="1"/>
  <c r="B5" i="1"/>
  <c r="C5" i="1"/>
  <c r="J5" i="1"/>
  <c r="L5" i="1"/>
  <c r="M5" i="1"/>
  <c r="N5" i="1"/>
  <c r="N44" i="1" s="1"/>
  <c r="O5" i="1"/>
  <c r="P5" i="1"/>
  <c r="Q5" i="1"/>
  <c r="B6" i="1"/>
  <c r="C6" i="1"/>
  <c r="J6" i="1"/>
  <c r="L6" i="1"/>
  <c r="M6" i="1"/>
  <c r="N6" i="1"/>
  <c r="O6" i="1"/>
  <c r="P6" i="1"/>
  <c r="Q6" i="1"/>
  <c r="B7" i="1"/>
  <c r="C7" i="1"/>
  <c r="J7" i="1"/>
  <c r="L7" i="1"/>
  <c r="M7" i="1"/>
  <c r="N7" i="1"/>
  <c r="O7" i="1"/>
  <c r="O44" i="1" s="1"/>
  <c r="P7" i="1"/>
  <c r="Q7" i="1"/>
  <c r="B8" i="1"/>
  <c r="C8" i="1"/>
  <c r="J8" i="1"/>
  <c r="L8" i="1"/>
  <c r="M8" i="1"/>
  <c r="N8" i="1"/>
  <c r="O8" i="1"/>
  <c r="P8" i="1"/>
  <c r="Q8" i="1"/>
  <c r="B9" i="1"/>
  <c r="C9" i="1"/>
  <c r="C44" i="1" s="1"/>
  <c r="C47" i="1" s="1"/>
  <c r="J9" i="1"/>
  <c r="L9" i="1"/>
  <c r="M9" i="1"/>
  <c r="N9" i="1"/>
  <c r="O9" i="1"/>
  <c r="P9" i="1"/>
  <c r="Q9" i="1"/>
  <c r="B10" i="1"/>
  <c r="C10" i="1"/>
  <c r="J10" i="1"/>
  <c r="L10" i="1"/>
  <c r="M10" i="1"/>
  <c r="N10" i="1"/>
  <c r="O10" i="1"/>
  <c r="P10" i="1"/>
  <c r="Q10" i="1"/>
  <c r="B11" i="1"/>
  <c r="C11" i="1"/>
  <c r="J11" i="1"/>
  <c r="L11" i="1"/>
  <c r="M11" i="1"/>
  <c r="N11" i="1"/>
  <c r="O11" i="1"/>
  <c r="P11" i="1"/>
  <c r="Q11" i="1"/>
  <c r="B12" i="1"/>
  <c r="C12" i="1"/>
  <c r="J12" i="1"/>
  <c r="L12" i="1"/>
  <c r="M12" i="1"/>
  <c r="N12" i="1"/>
  <c r="O12" i="1"/>
  <c r="P12" i="1"/>
  <c r="Q12" i="1"/>
  <c r="B13" i="1"/>
  <c r="C13" i="1"/>
  <c r="J13" i="1"/>
  <c r="L13" i="1"/>
  <c r="M13" i="1"/>
  <c r="N13" i="1"/>
  <c r="O13" i="1"/>
  <c r="P13" i="1"/>
  <c r="Q13" i="1"/>
  <c r="B14" i="1"/>
  <c r="C14" i="1"/>
  <c r="J14" i="1"/>
  <c r="L14" i="1"/>
  <c r="M14" i="1"/>
  <c r="N14" i="1"/>
  <c r="O14" i="1"/>
  <c r="P14" i="1"/>
  <c r="Q14" i="1"/>
  <c r="B15" i="1"/>
  <c r="C15" i="1"/>
  <c r="J15" i="1"/>
  <c r="L15" i="1"/>
  <c r="M15" i="1"/>
  <c r="N15" i="1"/>
  <c r="O15" i="1"/>
  <c r="P15" i="1"/>
  <c r="Q15" i="1"/>
  <c r="B16" i="1"/>
  <c r="C16" i="1"/>
  <c r="J16" i="1"/>
  <c r="L16" i="1"/>
  <c r="M16" i="1"/>
  <c r="N16" i="1"/>
  <c r="O16" i="1"/>
  <c r="P16" i="1"/>
  <c r="Q16" i="1"/>
  <c r="B17" i="1"/>
  <c r="C17" i="1"/>
  <c r="J17" i="1"/>
  <c r="L17" i="1"/>
  <c r="M17" i="1"/>
  <c r="N17" i="1"/>
  <c r="O17" i="1"/>
  <c r="P17" i="1"/>
  <c r="Q17" i="1"/>
  <c r="B18" i="1"/>
  <c r="C18" i="1"/>
  <c r="J18" i="1"/>
  <c r="L18" i="1"/>
  <c r="M18" i="1"/>
  <c r="N18" i="1"/>
  <c r="O18" i="1"/>
  <c r="P18" i="1"/>
  <c r="Q18" i="1"/>
  <c r="B19" i="1"/>
  <c r="C19" i="1"/>
  <c r="J19" i="1"/>
  <c r="L19" i="1"/>
  <c r="M19" i="1"/>
  <c r="N19" i="1"/>
  <c r="O19" i="1"/>
  <c r="P19" i="1"/>
  <c r="Q19" i="1"/>
  <c r="B20" i="1"/>
  <c r="C20" i="1"/>
  <c r="J20" i="1"/>
  <c r="L20" i="1"/>
  <c r="M20" i="1"/>
  <c r="N20" i="1"/>
  <c r="O20" i="1"/>
  <c r="P20" i="1"/>
  <c r="Q20" i="1"/>
  <c r="B21" i="1"/>
  <c r="C21" i="1"/>
  <c r="J21" i="1"/>
  <c r="L21" i="1"/>
  <c r="M21" i="1"/>
  <c r="N21" i="1"/>
  <c r="O21" i="1"/>
  <c r="P21" i="1"/>
  <c r="Q21" i="1"/>
  <c r="B22" i="1"/>
  <c r="C22" i="1"/>
  <c r="J22" i="1"/>
  <c r="L22" i="1"/>
  <c r="M22" i="1"/>
  <c r="N22" i="1"/>
  <c r="O22" i="1"/>
  <c r="P22" i="1"/>
  <c r="Q22" i="1"/>
  <c r="B23" i="1"/>
  <c r="C23" i="1"/>
  <c r="J23" i="1"/>
  <c r="L23" i="1"/>
  <c r="M23" i="1"/>
  <c r="N23" i="1"/>
  <c r="O23" i="1"/>
  <c r="P23" i="1"/>
  <c r="Q23" i="1"/>
  <c r="B24" i="1"/>
  <c r="C24" i="1"/>
  <c r="J24" i="1"/>
  <c r="L24" i="1"/>
  <c r="M24" i="1"/>
  <c r="N24" i="1"/>
  <c r="O24" i="1"/>
  <c r="P24" i="1"/>
  <c r="Q24" i="1"/>
  <c r="B25" i="1"/>
  <c r="C25" i="1"/>
  <c r="J25" i="1"/>
  <c r="L25" i="1"/>
  <c r="M25" i="1"/>
  <c r="N25" i="1"/>
  <c r="O25" i="1"/>
  <c r="P25" i="1"/>
  <c r="Q25" i="1"/>
  <c r="B26" i="1"/>
  <c r="C26" i="1"/>
  <c r="J26" i="1"/>
  <c r="L26" i="1"/>
  <c r="M26" i="1"/>
  <c r="N26" i="1"/>
  <c r="O26" i="1"/>
  <c r="P26" i="1"/>
  <c r="Q26" i="1"/>
  <c r="B27" i="1"/>
  <c r="C27" i="1"/>
  <c r="J27" i="1"/>
  <c r="L27" i="1"/>
  <c r="M27" i="1"/>
  <c r="N27" i="1"/>
  <c r="O27" i="1"/>
  <c r="P27" i="1"/>
  <c r="Q27" i="1"/>
  <c r="B28" i="1"/>
  <c r="C28" i="1"/>
  <c r="J28" i="1"/>
  <c r="L28" i="1"/>
  <c r="M28" i="1"/>
  <c r="N28" i="1"/>
  <c r="O28" i="1"/>
  <c r="P28" i="1"/>
  <c r="Q28" i="1"/>
  <c r="B29" i="1"/>
  <c r="C29" i="1"/>
  <c r="J29" i="1"/>
  <c r="L29" i="1"/>
  <c r="M29" i="1"/>
  <c r="N29" i="1"/>
  <c r="O29" i="1"/>
  <c r="P29" i="1"/>
  <c r="Q29" i="1"/>
  <c r="B30" i="1"/>
  <c r="C30" i="1"/>
  <c r="J30" i="1"/>
  <c r="L30" i="1"/>
  <c r="M30" i="1"/>
  <c r="N30" i="1"/>
  <c r="O30" i="1"/>
  <c r="P30" i="1"/>
  <c r="Q30" i="1"/>
  <c r="B31" i="1"/>
  <c r="C31" i="1"/>
  <c r="J31" i="1"/>
  <c r="L31" i="1"/>
  <c r="M31" i="1"/>
  <c r="N31" i="1"/>
  <c r="O31" i="1"/>
  <c r="P31" i="1"/>
  <c r="Q31" i="1"/>
  <c r="B32" i="1"/>
  <c r="J32" i="1"/>
  <c r="L32" i="1"/>
  <c r="M32" i="1"/>
  <c r="N32" i="1"/>
  <c r="O32" i="1"/>
  <c r="P32" i="1"/>
  <c r="Q32" i="1"/>
  <c r="B33" i="1"/>
  <c r="C33" i="1"/>
  <c r="J33" i="1"/>
  <c r="L33" i="1"/>
  <c r="M33" i="1"/>
  <c r="N33" i="1"/>
  <c r="O33" i="1"/>
  <c r="P33" i="1"/>
  <c r="Q33" i="1"/>
  <c r="B34" i="1"/>
  <c r="C34" i="1"/>
  <c r="J34" i="1"/>
  <c r="L34" i="1"/>
  <c r="M34" i="1"/>
  <c r="N34" i="1"/>
  <c r="O34" i="1"/>
  <c r="P34" i="1"/>
  <c r="Q34" i="1"/>
  <c r="B35" i="1"/>
  <c r="C35" i="1"/>
  <c r="J35" i="1"/>
  <c r="L35" i="1"/>
  <c r="M35" i="1"/>
  <c r="N35" i="1"/>
  <c r="O35" i="1"/>
  <c r="P35" i="1"/>
  <c r="Q35" i="1"/>
  <c r="B36" i="1"/>
  <c r="C36" i="1"/>
  <c r="J36" i="1"/>
  <c r="L36" i="1"/>
  <c r="M36" i="1"/>
  <c r="N36" i="1"/>
  <c r="O36" i="1"/>
  <c r="P36" i="1"/>
  <c r="Q36" i="1"/>
  <c r="B37" i="1"/>
  <c r="C37" i="1"/>
  <c r="J37" i="1"/>
  <c r="L37" i="1"/>
  <c r="M37" i="1"/>
  <c r="N37" i="1"/>
  <c r="O37" i="1"/>
  <c r="P37" i="1"/>
  <c r="Q37" i="1"/>
  <c r="B38" i="1"/>
  <c r="C38" i="1"/>
  <c r="J38" i="1"/>
  <c r="L38" i="1"/>
  <c r="M38" i="1"/>
  <c r="N38" i="1"/>
  <c r="O38" i="1"/>
  <c r="P38" i="1"/>
  <c r="Q38" i="1"/>
  <c r="B39" i="1"/>
  <c r="C39" i="1"/>
  <c r="J39" i="1"/>
  <c r="L39" i="1"/>
  <c r="M39" i="1"/>
  <c r="N39" i="1"/>
  <c r="O39" i="1"/>
  <c r="P39" i="1"/>
  <c r="Q39" i="1"/>
  <c r="B40" i="1"/>
  <c r="C40" i="1"/>
  <c r="J40" i="1"/>
  <c r="L40" i="1"/>
  <c r="M40" i="1"/>
  <c r="N40" i="1"/>
  <c r="O40" i="1"/>
  <c r="P40" i="1"/>
  <c r="Q40" i="1"/>
  <c r="B41" i="1"/>
  <c r="C41" i="1"/>
  <c r="J41" i="1"/>
  <c r="L41" i="1"/>
  <c r="M41" i="1"/>
  <c r="N41" i="1"/>
  <c r="O41" i="1"/>
  <c r="P41" i="1"/>
  <c r="Q41" i="1"/>
  <c r="B42" i="1"/>
  <c r="C42" i="1"/>
  <c r="J42" i="1"/>
  <c r="L42" i="1"/>
  <c r="M42" i="1"/>
  <c r="N42" i="1"/>
  <c r="O42" i="1"/>
  <c r="P42" i="1"/>
  <c r="Q42" i="1"/>
  <c r="P44" i="1"/>
  <c r="A3" i="2"/>
  <c r="B3" i="2"/>
  <c r="C3" i="2"/>
  <c r="E3" i="2"/>
  <c r="I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B4" i="2"/>
  <c r="C4" i="2"/>
  <c r="E4" i="2"/>
  <c r="I4" i="2"/>
  <c r="B5" i="2"/>
  <c r="C5" i="2"/>
  <c r="E5" i="2"/>
  <c r="I5" i="2"/>
  <c r="B6" i="2"/>
  <c r="C6" i="2"/>
  <c r="E6" i="2"/>
  <c r="I6" i="2"/>
  <c r="B7" i="2"/>
  <c r="C7" i="2"/>
  <c r="E7" i="2"/>
  <c r="I7" i="2"/>
  <c r="B8" i="2"/>
  <c r="C8" i="2"/>
  <c r="E8" i="2"/>
  <c r="I8" i="2"/>
  <c r="B9" i="2"/>
  <c r="C9" i="2"/>
  <c r="E9" i="2"/>
  <c r="I9" i="2"/>
  <c r="B10" i="2"/>
  <c r="C10" i="2"/>
  <c r="E10" i="2"/>
  <c r="I10" i="2"/>
  <c r="B11" i="2"/>
  <c r="C11" i="2"/>
  <c r="E11" i="2"/>
  <c r="I11" i="2"/>
  <c r="B12" i="2"/>
  <c r="C12" i="2"/>
  <c r="E12" i="2"/>
  <c r="I12" i="2"/>
  <c r="B13" i="2"/>
  <c r="C13" i="2"/>
  <c r="I13" i="2"/>
  <c r="B14" i="2"/>
  <c r="C14" i="2"/>
  <c r="E14" i="2"/>
  <c r="I14" i="2"/>
  <c r="B15" i="2"/>
  <c r="C15" i="2"/>
  <c r="E15" i="2"/>
  <c r="I15" i="2"/>
  <c r="B16" i="2"/>
  <c r="C16" i="2"/>
  <c r="E16" i="2"/>
  <c r="I16" i="2"/>
  <c r="B17" i="2"/>
  <c r="C17" i="2"/>
  <c r="E17" i="2"/>
  <c r="I17" i="2"/>
  <c r="B18" i="2"/>
  <c r="C18" i="2"/>
  <c r="E18" i="2"/>
  <c r="I18" i="2"/>
  <c r="B19" i="2"/>
  <c r="C19" i="2"/>
  <c r="E19" i="2"/>
  <c r="I19" i="2"/>
  <c r="B20" i="2"/>
  <c r="C20" i="2"/>
  <c r="I20" i="2"/>
  <c r="B21" i="2"/>
  <c r="C21" i="2"/>
  <c r="E21" i="2"/>
  <c r="I21" i="2"/>
  <c r="B22" i="2"/>
  <c r="C22" i="2"/>
  <c r="I22" i="2"/>
  <c r="B23" i="2"/>
  <c r="C23" i="2"/>
  <c r="E23" i="2"/>
  <c r="I23" i="2"/>
  <c r="B24" i="2"/>
  <c r="C24" i="2"/>
  <c r="E24" i="2"/>
  <c r="I24" i="2"/>
  <c r="B25" i="2"/>
  <c r="C25" i="2"/>
  <c r="I25" i="2"/>
  <c r="B26" i="2"/>
  <c r="C26" i="2"/>
  <c r="E26" i="2"/>
  <c r="I26" i="2"/>
  <c r="B27" i="2"/>
  <c r="C27" i="2"/>
  <c r="I27" i="2"/>
  <c r="B28" i="2"/>
  <c r="C28" i="2"/>
  <c r="I28" i="2"/>
  <c r="B29" i="2"/>
  <c r="C29" i="2"/>
  <c r="I29" i="2"/>
  <c r="B30" i="2"/>
  <c r="C30" i="2"/>
  <c r="E30" i="2"/>
  <c r="I30" i="2"/>
  <c r="B31" i="2"/>
  <c r="C31" i="2"/>
  <c r="E31" i="2"/>
  <c r="I31" i="2"/>
  <c r="B32" i="2"/>
  <c r="C32" i="2"/>
  <c r="I32" i="2"/>
  <c r="B33" i="2"/>
  <c r="C33" i="2"/>
  <c r="I33" i="2"/>
  <c r="B34" i="2"/>
  <c r="C34" i="2"/>
  <c r="I34" i="2"/>
  <c r="B35" i="2"/>
  <c r="C35" i="2"/>
  <c r="I35" i="2"/>
  <c r="B36" i="2"/>
  <c r="C36" i="2"/>
  <c r="E36" i="2"/>
  <c r="I36" i="2"/>
  <c r="B37" i="2"/>
  <c r="C37" i="2"/>
  <c r="E37" i="2"/>
  <c r="I37" i="2"/>
  <c r="B38" i="2"/>
  <c r="I38" i="2"/>
  <c r="B39" i="2"/>
  <c r="I39" i="2"/>
  <c r="B40" i="2"/>
  <c r="I40" i="2"/>
  <c r="B41" i="2"/>
  <c r="I41" i="2"/>
  <c r="B42" i="2"/>
  <c r="I42" i="2"/>
  <c r="B43" i="2"/>
  <c r="E43" i="2"/>
  <c r="I43" i="2"/>
  <c r="B44" i="2"/>
  <c r="E44" i="2"/>
  <c r="I44" i="2"/>
  <c r="B45" i="2"/>
  <c r="I45" i="2"/>
  <c r="B46" i="2"/>
  <c r="C46" i="2"/>
  <c r="E46" i="2"/>
  <c r="I46" i="2"/>
  <c r="B47" i="2"/>
  <c r="C47" i="2"/>
  <c r="I47" i="2"/>
  <c r="B48" i="2"/>
  <c r="C48" i="2"/>
  <c r="I48" i="2"/>
  <c r="B49" i="2"/>
  <c r="C49" i="2"/>
  <c r="I49" i="2"/>
  <c r="B50" i="2"/>
  <c r="C50" i="2"/>
  <c r="I50" i="2"/>
  <c r="B51" i="2"/>
  <c r="C51" i="2"/>
  <c r="E51" i="2"/>
  <c r="I51" i="2"/>
  <c r="B52" i="2"/>
  <c r="I52" i="2"/>
  <c r="B53" i="2"/>
  <c r="C53" i="2"/>
  <c r="I53" i="2"/>
  <c r="B54" i="2"/>
  <c r="C54" i="2"/>
  <c r="I54" i="2"/>
  <c r="B55" i="2"/>
  <c r="I55" i="2"/>
  <c r="B56" i="2"/>
  <c r="I56" i="2"/>
  <c r="B57" i="2"/>
  <c r="I57" i="2"/>
  <c r="B58" i="2"/>
  <c r="C58" i="2"/>
  <c r="I58" i="2"/>
  <c r="B59" i="2"/>
  <c r="C59" i="2"/>
  <c r="E59" i="2"/>
  <c r="I59" i="2"/>
  <c r="B60" i="2"/>
  <c r="C60" i="2"/>
  <c r="I60" i="2"/>
  <c r="B61" i="2"/>
  <c r="C61" i="2"/>
  <c r="I61" i="2"/>
  <c r="B62" i="2"/>
  <c r="C62" i="2"/>
  <c r="I62" i="2"/>
  <c r="B63" i="2"/>
  <c r="I63" i="2"/>
  <c r="B64" i="2"/>
  <c r="C64" i="2"/>
  <c r="E64" i="2"/>
  <c r="I64" i="2"/>
  <c r="B65" i="2"/>
  <c r="C65" i="2"/>
  <c r="I65" i="2"/>
  <c r="B66" i="2"/>
  <c r="C66" i="2"/>
  <c r="I66" i="2"/>
  <c r="B67" i="2"/>
  <c r="C67" i="2"/>
  <c r="I67" i="2"/>
  <c r="C70" i="2"/>
  <c r="D5" i="1"/>
  <c r="D13" i="1"/>
  <c r="D21" i="1"/>
  <c r="D29" i="1"/>
  <c r="D32" i="1"/>
  <c r="D40" i="1"/>
  <c r="D3" i="2"/>
  <c r="D7" i="2"/>
  <c r="D11" i="2"/>
  <c r="D22" i="2"/>
  <c r="D52" i="2"/>
  <c r="D59" i="2"/>
  <c r="D62" i="2"/>
  <c r="D14" i="2"/>
  <c r="D18" i="2"/>
  <c r="D25" i="2"/>
  <c r="D28" i="2"/>
  <c r="D31" i="2"/>
  <c r="D34" i="2"/>
  <c r="D37" i="2"/>
  <c r="D46" i="2"/>
  <c r="D49" i="2"/>
  <c r="D64" i="2"/>
  <c r="D67" i="2"/>
  <c r="D30" i="1"/>
  <c r="D41" i="1"/>
  <c r="D30" i="2"/>
  <c r="D8" i="1"/>
  <c r="D16" i="1"/>
  <c r="D24" i="1"/>
  <c r="D35" i="1"/>
  <c r="D3" i="1"/>
  <c r="D11" i="1"/>
  <c r="D19" i="1"/>
  <c r="D27" i="1"/>
  <c r="D38" i="1"/>
  <c r="D6" i="2"/>
  <c r="D10" i="2"/>
  <c r="D21" i="2"/>
  <c r="D39" i="2"/>
  <c r="D41" i="2"/>
  <c r="D43" i="2"/>
  <c r="D54" i="2"/>
  <c r="D56" i="2"/>
  <c r="D6" i="1"/>
  <c r="D14" i="1"/>
  <c r="D22" i="1"/>
  <c r="D24" i="2"/>
  <c r="D9" i="1"/>
  <c r="D17" i="1"/>
  <c r="D25" i="1"/>
  <c r="D36" i="1"/>
  <c r="D5" i="2"/>
  <c r="D9" i="2"/>
  <c r="D13" i="2"/>
  <c r="D27" i="2"/>
  <c r="D33" i="2"/>
  <c r="D45" i="2"/>
  <c r="D48" i="2"/>
  <c r="D63" i="2"/>
  <c r="D66" i="2"/>
  <c r="D4" i="1"/>
  <c r="D12" i="1"/>
  <c r="D20" i="1"/>
  <c r="D28" i="1"/>
  <c r="D39" i="1"/>
  <c r="D16" i="2"/>
  <c r="D20" i="2"/>
  <c r="D23" i="2"/>
  <c r="D53" i="2"/>
  <c r="D31" i="1"/>
  <c r="D42" i="1"/>
  <c r="D8" i="2"/>
  <c r="D12" i="2"/>
  <c r="D40" i="2"/>
  <c r="D57" i="2"/>
  <c r="D60" i="2"/>
  <c r="D65" i="2"/>
  <c r="D17" i="2"/>
  <c r="D7" i="1"/>
  <c r="D15" i="1"/>
  <c r="D23" i="1"/>
  <c r="D34" i="1"/>
  <c r="D4" i="2"/>
  <c r="D26" i="2"/>
  <c r="D29" i="2"/>
  <c r="D35" i="2"/>
  <c r="D38" i="2"/>
  <c r="D42" i="2"/>
  <c r="D50" i="2"/>
  <c r="D55" i="2"/>
  <c r="D33" i="1"/>
  <c r="D36" i="2"/>
  <c r="D58" i="2"/>
  <c r="D10" i="1"/>
  <c r="D18" i="1"/>
  <c r="D26" i="1"/>
  <c r="D37" i="1"/>
  <c r="D15" i="2"/>
  <c r="D19" i="2"/>
  <c r="D32" i="2"/>
  <c r="D44" i="2"/>
  <c r="D47" i="2"/>
  <c r="D51" i="2"/>
  <c r="D61" i="2"/>
  <c r="D44" i="1" l="1"/>
  <c r="D70" i="2"/>
</calcChain>
</file>

<file path=xl/sharedStrings.xml><?xml version="1.0" encoding="utf-8"?>
<sst xmlns="http://schemas.openxmlformats.org/spreadsheetml/2006/main" count="303" uniqueCount="41">
  <si>
    <t>Generating Unit</t>
  </si>
  <si>
    <t>P-Max Per OE</t>
  </si>
  <si>
    <t xml:space="preserve">Maximum Gen. On 12/11/00 </t>
  </si>
  <si>
    <t>Area</t>
  </si>
  <si>
    <t>Comments</t>
  </si>
  <si>
    <t>PI Actual Generation</t>
  </si>
  <si>
    <t>PI Tag</t>
  </si>
  <si>
    <t>Res ID</t>
  </si>
  <si>
    <t>P-Max per MF</t>
  </si>
  <si>
    <t>P-Max Per PI</t>
  </si>
  <si>
    <t>P-Max per SLIC</t>
  </si>
  <si>
    <t>SLIC Comment</t>
  </si>
  <si>
    <t>PG&amp;E</t>
  </si>
  <si>
    <t>N-P15</t>
  </si>
  <si>
    <t>Natural Gas</t>
  </si>
  <si>
    <t>Woodwaste</t>
  </si>
  <si>
    <t>Petroleum Coke</t>
  </si>
  <si>
    <t>Hydro</t>
  </si>
  <si>
    <t>Coal</t>
  </si>
  <si>
    <t>Wind</t>
  </si>
  <si>
    <t>SCE</t>
  </si>
  <si>
    <t>SMUD</t>
  </si>
  <si>
    <t xml:space="preserve"> </t>
  </si>
  <si>
    <t>Maximum Gen. On a 12/11/00</t>
  </si>
  <si>
    <t>S-P15</t>
  </si>
  <si>
    <t>Biomass</t>
  </si>
  <si>
    <t>Natural Gas/Small Hydro</t>
  </si>
  <si>
    <t>Combined Cycle</t>
  </si>
  <si>
    <t>Solar</t>
  </si>
  <si>
    <t>Miscellaneous/Cogen</t>
  </si>
  <si>
    <t>Solid Waste</t>
  </si>
  <si>
    <t>Geothermal - Dry steam</t>
  </si>
  <si>
    <t>Combustion Turbine</t>
  </si>
  <si>
    <t>SDG&amp;E</t>
  </si>
  <si>
    <t>MSW - Landfill Gas</t>
  </si>
  <si>
    <t>PGAE</t>
  </si>
  <si>
    <t>Total (N-P15)</t>
  </si>
  <si>
    <t>Total (N-P15 + S-P15)</t>
  </si>
  <si>
    <t>Total (S-P15)</t>
  </si>
  <si>
    <t>Total QF's Not-Available as of 12/11/00</t>
  </si>
  <si>
    <t>Total QF's Not Available as of 12/11/00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</si>
</sst>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" x14ac:knownFonts="1"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1" fillId="0" borderId="0" xfId="0" applyNumberFormat="1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164" fontId="1" fillId="0" borderId="0" xfId="0" applyNumberFormat="1" applyFont="1" applyBorder="1" applyAlignment="1">
      <alignment horizontal="centerContinuous" vertical="center"/>
    </xf>
    <xf numFmtId="164" fontId="1" fillId="0" borderId="0" xfId="0" applyNumberFormat="1" applyFont="1" applyAlignment="1">
      <alignment horizontal="centerContinuous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22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Continuous" vertical="center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_trans_own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Total Generation"/>
      <sheetName val="SLIC"/>
      <sheetName val="NP15-Hydro"/>
      <sheetName val="SP15-Hydro"/>
      <sheetName val="np15_qf_off"/>
      <sheetName val="QF-summary"/>
      <sheetName val="NP15-QF"/>
      <sheetName val="sp15_qf_off"/>
      <sheetName val="Sheet3"/>
      <sheetName val="SP15-QF"/>
      <sheetName val="NP15-Peaker"/>
      <sheetName val="SP15-Peaker"/>
      <sheetName val="NP15-Thermal"/>
      <sheetName val="SP15-Thermal"/>
      <sheetName val="NP15-Wind"/>
      <sheetName val="SP15-Wind"/>
      <sheetName val="NP15-Load"/>
      <sheetName val="SP15-Load"/>
      <sheetName val="Res ID - PI Tag Database"/>
    </sheetNames>
    <sheetDataSet>
      <sheetData sheetId="0"/>
      <sheetData sheetId="1">
        <row r="148">
          <cell r="C148" t="str">
            <v>Agrico Cogen</v>
          </cell>
          <cell r="D148" t="str">
            <v>AGRICO_7_UNIT UNMW_GEN_MW</v>
          </cell>
          <cell r="E148" t="str">
            <v>AGRICO_7_UNIT</v>
          </cell>
          <cell r="G148">
            <v>25</v>
          </cell>
          <cell r="H148">
            <v>25</v>
          </cell>
          <cell r="I148">
            <v>24.358974456787109</v>
          </cell>
          <cell r="J148">
            <v>25</v>
          </cell>
          <cell r="L148">
            <v>23.736026763916016</v>
          </cell>
        </row>
        <row r="153">
          <cell r="C153" t="str">
            <v>Black Butte</v>
          </cell>
          <cell r="D153" t="str">
            <v>BLCKBT_2_STONEY UNMW_GEN_MW</v>
          </cell>
          <cell r="E153" t="str">
            <v>BLCKBT_2_STONEY</v>
          </cell>
          <cell r="G153">
            <v>10</v>
          </cell>
          <cell r="H153">
            <v>10</v>
          </cell>
          <cell r="I153">
            <v>0</v>
          </cell>
          <cell r="J153">
            <v>10</v>
          </cell>
          <cell r="L153">
            <v>0</v>
          </cell>
        </row>
        <row r="156">
          <cell r="C156" t="str">
            <v>Capco 1</v>
          </cell>
          <cell r="D156" t="str">
            <v>CAPCO_1_UNIT 1 UNMW_GEN_MW</v>
          </cell>
          <cell r="E156" t="str">
            <v>CAPCO_1_UNIT 1</v>
          </cell>
          <cell r="G156">
            <v>10</v>
          </cell>
          <cell r="H156">
            <v>10</v>
          </cell>
          <cell r="I156">
            <v>0</v>
          </cell>
          <cell r="J156">
            <v>10</v>
          </cell>
          <cell r="L156">
            <v>0</v>
          </cell>
        </row>
        <row r="161">
          <cell r="C161" t="str">
            <v>Coalinga Cogen Co</v>
          </cell>
          <cell r="D161" t="str">
            <v>COLGA1_6_SHELLW UNMW_GEN_MW</v>
          </cell>
          <cell r="E161" t="str">
            <v>COLGA1_6_SHELLW</v>
          </cell>
          <cell r="G161">
            <v>60</v>
          </cell>
          <cell r="H161">
            <v>60</v>
          </cell>
          <cell r="I161">
            <v>0</v>
          </cell>
          <cell r="J161">
            <v>60</v>
          </cell>
          <cell r="L161">
            <v>0</v>
          </cell>
        </row>
        <row r="163">
          <cell r="C163" t="str">
            <v>Cogen Capital/Altamont Landfill</v>
          </cell>
          <cell r="D163" t="str">
            <v>COG.CP_2_UNIT 1 UNMW_GEN_MW</v>
          </cell>
          <cell r="E163" t="str">
            <v>COG.CP_2_UNIT 1</v>
          </cell>
          <cell r="G163">
            <v>17.5</v>
          </cell>
          <cell r="H163">
            <v>17.5</v>
          </cell>
          <cell r="I163">
            <v>0</v>
          </cell>
          <cell r="J163">
            <v>17.5</v>
          </cell>
          <cell r="L163">
            <v>0</v>
          </cell>
        </row>
        <row r="169">
          <cell r="C169" t="str">
            <v>Dinuba Energy</v>
          </cell>
          <cell r="D169" t="str">
            <v>DINUBA_6_UNIT UNMW_GEN_MW</v>
          </cell>
          <cell r="E169" t="str">
            <v>DINUBA_6_UNIT</v>
          </cell>
          <cell r="G169">
            <v>12</v>
          </cell>
          <cell r="H169">
            <v>12</v>
          </cell>
          <cell r="I169">
            <v>0</v>
          </cell>
          <cell r="J169">
            <v>12</v>
          </cell>
          <cell r="L169">
            <v>0</v>
          </cell>
        </row>
        <row r="176">
          <cell r="C176" t="str">
            <v>Foster 2 Units</v>
          </cell>
          <cell r="D176" t="str">
            <v>FOSTER_2_UNIT 1 UNMW_GEN_MW</v>
          </cell>
          <cell r="E176" t="str">
            <v>FOSTER_2_UNITS</v>
          </cell>
          <cell r="G176">
            <v>35</v>
          </cell>
          <cell r="H176">
            <v>140</v>
          </cell>
          <cell r="I176">
            <v>0</v>
          </cell>
          <cell r="J176">
            <v>140</v>
          </cell>
          <cell r="L176">
            <v>0</v>
          </cell>
        </row>
        <row r="180">
          <cell r="C180" t="str">
            <v>Fresno Cogeneration Corp</v>
          </cell>
          <cell r="D180" t="str">
            <v>FRIANT_6_FRIANK UNMW_GEN_MW</v>
          </cell>
          <cell r="E180" t="str">
            <v xml:space="preserve"> </v>
          </cell>
          <cell r="G180">
            <v>32.5</v>
          </cell>
          <cell r="H180">
            <v>0</v>
          </cell>
          <cell r="I180">
            <v>6.3213677406311035</v>
          </cell>
          <cell r="J180">
            <v>0</v>
          </cell>
          <cell r="L180">
            <v>5.9761743545532227</v>
          </cell>
        </row>
        <row r="182">
          <cell r="C182" t="str">
            <v>Garx/Calpine Cogen-Agnews</v>
          </cell>
          <cell r="D182" t="str">
            <v>CALPIN_1_AGNEW UNMW_GEN_MW</v>
          </cell>
          <cell r="E182" t="str">
            <v>CALPIN_1_AGNEW</v>
          </cell>
          <cell r="G182">
            <v>47.5</v>
          </cell>
          <cell r="H182">
            <v>47.5</v>
          </cell>
          <cell r="I182">
            <v>27.481317520141602</v>
          </cell>
          <cell r="J182">
            <v>47.5</v>
          </cell>
          <cell r="L182">
            <v>25.323379516601563</v>
          </cell>
        </row>
        <row r="184">
          <cell r="C184" t="str">
            <v>Georgia Pacific (Fort Bragg)</v>
          </cell>
          <cell r="D184" t="str">
            <v>GERGPF_6_UNIT UNMW_GEN_MW</v>
          </cell>
          <cell r="E184" t="str">
            <v>GERGPF_6_UNIT</v>
          </cell>
          <cell r="G184">
            <v>20</v>
          </cell>
          <cell r="H184">
            <v>20</v>
          </cell>
          <cell r="I184">
            <v>0</v>
          </cell>
          <cell r="J184">
            <v>20</v>
          </cell>
          <cell r="L184">
            <v>0</v>
          </cell>
        </row>
        <row r="193">
          <cell r="C193" t="str">
            <v>GWF Power Systems Inc., Unit 2</v>
          </cell>
          <cell r="D193" t="str">
            <v>GWFPW2_1_UNIT 1 UNMW_GEN_MW</v>
          </cell>
          <cell r="E193" t="str">
            <v>GWFPW2_1_UNIT 1</v>
          </cell>
          <cell r="G193">
            <v>27.5</v>
          </cell>
          <cell r="H193">
            <v>27.5</v>
          </cell>
          <cell r="I193">
            <v>14.392087936401367</v>
          </cell>
          <cell r="J193">
            <v>27.5</v>
          </cell>
          <cell r="L193">
            <v>0</v>
          </cell>
        </row>
        <row r="197">
          <cell r="C197" t="str">
            <v>Hatchet Creek</v>
          </cell>
          <cell r="D197" t="str">
            <v>HATCH+_1_HATCHT UNMW_GEN_MW</v>
          </cell>
          <cell r="E197" t="str">
            <v>HATCH+_1_HATCHT</v>
          </cell>
          <cell r="G197">
            <v>10</v>
          </cell>
          <cell r="H197">
            <v>10</v>
          </cell>
          <cell r="I197">
            <v>0</v>
          </cell>
          <cell r="J197">
            <v>10</v>
          </cell>
          <cell r="L197">
            <v>0</v>
          </cell>
        </row>
        <row r="198">
          <cell r="C198" t="str">
            <v>Haypress Unit 2</v>
          </cell>
          <cell r="D198" t="str">
            <v>HAYPRS_6_UNIT 2 UNMW_GEN_MW</v>
          </cell>
          <cell r="E198" t="str">
            <v>HAYPRS_6_UNIT 2</v>
          </cell>
          <cell r="G198">
            <v>11.3</v>
          </cell>
          <cell r="H198">
            <v>11.25</v>
          </cell>
          <cell r="I198">
            <v>0</v>
          </cell>
          <cell r="J198">
            <v>11.25</v>
          </cell>
          <cell r="L198">
            <v>0</v>
          </cell>
        </row>
        <row r="199">
          <cell r="C199" t="str">
            <v>Honey Lake Power Co.</v>
          </cell>
          <cell r="D199" t="str">
            <v>HONEYL_6_UNIT UNMW_GEN_MW</v>
          </cell>
          <cell r="E199" t="str">
            <v>HONEYL_6_UNIT</v>
          </cell>
          <cell r="G199">
            <v>38.799999999999997</v>
          </cell>
          <cell r="H199">
            <v>38.75</v>
          </cell>
          <cell r="I199">
            <v>30.762197494506836</v>
          </cell>
          <cell r="J199">
            <v>38.75</v>
          </cell>
          <cell r="L199">
            <v>30.576175689697266</v>
          </cell>
        </row>
        <row r="200">
          <cell r="C200" t="str">
            <v>IBM Cottle</v>
          </cell>
          <cell r="D200" t="str">
            <v>IBMCTL_1_UNIT 1 UNMW_GEN_MW</v>
          </cell>
          <cell r="E200" t="str">
            <v>IBMCTL_1_UNIT 1</v>
          </cell>
          <cell r="G200">
            <v>50</v>
          </cell>
          <cell r="H200">
            <v>50</v>
          </cell>
          <cell r="I200">
            <v>0</v>
          </cell>
          <cell r="J200">
            <v>50</v>
          </cell>
          <cell r="L200">
            <v>0</v>
          </cell>
        </row>
        <row r="201">
          <cell r="C201" t="str">
            <v>Imotek</v>
          </cell>
          <cell r="D201" t="str">
            <v>IMOTEK_1_UNIT UNMW_GEN_MW</v>
          </cell>
          <cell r="E201" t="str">
            <v>IMOTEK_1_UNIT</v>
          </cell>
          <cell r="G201">
            <v>0</v>
          </cell>
          <cell r="H201">
            <v>10</v>
          </cell>
          <cell r="I201">
            <v>0</v>
          </cell>
          <cell r="J201">
            <v>10</v>
          </cell>
          <cell r="L201">
            <v>0</v>
          </cell>
        </row>
        <row r="204">
          <cell r="C204" t="str">
            <v>Jackson Valley (Ione Energy)</v>
          </cell>
          <cell r="D204" t="str">
            <v>JAKVAL_2_IONE UNMW_GEN_MW</v>
          </cell>
          <cell r="E204" t="str">
            <v>JAKVAL_2_IONE</v>
          </cell>
          <cell r="G204">
            <v>23.8</v>
          </cell>
          <cell r="H204">
            <v>23.75</v>
          </cell>
          <cell r="I204">
            <v>0</v>
          </cell>
          <cell r="J204">
            <v>23.75</v>
          </cell>
          <cell r="L204">
            <v>0</v>
          </cell>
        </row>
        <row r="207">
          <cell r="C207" t="str">
            <v>Louisiana Pacific Lumber</v>
          </cell>
          <cell r="D207" t="str">
            <v>LAPAC_6_UNIT UNMW_GEN_MW</v>
          </cell>
          <cell r="E207" t="str">
            <v>LAPAC_6_UNIT</v>
          </cell>
          <cell r="G207">
            <v>48</v>
          </cell>
          <cell r="H207">
            <v>48</v>
          </cell>
          <cell r="I207">
            <v>0</v>
          </cell>
          <cell r="J207">
            <v>48</v>
          </cell>
          <cell r="L207">
            <v>0</v>
          </cell>
        </row>
        <row r="209">
          <cell r="C209" t="str">
            <v>Martel American Forest</v>
          </cell>
          <cell r="D209" t="str">
            <v>MARTEL_2_AMFOR UNMW_GEN_MW</v>
          </cell>
          <cell r="E209" t="str">
            <v>MARTEL_2_AMFOR</v>
          </cell>
          <cell r="G209">
            <v>18</v>
          </cell>
          <cell r="H209">
            <v>18</v>
          </cell>
          <cell r="I209">
            <v>0.10000000149011612</v>
          </cell>
          <cell r="J209">
            <v>18</v>
          </cell>
          <cell r="L209">
            <v>0.10000000149011612</v>
          </cell>
        </row>
        <row r="212">
          <cell r="C212" t="str">
            <v>Moss Landing QF</v>
          </cell>
          <cell r="D212" t="str">
            <v>MOSSLD_1_QF_GEN_MW</v>
          </cell>
          <cell r="E212" t="str">
            <v xml:space="preserve"> </v>
          </cell>
          <cell r="G212">
            <v>10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4">
          <cell r="C214" t="str">
            <v>MTN. Power #1 (Burney)</v>
          </cell>
          <cell r="D214" t="str">
            <v>MTNPWR_7_BURNEY UNMW_GEN_MW</v>
          </cell>
          <cell r="E214" t="str">
            <v>MTNPWR_7_BURNEY</v>
          </cell>
          <cell r="G214">
            <v>15</v>
          </cell>
          <cell r="H214">
            <v>15</v>
          </cell>
          <cell r="I214">
            <v>0</v>
          </cell>
          <cell r="J214">
            <v>15</v>
          </cell>
          <cell r="L214">
            <v>0</v>
          </cell>
        </row>
        <row r="215">
          <cell r="C215" t="str">
            <v>Oroville Energy</v>
          </cell>
          <cell r="D215" t="str">
            <v>OROVIL_6_UNIT UNMW_GEN_MW</v>
          </cell>
          <cell r="E215" t="str">
            <v>OROVIL_6_UNIT</v>
          </cell>
          <cell r="G215">
            <v>11.3</v>
          </cell>
          <cell r="H215">
            <v>11.25</v>
          </cell>
          <cell r="I215">
            <v>0</v>
          </cell>
          <cell r="J215">
            <v>11.25</v>
          </cell>
          <cell r="L215">
            <v>0</v>
          </cell>
        </row>
        <row r="221">
          <cell r="C221" t="str">
            <v>Procter &amp; Gamble Units (PG&amp;E)</v>
          </cell>
          <cell r="D221" t="str">
            <v>PROCTR_7_UNITS UNMW_GEN_MW</v>
          </cell>
          <cell r="E221" t="str">
            <v xml:space="preserve"> </v>
          </cell>
          <cell r="G221">
            <v>26.3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 t="str">
            <v>Salinas River Cogen.</v>
          </cell>
          <cell r="D222" t="str">
            <v>SALIRV_2_UNIT UNMW_GEN_MW</v>
          </cell>
          <cell r="E222" t="str">
            <v>SALIRV_2_UNIT</v>
          </cell>
          <cell r="G222">
            <v>65</v>
          </cell>
          <cell r="H222">
            <v>65</v>
          </cell>
          <cell r="I222">
            <v>0</v>
          </cell>
          <cell r="J222">
            <v>65</v>
          </cell>
          <cell r="L222">
            <v>0</v>
          </cell>
        </row>
        <row r="224">
          <cell r="C224" t="str">
            <v>San Joaquin Energy MRG</v>
          </cell>
          <cell r="D224" t="str">
            <v>SJEMRG_1_UNIT UNMW_GEN_MW</v>
          </cell>
          <cell r="E224" t="str">
            <v>SJEMRG_1_UNIT</v>
          </cell>
          <cell r="G224">
            <v>49</v>
          </cell>
          <cell r="H224">
            <v>49</v>
          </cell>
          <cell r="I224">
            <v>21.415384292602539</v>
          </cell>
          <cell r="J224">
            <v>0</v>
          </cell>
          <cell r="K224" t="str">
            <v>Out of Service</v>
          </cell>
          <cell r="L224">
            <v>-0.22427299618721008</v>
          </cell>
        </row>
        <row r="226">
          <cell r="C226" t="str">
            <v>Sargent Canyon Cogen Co.</v>
          </cell>
          <cell r="D226" t="str">
            <v>SARGNT_2_UNIT UNMW_GEN_MW</v>
          </cell>
          <cell r="E226" t="str">
            <v>SARGNT_2_UNIT</v>
          </cell>
          <cell r="G226">
            <v>65</v>
          </cell>
          <cell r="H226">
            <v>65</v>
          </cell>
          <cell r="I226">
            <v>0</v>
          </cell>
          <cell r="J226">
            <v>65</v>
          </cell>
          <cell r="L226">
            <v>0</v>
          </cell>
        </row>
        <row r="227">
          <cell r="C227" t="str">
            <v>Sea West Energy</v>
          </cell>
          <cell r="D227" t="str">
            <v>SEAWST_6_LAPOS UNMW_GEN_MW</v>
          </cell>
          <cell r="E227" t="str">
            <v>SEAWST_6_LAPOS</v>
          </cell>
          <cell r="G227">
            <v>0</v>
          </cell>
          <cell r="H227">
            <v>111.25</v>
          </cell>
          <cell r="I227">
            <v>4.504615306854248</v>
          </cell>
          <cell r="J227">
            <v>111.25</v>
          </cell>
          <cell r="L227">
            <v>2.5894571095705032E-2</v>
          </cell>
        </row>
        <row r="236">
          <cell r="C236" t="str">
            <v>Sierra Pacific (Lincoln)</v>
          </cell>
          <cell r="D236" t="str">
            <v>SPI LI_2_UNIT 1 UNMW_GEN_MW</v>
          </cell>
          <cell r="E236" t="str">
            <v>SPI LI_2_UNIT 1</v>
          </cell>
          <cell r="G236">
            <v>10</v>
          </cell>
          <cell r="H236">
            <v>10</v>
          </cell>
          <cell r="I236">
            <v>0</v>
          </cell>
          <cell r="J236">
            <v>10</v>
          </cell>
          <cell r="L236">
            <v>0</v>
          </cell>
        </row>
        <row r="239">
          <cell r="C239" t="str">
            <v>Simpson Paper (Anderson)</v>
          </cell>
          <cell r="D239" t="str">
            <v>SIMPSN_6_UNIT UNMW_GEN_MW</v>
          </cell>
          <cell r="E239" t="str">
            <v xml:space="preserve"> </v>
          </cell>
          <cell r="G239">
            <v>55</v>
          </cell>
          <cell r="H239">
            <v>0</v>
          </cell>
          <cell r="I239">
            <v>38.230770111083984</v>
          </cell>
          <cell r="J239">
            <v>0</v>
          </cell>
          <cell r="L239">
            <v>36.219779968261719</v>
          </cell>
        </row>
        <row r="241">
          <cell r="C241" t="str">
            <v xml:space="preserve">Sithe Energy </v>
          </cell>
          <cell r="D241" t="str">
            <v>EFFR_1_UNITS UNMW_GEN_MW</v>
          </cell>
          <cell r="E241" t="str">
            <v>EFFR_1_UNITS</v>
          </cell>
          <cell r="G241">
            <v>18</v>
          </cell>
          <cell r="H241">
            <v>18</v>
          </cell>
          <cell r="I241">
            <v>0</v>
          </cell>
          <cell r="J241">
            <v>18</v>
          </cell>
          <cell r="L241">
            <v>0</v>
          </cell>
        </row>
        <row r="242">
          <cell r="C242" t="str">
            <v>SPI Sonora Units 1 &amp; 2</v>
          </cell>
          <cell r="D242" t="str">
            <v>SPIFBD_1_PL1X2 UNMW_GEN_MW</v>
          </cell>
          <cell r="E242" t="str">
            <v>SPIFBD_1_PL1X2</v>
          </cell>
          <cell r="H242">
            <v>10.5</v>
          </cell>
          <cell r="I242">
            <v>0</v>
          </cell>
          <cell r="J242">
            <v>10.5</v>
          </cell>
          <cell r="L242">
            <v>0</v>
          </cell>
        </row>
        <row r="246">
          <cell r="C246" t="str">
            <v xml:space="preserve">Stoils 1 Unit </v>
          </cell>
          <cell r="D246" t="str">
            <v>STOILS_1_STLCG1 UNMW_GEN_MW</v>
          </cell>
          <cell r="E246" t="str">
            <v>STOILS_1_UNITS</v>
          </cell>
          <cell r="G246">
            <v>127.5</v>
          </cell>
          <cell r="H246">
            <v>127.5</v>
          </cell>
          <cell r="I246">
            <v>0</v>
          </cell>
          <cell r="J246">
            <v>127.5</v>
          </cell>
          <cell r="L246">
            <v>0</v>
          </cell>
        </row>
        <row r="250">
          <cell r="C250" t="str">
            <v>Ultra Power (Chinese Station)</v>
          </cell>
          <cell r="D250" t="str">
            <v>ULTPCH_1_UNIT 1 UNMW_GEN_MW</v>
          </cell>
          <cell r="E250" t="str">
            <v>ULTPCH_1_UNIT 1</v>
          </cell>
          <cell r="G250">
            <v>28.8</v>
          </cell>
          <cell r="H250">
            <v>28.75</v>
          </cell>
          <cell r="I250">
            <v>0.11076923459768295</v>
          </cell>
          <cell r="J250">
            <v>28.75</v>
          </cell>
          <cell r="L250">
            <v>0.11076923459768295</v>
          </cell>
        </row>
        <row r="251">
          <cell r="C251" t="str">
            <v>Ultra Power (Humboldt Blue Lake)</v>
          </cell>
          <cell r="D251" t="str">
            <v>ULTPBL_6_UNIT 1 UNMW_GEN_MW</v>
          </cell>
          <cell r="E251" t="str">
            <v>ULTPBL_6_UNIT 1</v>
          </cell>
          <cell r="G251">
            <v>36.299999999999997</v>
          </cell>
          <cell r="H251">
            <v>36.25</v>
          </cell>
          <cell r="I251">
            <v>0</v>
          </cell>
          <cell r="J251">
            <v>36.25</v>
          </cell>
          <cell r="L251">
            <v>0</v>
          </cell>
        </row>
        <row r="254">
          <cell r="C254" t="str">
            <v>Union Chemical (Union Oil)</v>
          </cell>
          <cell r="D254" t="str">
            <v>ULTRGN_6_UNIT UNMW_GEN_MW</v>
          </cell>
          <cell r="E254" t="str">
            <v>ULTRGN_6_UNIT</v>
          </cell>
          <cell r="G254">
            <v>36.299999999999997</v>
          </cell>
          <cell r="H254">
            <v>45.6</v>
          </cell>
          <cell r="I254">
            <v>0</v>
          </cell>
          <cell r="J254">
            <v>45.6</v>
          </cell>
          <cell r="L254">
            <v>0</v>
          </cell>
        </row>
        <row r="257">
          <cell r="C257" t="str">
            <v>Unocal Unit 1</v>
          </cell>
          <cell r="D257" t="str">
            <v>UNOCAL_1_UNIT 1 UNMW_GEN_MW</v>
          </cell>
          <cell r="E257" t="str">
            <v>UNOCAL_1_UNITS</v>
          </cell>
          <cell r="G257">
            <v>65</v>
          </cell>
          <cell r="H257">
            <v>65</v>
          </cell>
          <cell r="I257">
            <v>0</v>
          </cell>
          <cell r="J257">
            <v>65</v>
          </cell>
          <cell r="L257">
            <v>0</v>
          </cell>
        </row>
        <row r="259">
          <cell r="C259" t="str">
            <v>Watsonville CIC Cogen</v>
          </cell>
          <cell r="D259" t="str">
            <v>WATSON_1_CICCOG UNMW_GEN_MW</v>
          </cell>
          <cell r="E259" t="str">
            <v>WATSON_1_CICCOG</v>
          </cell>
          <cell r="G259">
            <v>40</v>
          </cell>
          <cell r="H259">
            <v>40</v>
          </cell>
          <cell r="I259">
            <v>30.044834136962891</v>
          </cell>
          <cell r="J259">
            <v>40</v>
          </cell>
          <cell r="L259">
            <v>29.573347091674805</v>
          </cell>
        </row>
        <row r="260">
          <cell r="C260" t="str">
            <v xml:space="preserve">Wheelbarator Shasta </v>
          </cell>
          <cell r="D260" t="str">
            <v>WEBRFL_1_UNIT 1 UNMW_GEN_MW</v>
          </cell>
          <cell r="E260" t="str">
            <v>WEBRFL_1_UNIT 1</v>
          </cell>
          <cell r="G260">
            <v>71.3</v>
          </cell>
          <cell r="H260">
            <v>2.5</v>
          </cell>
          <cell r="I260">
            <v>0</v>
          </cell>
          <cell r="J260">
            <v>2.5</v>
          </cell>
          <cell r="L260">
            <v>0</v>
          </cell>
        </row>
        <row r="261">
          <cell r="C261" t="str">
            <v>West Ford Flat</v>
          </cell>
          <cell r="D261" t="str">
            <v>WDFRDF_2_UNIT 1 UNMW_GEN_MW</v>
          </cell>
          <cell r="E261" t="str">
            <v>WDFRDF_2_UNITS</v>
          </cell>
          <cell r="G261">
            <v>38.799999999999997</v>
          </cell>
          <cell r="H261">
            <v>38.75</v>
          </cell>
          <cell r="I261">
            <v>0</v>
          </cell>
          <cell r="J261">
            <v>38.75</v>
          </cell>
          <cell r="L261">
            <v>0</v>
          </cell>
        </row>
        <row r="264">
          <cell r="C264" t="str">
            <v>Yuba City (Sunsweet)</v>
          </cell>
          <cell r="D264" t="str">
            <v>YUBACT_1_SUNSWT UNMW_GEN_MW</v>
          </cell>
          <cell r="E264" t="str">
            <v>YUBACT_1_SUNSWT</v>
          </cell>
          <cell r="G264">
            <v>63.8</v>
          </cell>
          <cell r="H264">
            <v>63.75</v>
          </cell>
          <cell r="I264">
            <v>49.371429443359375</v>
          </cell>
          <cell r="J264">
            <v>63.75</v>
          </cell>
          <cell r="L264">
            <v>48.493186950683594</v>
          </cell>
        </row>
        <row r="269">
          <cell r="C269" t="str">
            <v>Arco Wilmington Calciner</v>
          </cell>
          <cell r="D269" t="str">
            <v>CARBGN_6_UNIT 1 UNMW_GEN_MW</v>
          </cell>
          <cell r="F269" t="str">
            <v>SCE</v>
          </cell>
          <cell r="G269">
            <v>37.799999999999997</v>
          </cell>
        </row>
        <row r="273">
          <cell r="C273" t="str">
            <v>Bio Gen Power 1</v>
          </cell>
          <cell r="D273" t="str">
            <v>BIOGEN_1_UNIT 1 UNMW_GEN_MW</v>
          </cell>
          <cell r="F273" t="str">
            <v>PGAE</v>
          </cell>
          <cell r="G273">
            <v>0</v>
          </cell>
        </row>
        <row r="280">
          <cell r="C280" t="str">
            <v>Center QFS</v>
          </cell>
          <cell r="D280" t="str">
            <v>CENTER_2_QF_GEN_MW</v>
          </cell>
          <cell r="G280">
            <v>34.299999999999997</v>
          </cell>
        </row>
        <row r="285">
          <cell r="C285" t="str">
            <v>Chevron Unit 1</v>
          </cell>
          <cell r="D285" t="str">
            <v>CHEVMN_2_UNIT 1 UNMW_GEN_MW</v>
          </cell>
          <cell r="F285" t="str">
            <v>SCE</v>
          </cell>
          <cell r="G285">
            <v>85.3</v>
          </cell>
        </row>
        <row r="286">
          <cell r="C286" t="str">
            <v>Chevron Unit 2</v>
          </cell>
          <cell r="D286" t="str">
            <v>CHEVMN_2_UNIT 2 UNMW_GEN_MW</v>
          </cell>
          <cell r="F286" t="str">
            <v>SCE</v>
          </cell>
          <cell r="G286">
            <v>0</v>
          </cell>
        </row>
        <row r="289">
          <cell r="C289" t="str">
            <v>Chino QFS</v>
          </cell>
          <cell r="D289" t="str">
            <v>CHINO_2_QF_GEN_MW</v>
          </cell>
          <cell r="G289">
            <v>24.3</v>
          </cell>
        </row>
        <row r="291">
          <cell r="C291" t="str">
            <v>City of Long Beach</v>
          </cell>
          <cell r="D291" t="str">
            <v>SERRGN_6_UNIT 1 UNMW_GEN_MW</v>
          </cell>
          <cell r="F291" t="str">
            <v>SCE</v>
          </cell>
          <cell r="G291">
            <v>38.9</v>
          </cell>
        </row>
        <row r="292">
          <cell r="C292" t="str">
            <v>Control QFS</v>
          </cell>
          <cell r="D292" t="str">
            <v>CONTRL_1_QF_GEN_MW</v>
          </cell>
          <cell r="G292">
            <v>49</v>
          </cell>
        </row>
        <row r="299">
          <cell r="C299" t="str">
            <v>E.F. Oxnard</v>
          </cell>
          <cell r="D299" t="str">
            <v>EFFR_1_UNITS UNMW_GEN_MW</v>
          </cell>
          <cell r="G299">
            <v>55.7</v>
          </cell>
        </row>
        <row r="300">
          <cell r="C300" t="str">
            <v>Ellis QFS</v>
          </cell>
          <cell r="D300" t="str">
            <v>ELLIS_2_QF_GEN_MW</v>
          </cell>
          <cell r="G300">
            <v>19</v>
          </cell>
        </row>
        <row r="306">
          <cell r="C306" t="str">
            <v>Harbor 6</v>
          </cell>
          <cell r="D306" t="str">
            <v>HARBOR_7_UNIT 6 UNMW_GEN_MW</v>
          </cell>
          <cell r="F306" t="str">
            <v>LDWP</v>
          </cell>
          <cell r="G306">
            <v>0</v>
          </cell>
        </row>
        <row r="307">
          <cell r="C307" t="str">
            <v>Harbor 7</v>
          </cell>
          <cell r="D307" t="str">
            <v>HARBOR_7_UNIT 7 UNMW_GEN_MW</v>
          </cell>
          <cell r="F307" t="str">
            <v>LDWP</v>
          </cell>
          <cell r="G307">
            <v>0</v>
          </cell>
        </row>
        <row r="308">
          <cell r="C308" t="str">
            <v>Harborgen</v>
          </cell>
          <cell r="D308" t="str">
            <v>HARBGN_7_UNITS UNMW_GEN_MW</v>
          </cell>
          <cell r="F308" t="str">
            <v>SCE</v>
          </cell>
          <cell r="G308">
            <v>0</v>
          </cell>
        </row>
        <row r="309">
          <cell r="C309" t="str">
            <v>Inland Container</v>
          </cell>
          <cell r="D309" t="str">
            <v>INLAND_6_UNIT UNMW_GEN_MW</v>
          </cell>
          <cell r="F309" t="str">
            <v>SCE</v>
          </cell>
          <cell r="G309">
            <v>30</v>
          </cell>
        </row>
        <row r="310">
          <cell r="C310" t="str">
            <v>Kelco Qualifying Facility</v>
          </cell>
          <cell r="D310">
            <v>0</v>
          </cell>
          <cell r="G310">
            <v>0</v>
          </cell>
        </row>
        <row r="312">
          <cell r="C312" t="str">
            <v>Kernrg 1 Units</v>
          </cell>
          <cell r="D312" t="str">
            <v>KERRGN_1_UNIT 1 UNMW_GEN_MW</v>
          </cell>
          <cell r="G312">
            <v>62.5</v>
          </cell>
        </row>
        <row r="313">
          <cell r="C313" t="str">
            <v>Kerr Generation</v>
          </cell>
          <cell r="D313" t="str">
            <v>KERRGN_1_UNIT 1 UNMW_GEN_MW</v>
          </cell>
          <cell r="G313">
            <v>25.6</v>
          </cell>
        </row>
        <row r="315">
          <cell r="C315" t="str">
            <v>La Fresa QFS</v>
          </cell>
          <cell r="D315" t="str">
            <v>LAFRES_6_QF_GEN_MW</v>
          </cell>
          <cell r="G315">
            <v>33</v>
          </cell>
        </row>
        <row r="316">
          <cell r="C316" t="str">
            <v>Laguna Bell QFS</v>
          </cell>
          <cell r="D316" t="str">
            <v>LAGBEL_6_QF_GEN_MW</v>
          </cell>
          <cell r="G316">
            <v>50</v>
          </cell>
        </row>
        <row r="318">
          <cell r="C318" t="str">
            <v>Luz Solar LTD 1</v>
          </cell>
          <cell r="D318" t="str">
            <v>SEGS_1_SEGS 1 UNMW_GEN_MW</v>
          </cell>
          <cell r="F318" t="str">
            <v>SCE</v>
          </cell>
          <cell r="G318">
            <v>62.8</v>
          </cell>
        </row>
        <row r="319">
          <cell r="C319" t="str">
            <v>Luz Solar LTD 2</v>
          </cell>
          <cell r="D319" t="str">
            <v>SEGS_1_SEGS 2 UNMW_GEN_MW</v>
          </cell>
          <cell r="F319" t="str">
            <v>SCE</v>
          </cell>
          <cell r="G319">
            <v>0</v>
          </cell>
        </row>
        <row r="320">
          <cell r="C320" t="str">
            <v>Luz Solar LTD 3</v>
          </cell>
          <cell r="D320">
            <v>0</v>
          </cell>
        </row>
        <row r="321">
          <cell r="C321" t="str">
            <v>Luz Solar LTD 4</v>
          </cell>
          <cell r="D321">
            <v>0</v>
          </cell>
        </row>
        <row r="322">
          <cell r="C322" t="str">
            <v>Luz Solar LTD 5</v>
          </cell>
          <cell r="D322">
            <v>0</v>
          </cell>
        </row>
        <row r="323">
          <cell r="C323" t="str">
            <v>Luz Solar LTD 6</v>
          </cell>
          <cell r="D323">
            <v>0</v>
          </cell>
        </row>
        <row r="324">
          <cell r="C324" t="str">
            <v>Luz Solar LTD 7</v>
          </cell>
          <cell r="D324">
            <v>0</v>
          </cell>
        </row>
        <row r="325">
          <cell r="C325" t="str">
            <v>Luz Solar LTD 8</v>
          </cell>
          <cell r="D325" t="str">
            <v>LUZ_2_SEGS 8 UNMW_GEN_MW</v>
          </cell>
          <cell r="F325" t="str">
            <v>SCE</v>
          </cell>
        </row>
        <row r="326">
          <cell r="C326" t="str">
            <v>Luz Solar LTD 9</v>
          </cell>
          <cell r="D326" t="str">
            <v>LUZ_2_SEGS 9 UNMW_GEN_MW</v>
          </cell>
          <cell r="F326" t="str">
            <v>SCE</v>
          </cell>
        </row>
        <row r="327">
          <cell r="C327" t="str">
            <v>McGee Generation</v>
          </cell>
          <cell r="D327" t="str">
            <v>KERRMG_1_UNIT 1 UNMW_GEN_MW</v>
          </cell>
          <cell r="F327" t="str">
            <v>PGAE</v>
          </cell>
          <cell r="G327">
            <v>88.4</v>
          </cell>
        </row>
        <row r="332">
          <cell r="C332" t="str">
            <v>Mesa QFs</v>
          </cell>
          <cell r="D332" t="str">
            <v>MESAS_2_QF_GEN_MW</v>
          </cell>
        </row>
        <row r="336">
          <cell r="C336" t="str">
            <v>Mobile Oil</v>
          </cell>
          <cell r="D336" t="str">
            <v>MOBGEN_6_UNIT 1 UNMW_GEN_MW</v>
          </cell>
          <cell r="F336" t="str">
            <v>SCE</v>
          </cell>
          <cell r="G336">
            <v>46.9</v>
          </cell>
        </row>
        <row r="338">
          <cell r="C338" t="str">
            <v>Moorpark QFs</v>
          </cell>
          <cell r="D338" t="str">
            <v>MOORPK_6_QF_GEN_MW</v>
          </cell>
          <cell r="G338">
            <v>34.799999999999997</v>
          </cell>
        </row>
        <row r="339">
          <cell r="C339" t="str">
            <v>Mission 2 QF</v>
          </cell>
          <cell r="D339" t="str">
            <v>MSSION_2_QF_GEN_MW</v>
          </cell>
          <cell r="G339">
            <v>50</v>
          </cell>
        </row>
        <row r="341">
          <cell r="C341" t="str">
            <v>Navy 35 1 Units</v>
          </cell>
          <cell r="D341" t="str">
            <v>NAVY35_1_UNIT 1 UNMW_GEN_MW</v>
          </cell>
          <cell r="F341" t="str">
            <v>PGAE</v>
          </cell>
          <cell r="G341">
            <v>76.3</v>
          </cell>
        </row>
        <row r="343">
          <cell r="C343" t="str">
            <v>North Island QF</v>
          </cell>
          <cell r="D343">
            <v>0</v>
          </cell>
          <cell r="G343">
            <v>37</v>
          </cell>
        </row>
        <row r="345">
          <cell r="C345" t="str">
            <v>Obrein California Cogen</v>
          </cell>
          <cell r="D345">
            <v>0</v>
          </cell>
          <cell r="G345">
            <v>38.9</v>
          </cell>
        </row>
        <row r="346">
          <cell r="C346" t="str">
            <v>Oildale Energy</v>
          </cell>
          <cell r="D346" t="str">
            <v>OILDAL_1_UNIT 1 UNMW_GEN_MW</v>
          </cell>
          <cell r="F346" t="str">
            <v>PGAE</v>
          </cell>
          <cell r="G346">
            <v>52.5</v>
          </cell>
        </row>
        <row r="348">
          <cell r="C348" t="str">
            <v>Olinda QFs</v>
          </cell>
          <cell r="D348" t="str">
            <v>OLINDA_2_QF_GEN_MW</v>
          </cell>
          <cell r="G348">
            <v>19.2</v>
          </cell>
        </row>
        <row r="349">
          <cell r="C349" t="str">
            <v>Padua QFs</v>
          </cell>
          <cell r="D349" t="str">
            <v>PADUA_6_QF_GEN_MW</v>
          </cell>
          <cell r="G349">
            <v>39.200000000000003</v>
          </cell>
        </row>
        <row r="350">
          <cell r="C350" t="str">
            <v>Ptchgen</v>
          </cell>
          <cell r="D350" t="str">
            <v>PTCHGN_6_UNIT 1 UNMW_GEN_MW</v>
          </cell>
          <cell r="F350" t="str">
            <v>SCE</v>
          </cell>
          <cell r="G350">
            <v>31.9</v>
          </cell>
        </row>
        <row r="353">
          <cell r="C353" t="str">
            <v>PSE Double C</v>
          </cell>
          <cell r="D353" t="str">
            <v>DOUBLC_1_UNITS UNMW_GEN_MW</v>
          </cell>
          <cell r="F353" t="str">
            <v>PGAE</v>
          </cell>
          <cell r="G353">
            <v>62.5</v>
          </cell>
        </row>
        <row r="354">
          <cell r="C354" t="str">
            <v>Qualcom</v>
          </cell>
          <cell r="D354">
            <v>0</v>
          </cell>
          <cell r="G354">
            <v>44.5</v>
          </cell>
        </row>
        <row r="355">
          <cell r="C355" t="str">
            <v>Rector QFs</v>
          </cell>
          <cell r="D355" t="str">
            <v>RECTOR_2_QF_GEN_MW</v>
          </cell>
        </row>
        <row r="356">
          <cell r="C356" t="str">
            <v>Rio Bravo (Fresno)</v>
          </cell>
          <cell r="D356" t="str">
            <v>RIOBRV_6_UNIT 1 UNMW_GEN_MW</v>
          </cell>
          <cell r="F356" t="str">
            <v>PGAE</v>
          </cell>
          <cell r="G356">
            <v>25.2</v>
          </cell>
        </row>
        <row r="357">
          <cell r="C357" t="str">
            <v>Rio Bravo (Jasmin)</v>
          </cell>
          <cell r="D357" t="str">
            <v>ULTRGN_6_UNIT UNMW_GEN_MW</v>
          </cell>
          <cell r="G357">
            <v>35</v>
          </cell>
        </row>
        <row r="358">
          <cell r="C358" t="str">
            <v>San Bernadino QFs</v>
          </cell>
          <cell r="D358" t="str">
            <v>SBERDO_2_QF_GEN_MW</v>
          </cell>
          <cell r="G358">
            <v>45.6</v>
          </cell>
        </row>
        <row r="359">
          <cell r="C359" t="str">
            <v>Santa Clara QFs</v>
          </cell>
          <cell r="D359" t="str">
            <v>SNCLRA_6_QF_GEN_MW</v>
          </cell>
          <cell r="G359">
            <v>14.9</v>
          </cell>
        </row>
        <row r="360">
          <cell r="C360" t="str">
            <v>Santa Maria Cogen</v>
          </cell>
          <cell r="D360" t="str">
            <v>SMARQF_1_UNIT 1 UNMW_GEN_MW</v>
          </cell>
          <cell r="F360" t="str">
            <v>PGAE</v>
          </cell>
          <cell r="G360">
            <v>40.4</v>
          </cell>
        </row>
        <row r="361">
          <cell r="C361" t="str">
            <v>Santiago QFs</v>
          </cell>
          <cell r="D361" t="str">
            <v>SANTGO_6_QF_GEN_MW</v>
          </cell>
        </row>
        <row r="362">
          <cell r="C362" t="str">
            <v>Saugus QFs</v>
          </cell>
          <cell r="D362" t="str">
            <v>SAUGUS_6_QF_GEN_MW</v>
          </cell>
        </row>
        <row r="365">
          <cell r="C365" t="str">
            <v>Simpson Paper</v>
          </cell>
          <cell r="D365" t="str">
            <v>SIMPSN_6_UNIT UNMW_GEN_MW</v>
          </cell>
        </row>
        <row r="367">
          <cell r="C367" t="str">
            <v>Springville QFs</v>
          </cell>
          <cell r="D367" t="str">
            <v>SPRGVL_2_QF_GEN_MW</v>
          </cell>
          <cell r="G367">
            <v>22.5</v>
          </cell>
        </row>
        <row r="368">
          <cell r="C368" t="str">
            <v>Sunlaw Cogen</v>
          </cell>
          <cell r="D368">
            <v>0</v>
          </cell>
          <cell r="G368">
            <v>12.6</v>
          </cell>
        </row>
        <row r="373">
          <cell r="C373" t="str">
            <v>Tenaco Kern</v>
          </cell>
          <cell r="D373" t="str">
            <v>TENACO_6_KERN UNMW_GEN_MW</v>
          </cell>
          <cell r="F373" t="str">
            <v>PGAE</v>
          </cell>
          <cell r="G373">
            <v>32.5</v>
          </cell>
        </row>
        <row r="374">
          <cell r="C374" t="str">
            <v>Texaco Inc. (Lost Hills)</v>
          </cell>
          <cell r="D374" t="str">
            <v>LOSTHL_6_UNIT UNMW_GEN_MW</v>
          </cell>
          <cell r="F374" t="str">
            <v>PGAE</v>
          </cell>
          <cell r="G374">
            <v>15</v>
          </cell>
        </row>
        <row r="375">
          <cell r="C375" t="str">
            <v>Texaco McCkitrick</v>
          </cell>
          <cell r="D375" t="str">
            <v>TXMCKT_6_UNIT UNMW_GEN_MW</v>
          </cell>
          <cell r="F375" t="str">
            <v>PGAE</v>
          </cell>
          <cell r="G375">
            <v>15</v>
          </cell>
        </row>
        <row r="377">
          <cell r="C377" t="str">
            <v>Texaco North Midway</v>
          </cell>
          <cell r="D377" t="str">
            <v>TXNMID_1_UNIT 2 UNMW_GEN_MW</v>
          </cell>
          <cell r="F377" t="str">
            <v>PGAE</v>
          </cell>
          <cell r="G377">
            <v>18.8</v>
          </cell>
        </row>
        <row r="378">
          <cell r="C378" t="str">
            <v>U.S. Borax and Chemical</v>
          </cell>
          <cell r="D378" t="str">
            <v>BORAX_1_UNIT 1 UNMW_GEN_MW</v>
          </cell>
          <cell r="F378" t="str">
            <v>SCE</v>
          </cell>
          <cell r="G378">
            <v>51.3</v>
          </cell>
        </row>
        <row r="381">
          <cell r="C381" t="str">
            <v>University Cogen Taft</v>
          </cell>
          <cell r="D381" t="str">
            <v>TAFT_6_UNIT UNMW_GEN_MW</v>
          </cell>
          <cell r="F381" t="str">
            <v>PGAE</v>
          </cell>
          <cell r="G381">
            <v>17</v>
          </cell>
        </row>
        <row r="384">
          <cell r="C384" t="str">
            <v>Unocal</v>
          </cell>
          <cell r="D384" t="str">
            <v>UNOCAL_1_UNIT 1 UNMW_GEN_MW</v>
          </cell>
          <cell r="G384">
            <v>15</v>
          </cell>
        </row>
        <row r="387">
          <cell r="C387" t="str">
            <v>Vestal 2 Kern</v>
          </cell>
          <cell r="D387">
            <v>0</v>
          </cell>
          <cell r="G387">
            <v>36.799999999999997</v>
          </cell>
        </row>
        <row r="388">
          <cell r="C388" t="str">
            <v>Vestal QFS</v>
          </cell>
          <cell r="D388" t="str">
            <v>VESTAL_6_QF_GEN_MW</v>
          </cell>
          <cell r="G388">
            <v>18.600000000000001</v>
          </cell>
        </row>
        <row r="389">
          <cell r="C389" t="str">
            <v>Victor QFS</v>
          </cell>
          <cell r="D389" t="str">
            <v>VICTOR_1_QF_GEN_MW</v>
          </cell>
          <cell r="G389">
            <v>19.899999999999999</v>
          </cell>
        </row>
        <row r="390">
          <cell r="C390" t="str">
            <v>Vincent QFs</v>
          </cell>
          <cell r="D390" t="str">
            <v>VINCNT_2_QF_GEN_MW</v>
          </cell>
        </row>
        <row r="392">
          <cell r="C392" t="str">
            <v>Williamette</v>
          </cell>
          <cell r="D392" t="str">
            <v>WILLMT_6_UNIT 1 UNMW_GEN_MW</v>
          </cell>
          <cell r="F392" t="str">
            <v>SCE</v>
          </cell>
          <cell r="G392">
            <v>27.8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abSelected="1" workbookViewId="0">
      <selection activeCell="G5" sqref="G5"/>
    </sheetView>
  </sheetViews>
  <sheetFormatPr defaultRowHeight="11.25" x14ac:dyDescent="0.2"/>
  <cols>
    <col min="1" max="1" width="6.42578125" style="18" customWidth="1"/>
    <col min="2" max="2" width="22.5703125" style="7" customWidth="1"/>
    <col min="3" max="3" width="11.28515625" style="6" customWidth="1"/>
    <col min="4" max="4" width="15" style="6" customWidth="1"/>
    <col min="5" max="5" width="16.5703125" style="26" customWidth="1"/>
    <col min="6" max="6" width="8" style="26" customWidth="1"/>
    <col min="7" max="7" width="27.140625" style="7" customWidth="1"/>
    <col min="8" max="8" width="8" style="7" customWidth="1"/>
    <col min="9" max="10" width="29.42578125" style="7" customWidth="1"/>
    <col min="11" max="11" width="9.140625" style="9"/>
    <col min="12" max="12" width="8.7109375" style="9" customWidth="1"/>
    <col min="13" max="106" width="8.7109375" style="7" customWidth="1"/>
    <col min="107" max="16384" width="9.140625" style="7"/>
  </cols>
  <sheetData>
    <row r="1" spans="1:12" ht="27" customHeight="1" x14ac:dyDescent="0.2">
      <c r="A1" s="28" t="s">
        <v>40</v>
      </c>
      <c r="B1" s="2"/>
      <c r="C1" s="3"/>
      <c r="D1" s="3"/>
      <c r="E1" s="2"/>
      <c r="F1" s="2"/>
      <c r="G1" s="2"/>
    </row>
    <row r="2" spans="1:12" s="11" customFormat="1" ht="25.5" x14ac:dyDescent="0.2">
      <c r="A2" s="29"/>
      <c r="B2" s="11" t="s">
        <v>0</v>
      </c>
      <c r="C2" s="12" t="s">
        <v>1</v>
      </c>
      <c r="D2" s="12" t="s">
        <v>23</v>
      </c>
      <c r="E2" s="11" t="s">
        <v>3</v>
      </c>
      <c r="G2" s="11" t="s">
        <v>4</v>
      </c>
      <c r="I2" s="11" t="s">
        <v>6</v>
      </c>
      <c r="K2" s="30"/>
      <c r="L2" s="30"/>
    </row>
    <row r="3" spans="1:12" x14ac:dyDescent="0.2">
      <c r="A3" s="18">
        <f>A2+1</f>
        <v>1</v>
      </c>
      <c r="B3" s="7" t="str">
        <f>'[1]Total Generation'!C310</f>
        <v>Kelco Qualifying Facility</v>
      </c>
      <c r="C3" s="6">
        <f>'[1]Total Generation'!G310</f>
        <v>0</v>
      </c>
      <c r="D3" s="6" t="e">
        <f ca="1">_xll.PICalcVal($I3,"12/11/2000 0:00","12/11/2000 23:59","maximum",1,0,)</f>
        <v>#NAME?</v>
      </c>
      <c r="E3" s="26">
        <f>'[1]Total Generation'!F310</f>
        <v>0</v>
      </c>
      <c r="F3" s="26" t="s">
        <v>24</v>
      </c>
      <c r="G3" s="19" t="s">
        <v>22</v>
      </c>
      <c r="I3" s="7">
        <f>'[1]Total Generation'!D310</f>
        <v>0</v>
      </c>
    </row>
    <row r="4" spans="1:12" x14ac:dyDescent="0.2">
      <c r="A4" s="18">
        <f t="shared" ref="A4:A67" si="0">A3+1</f>
        <v>2</v>
      </c>
      <c r="B4" s="7" t="str">
        <f>'[1]Total Generation'!C368</f>
        <v>Sunlaw Cogen</v>
      </c>
      <c r="C4" s="6">
        <f>'[1]Total Generation'!G368</f>
        <v>12.6</v>
      </c>
      <c r="D4" s="6" t="e">
        <f ca="1">_xll.PICalcVal($I4,"12/11/2000 0:00","12/11/2000 23:59","maximum",1,0,)</f>
        <v>#NAME?</v>
      </c>
      <c r="E4" s="26">
        <f>'[1]Total Generation'!F368</f>
        <v>0</v>
      </c>
      <c r="F4" s="26" t="s">
        <v>24</v>
      </c>
      <c r="I4" s="7">
        <f>'[1]Total Generation'!D368</f>
        <v>0</v>
      </c>
    </row>
    <row r="5" spans="1:12" x14ac:dyDescent="0.2">
      <c r="A5" s="18">
        <f t="shared" si="0"/>
        <v>3</v>
      </c>
      <c r="B5" s="7" t="str">
        <f>'[1]Total Generation'!C306</f>
        <v>Harbor 6</v>
      </c>
      <c r="C5" s="6">
        <f>'[1]Total Generation'!G306</f>
        <v>0</v>
      </c>
      <c r="D5" s="6" t="e">
        <f ca="1">_xll.PICalcVal($I5,"12/11/2000 0:00","12/11/2000 23:59","maximum",1,0,)</f>
        <v>#NAME?</v>
      </c>
      <c r="E5" s="26" t="str">
        <f>'[1]Total Generation'!F306</f>
        <v>LDWP</v>
      </c>
      <c r="F5" s="26" t="s">
        <v>24</v>
      </c>
      <c r="G5" s="7" t="s">
        <v>14</v>
      </c>
      <c r="I5" s="7" t="str">
        <f>'[1]Total Generation'!D306</f>
        <v>HARBOR_7_UNIT 6 UNMW_GEN_MW</v>
      </c>
    </row>
    <row r="6" spans="1:12" x14ac:dyDescent="0.2">
      <c r="A6" s="18">
        <f t="shared" si="0"/>
        <v>4</v>
      </c>
      <c r="B6" s="7" t="str">
        <f>'[1]Total Generation'!C307</f>
        <v>Harbor 7</v>
      </c>
      <c r="C6" s="6">
        <f>'[1]Total Generation'!G307</f>
        <v>0</v>
      </c>
      <c r="D6" s="6" t="e">
        <f ca="1">_xll.PICalcVal($I6,"12/11/2000 0:00","12/11/2000 23:59","maximum",1,0,)</f>
        <v>#NAME?</v>
      </c>
      <c r="E6" s="26" t="str">
        <f>'[1]Total Generation'!F307</f>
        <v>LDWP</v>
      </c>
      <c r="F6" s="26" t="s">
        <v>24</v>
      </c>
      <c r="G6" s="7" t="s">
        <v>14</v>
      </c>
      <c r="I6" s="7" t="str">
        <f>'[1]Total Generation'!D307</f>
        <v>HARBOR_7_UNIT 7 UNMW_GEN_MW</v>
      </c>
    </row>
    <row r="7" spans="1:12" x14ac:dyDescent="0.2">
      <c r="A7" s="18">
        <f t="shared" si="0"/>
        <v>5</v>
      </c>
      <c r="B7" s="7" t="str">
        <f>'[1]Total Generation'!C273</f>
        <v>Bio Gen Power 1</v>
      </c>
      <c r="C7" s="6">
        <f>'[1]Total Generation'!G273</f>
        <v>0</v>
      </c>
      <c r="D7" s="6" t="e">
        <f ca="1">_xll.PICalcVal($I7,"12/11/2000 0:00","12/11/2000 23:59","maximum",1,0,)</f>
        <v>#NAME?</v>
      </c>
      <c r="E7" s="26" t="str">
        <f>'[1]Total Generation'!F273</f>
        <v>PGAE</v>
      </c>
      <c r="F7" s="26" t="s">
        <v>24</v>
      </c>
      <c r="G7" s="7" t="s">
        <v>14</v>
      </c>
      <c r="I7" s="7" t="str">
        <f>'[1]Total Generation'!D273</f>
        <v>BIOGEN_1_UNIT 1 UNMW_GEN_MW</v>
      </c>
    </row>
    <row r="8" spans="1:12" x14ac:dyDescent="0.2">
      <c r="A8" s="18">
        <f t="shared" si="0"/>
        <v>6</v>
      </c>
      <c r="B8" s="7" t="str">
        <f>'[1]Total Generation'!C327</f>
        <v>McGee Generation</v>
      </c>
      <c r="C8" s="6">
        <f>'[1]Total Generation'!G327</f>
        <v>88.4</v>
      </c>
      <c r="D8" s="6" t="e">
        <f ca="1">_xll.PICalcVal($I8,"12/11/2000 0:00","12/11/2000 23:59","maximum",1,0,)</f>
        <v>#NAME?</v>
      </c>
      <c r="E8" s="26" t="str">
        <f>'[1]Total Generation'!F327</f>
        <v>PGAE</v>
      </c>
      <c r="F8" s="26" t="s">
        <v>24</v>
      </c>
      <c r="I8" s="7" t="str">
        <f>'[1]Total Generation'!D327</f>
        <v>KERRMG_1_UNIT 1 UNMW_GEN_MW</v>
      </c>
    </row>
    <row r="9" spans="1:12" x14ac:dyDescent="0.2">
      <c r="A9" s="18">
        <f t="shared" si="0"/>
        <v>7</v>
      </c>
      <c r="B9" s="7" t="str">
        <f>'[1]Total Generation'!C341</f>
        <v>Navy 35 1 Units</v>
      </c>
      <c r="C9" s="6">
        <f>'[1]Total Generation'!G341</f>
        <v>76.3</v>
      </c>
      <c r="D9" s="6" t="e">
        <f ca="1">_xll.PICalcVal($I9,"12/11/2000 0:00","12/11/2000 23:59","maximum",1,0,)</f>
        <v>#NAME?</v>
      </c>
      <c r="E9" s="26" t="str">
        <f>'[1]Total Generation'!F341</f>
        <v>PGAE</v>
      </c>
      <c r="F9" s="26" t="s">
        <v>24</v>
      </c>
      <c r="G9" s="7" t="s">
        <v>14</v>
      </c>
      <c r="I9" s="7" t="str">
        <f>'[1]Total Generation'!D341</f>
        <v>NAVY35_1_UNIT 1 UNMW_GEN_MW</v>
      </c>
    </row>
    <row r="10" spans="1:12" x14ac:dyDescent="0.2">
      <c r="A10" s="18">
        <f t="shared" si="0"/>
        <v>8</v>
      </c>
      <c r="B10" s="7" t="str">
        <f>'[1]Total Generation'!C346</f>
        <v>Oildale Energy</v>
      </c>
      <c r="C10" s="6">
        <f>'[1]Total Generation'!G346</f>
        <v>52.5</v>
      </c>
      <c r="D10" s="6" t="e">
        <f ca="1">_xll.PICalcVal($I10,"12/11/2000 0:00","12/11/2000 23:59","maximum",1,0,)</f>
        <v>#NAME?</v>
      </c>
      <c r="E10" s="26" t="str">
        <f>'[1]Total Generation'!F346</f>
        <v>PGAE</v>
      </c>
      <c r="F10" s="26" t="s">
        <v>24</v>
      </c>
      <c r="G10" s="7" t="s">
        <v>14</v>
      </c>
      <c r="I10" s="7" t="str">
        <f>'[1]Total Generation'!D346</f>
        <v>OILDAL_1_UNIT 1 UNMW_GEN_MW</v>
      </c>
    </row>
    <row r="11" spans="1:12" x14ac:dyDescent="0.2">
      <c r="A11" s="18">
        <f t="shared" si="0"/>
        <v>9</v>
      </c>
      <c r="B11" s="7" t="str">
        <f>'[1]Total Generation'!C353</f>
        <v>PSE Double C</v>
      </c>
      <c r="C11" s="6">
        <f>'[1]Total Generation'!G353</f>
        <v>62.5</v>
      </c>
      <c r="D11" s="6" t="e">
        <f ca="1">_xll.PICalcVal($I11,"12/11/2000 0:00","12/11/2000 23:59","maximum",1,0,)</f>
        <v>#NAME?</v>
      </c>
      <c r="E11" s="26" t="str">
        <f>'[1]Total Generation'!F353</f>
        <v>PGAE</v>
      </c>
      <c r="F11" s="26" t="s">
        <v>24</v>
      </c>
      <c r="G11" s="7" t="s">
        <v>14</v>
      </c>
      <c r="I11" s="7" t="str">
        <f>'[1]Total Generation'!D353</f>
        <v>DOUBLC_1_UNITS UNMW_GEN_MW</v>
      </c>
    </row>
    <row r="12" spans="1:12" x14ac:dyDescent="0.2">
      <c r="A12" s="18">
        <f t="shared" si="0"/>
        <v>10</v>
      </c>
      <c r="B12" s="7" t="str">
        <f>'[1]Total Generation'!C356</f>
        <v>Rio Bravo (Fresno)</v>
      </c>
      <c r="C12" s="6">
        <f>'[1]Total Generation'!G356</f>
        <v>25.2</v>
      </c>
      <c r="D12" s="6" t="e">
        <f ca="1">_xll.PICalcVal($I12,"12/11/2000 0:00","12/11/2000 23:59","maximum",1,0,)</f>
        <v>#NAME?</v>
      </c>
      <c r="E12" s="26" t="str">
        <f>'[1]Total Generation'!F356</f>
        <v>PGAE</v>
      </c>
      <c r="F12" s="26" t="s">
        <v>24</v>
      </c>
      <c r="G12" s="7" t="s">
        <v>15</v>
      </c>
      <c r="I12" s="7" t="str">
        <f>'[1]Total Generation'!D356</f>
        <v>RIOBRV_6_UNIT 1 UNMW_GEN_MW</v>
      </c>
    </row>
    <row r="13" spans="1:12" x14ac:dyDescent="0.2">
      <c r="A13" s="18">
        <f t="shared" si="0"/>
        <v>11</v>
      </c>
      <c r="B13" s="19" t="str">
        <f>'[1]Total Generation'!C359</f>
        <v>Santa Clara QFs</v>
      </c>
      <c r="C13" s="6">
        <f>'[1]Total Generation'!G359</f>
        <v>14.9</v>
      </c>
      <c r="D13" s="6" t="e">
        <f ca="1">_xll.PICalcVal($I13,"12/11/2000 0:00","12/11/2000 23:59","maximum",1,0,)</f>
        <v>#NAME?</v>
      </c>
      <c r="E13" s="26" t="s">
        <v>35</v>
      </c>
      <c r="F13" s="26" t="s">
        <v>24</v>
      </c>
      <c r="G13" s="19" t="s">
        <v>17</v>
      </c>
      <c r="I13" s="7" t="str">
        <f>'[1]Total Generation'!D359</f>
        <v>SNCLRA_6_QF_GEN_MW</v>
      </c>
    </row>
    <row r="14" spans="1:12" x14ac:dyDescent="0.2">
      <c r="A14" s="18">
        <f t="shared" si="0"/>
        <v>12</v>
      </c>
      <c r="B14" s="7" t="str">
        <f>'[1]Total Generation'!C360</f>
        <v>Santa Maria Cogen</v>
      </c>
      <c r="C14" s="6">
        <f>'[1]Total Generation'!G360</f>
        <v>40.4</v>
      </c>
      <c r="D14" s="6" t="e">
        <f ca="1">_xll.PICalcVal($I14,"12/11/2000 0:00","12/11/2000 23:59","maximum",1,0,)</f>
        <v>#NAME?</v>
      </c>
      <c r="E14" s="26" t="str">
        <f>'[1]Total Generation'!F360</f>
        <v>PGAE</v>
      </c>
      <c r="F14" s="26" t="s">
        <v>24</v>
      </c>
      <c r="G14" s="7" t="s">
        <v>14</v>
      </c>
      <c r="I14" s="7" t="str">
        <f>'[1]Total Generation'!D360</f>
        <v>SMARQF_1_UNIT 1 UNMW_GEN_MW</v>
      </c>
    </row>
    <row r="15" spans="1:12" x14ac:dyDescent="0.2">
      <c r="A15" s="18">
        <f t="shared" si="0"/>
        <v>13</v>
      </c>
      <c r="B15" s="7" t="str">
        <f>'[1]Total Generation'!C373</f>
        <v>Tenaco Kern</v>
      </c>
      <c r="C15" s="6">
        <f>'[1]Total Generation'!G373</f>
        <v>32.5</v>
      </c>
      <c r="D15" s="6" t="e">
        <f ca="1">_xll.PICalcVal($I15,"12/11/2000 0:00","12/11/2000 23:59","maximum",1,0,)</f>
        <v>#NAME?</v>
      </c>
      <c r="E15" s="26" t="str">
        <f>'[1]Total Generation'!F373</f>
        <v>PGAE</v>
      </c>
      <c r="F15" s="26" t="s">
        <v>24</v>
      </c>
      <c r="I15" s="7" t="str">
        <f>'[1]Total Generation'!D373</f>
        <v>TENACO_6_KERN UNMW_GEN_MW</v>
      </c>
    </row>
    <row r="16" spans="1:12" x14ac:dyDescent="0.2">
      <c r="A16" s="18">
        <f t="shared" si="0"/>
        <v>14</v>
      </c>
      <c r="B16" s="7" t="str">
        <f>'[1]Total Generation'!C374</f>
        <v>Texaco Inc. (Lost Hills)</v>
      </c>
      <c r="C16" s="6">
        <f>'[1]Total Generation'!G374</f>
        <v>15</v>
      </c>
      <c r="D16" s="6" t="e">
        <f ca="1">_xll.PICalcVal($I16,"12/11/2000 0:00","12/11/2000 23:59","maximum",1,0,)</f>
        <v>#NAME?</v>
      </c>
      <c r="E16" s="26" t="str">
        <f>'[1]Total Generation'!F374</f>
        <v>PGAE</v>
      </c>
      <c r="F16" s="26" t="s">
        <v>24</v>
      </c>
      <c r="G16" s="7" t="s">
        <v>14</v>
      </c>
      <c r="I16" s="7" t="str">
        <f>'[1]Total Generation'!D374</f>
        <v>LOSTHL_6_UNIT UNMW_GEN_MW</v>
      </c>
    </row>
    <row r="17" spans="1:9" x14ac:dyDescent="0.2">
      <c r="A17" s="18">
        <f t="shared" si="0"/>
        <v>15</v>
      </c>
      <c r="B17" s="7" t="str">
        <f>'[1]Total Generation'!C375</f>
        <v>Texaco McCkitrick</v>
      </c>
      <c r="C17" s="6">
        <f>'[1]Total Generation'!G375</f>
        <v>15</v>
      </c>
      <c r="D17" s="6" t="e">
        <f ca="1">_xll.PICalcVal($I17,"12/11/2000 0:00","12/11/2000 23:59","maximum",1,0,)</f>
        <v>#NAME?</v>
      </c>
      <c r="E17" s="26" t="str">
        <f>'[1]Total Generation'!F375</f>
        <v>PGAE</v>
      </c>
      <c r="F17" s="26" t="s">
        <v>24</v>
      </c>
      <c r="G17" s="7" t="s">
        <v>14</v>
      </c>
      <c r="I17" s="7" t="str">
        <f>'[1]Total Generation'!D375</f>
        <v>TXMCKT_6_UNIT UNMW_GEN_MW</v>
      </c>
    </row>
    <row r="18" spans="1:9" x14ac:dyDescent="0.2">
      <c r="A18" s="18">
        <f t="shared" si="0"/>
        <v>16</v>
      </c>
      <c r="B18" s="7" t="str">
        <f>'[1]Total Generation'!C377</f>
        <v>Texaco North Midway</v>
      </c>
      <c r="C18" s="6">
        <f>'[1]Total Generation'!G377</f>
        <v>18.8</v>
      </c>
      <c r="D18" s="6" t="e">
        <f ca="1">_xll.PICalcVal($I18,"12/11/2000 0:00","12/11/2000 23:59","maximum",1,0,)</f>
        <v>#NAME?</v>
      </c>
      <c r="E18" s="26" t="str">
        <f>'[1]Total Generation'!F377</f>
        <v>PGAE</v>
      </c>
      <c r="F18" s="26" t="s">
        <v>24</v>
      </c>
      <c r="G18" s="7" t="s">
        <v>14</v>
      </c>
      <c r="I18" s="7" t="str">
        <f>'[1]Total Generation'!D377</f>
        <v>TXNMID_1_UNIT 2 UNMW_GEN_MW</v>
      </c>
    </row>
    <row r="19" spans="1:9" x14ac:dyDescent="0.2">
      <c r="A19" s="18">
        <f t="shared" si="0"/>
        <v>17</v>
      </c>
      <c r="B19" s="7" t="str">
        <f>'[1]Total Generation'!C381</f>
        <v>University Cogen Taft</v>
      </c>
      <c r="C19" s="6">
        <f>'[1]Total Generation'!G381</f>
        <v>17</v>
      </c>
      <c r="D19" s="6" t="e">
        <f ca="1">_xll.PICalcVal($I19,"12/11/2000 0:00","12/11/2000 23:59","maximum",1,0,)</f>
        <v>#NAME?</v>
      </c>
      <c r="E19" s="26" t="str">
        <f>'[1]Total Generation'!F381</f>
        <v>PGAE</v>
      </c>
      <c r="F19" s="26" t="s">
        <v>24</v>
      </c>
      <c r="G19" s="7" t="s">
        <v>14</v>
      </c>
      <c r="I19" s="7" t="str">
        <f>'[1]Total Generation'!D381</f>
        <v>TAFT_6_UNIT UNMW_GEN_MW</v>
      </c>
    </row>
    <row r="20" spans="1:9" x14ac:dyDescent="0.2">
      <c r="A20" s="18">
        <f t="shared" si="0"/>
        <v>18</v>
      </c>
      <c r="B20" s="7" t="str">
        <f>'[1]Total Generation'!C384</f>
        <v>Unocal</v>
      </c>
      <c r="C20" s="6">
        <f>'[1]Total Generation'!G384</f>
        <v>15</v>
      </c>
      <c r="D20" s="6" t="e">
        <f ca="1">_xll.PICalcVal($I20,"12/11/2000 0:00","12/11/2000 23:59","maximum",1,0,)</f>
        <v>#NAME?</v>
      </c>
      <c r="E20" s="26" t="s">
        <v>35</v>
      </c>
      <c r="F20" s="26" t="s">
        <v>24</v>
      </c>
      <c r="G20" s="7" t="s">
        <v>14</v>
      </c>
      <c r="I20" s="7" t="str">
        <f>'[1]Total Generation'!D384</f>
        <v>UNOCAL_1_UNIT 1 UNMW_GEN_MW</v>
      </c>
    </row>
    <row r="21" spans="1:9" x14ac:dyDescent="0.2">
      <c r="A21" s="18">
        <f t="shared" si="0"/>
        <v>19</v>
      </c>
      <c r="B21" s="7" t="str">
        <f>'[1]Total Generation'!C269</f>
        <v>Arco Wilmington Calciner</v>
      </c>
      <c r="C21" s="6">
        <f>'[1]Total Generation'!G269</f>
        <v>37.799999999999997</v>
      </c>
      <c r="D21" s="6" t="e">
        <f ca="1">_xll.PICalcVal($I21,"12/11/2000 0:00","12/11/2000 23:59","maximum",1,0,)</f>
        <v>#NAME?</v>
      </c>
      <c r="E21" s="26" t="str">
        <f>'[1]Total Generation'!F269</f>
        <v>SCE</v>
      </c>
      <c r="F21" s="26" t="s">
        <v>24</v>
      </c>
      <c r="G21" s="7" t="s">
        <v>29</v>
      </c>
      <c r="I21" s="7" t="str">
        <f>'[1]Total Generation'!D269</f>
        <v>CARBGN_6_UNIT 1 UNMW_GEN_MW</v>
      </c>
    </row>
    <row r="22" spans="1:9" x14ac:dyDescent="0.2">
      <c r="A22" s="18">
        <f t="shared" si="0"/>
        <v>20</v>
      </c>
      <c r="B22" s="7" t="str">
        <f>'[1]Total Generation'!C280</f>
        <v>Center QFS</v>
      </c>
      <c r="C22" s="6">
        <f>'[1]Total Generation'!G280</f>
        <v>34.299999999999997</v>
      </c>
      <c r="D22" s="6" t="e">
        <f ca="1">_xll.PICalcVal($I22,"12/11/2000 0:00","12/11/2000 23:59","maximum",1,0,)</f>
        <v>#NAME?</v>
      </c>
      <c r="E22" s="26" t="s">
        <v>20</v>
      </c>
      <c r="F22" s="26" t="s">
        <v>24</v>
      </c>
      <c r="G22" s="7" t="s">
        <v>25</v>
      </c>
      <c r="I22" s="7" t="str">
        <f>'[1]Total Generation'!D280</f>
        <v>CENTER_2_QF_GEN_MW</v>
      </c>
    </row>
    <row r="23" spans="1:9" x14ac:dyDescent="0.2">
      <c r="A23" s="18">
        <f t="shared" si="0"/>
        <v>21</v>
      </c>
      <c r="B23" s="7" t="str">
        <f>'[1]Total Generation'!C285</f>
        <v>Chevron Unit 1</v>
      </c>
      <c r="C23" s="6">
        <f>'[1]Total Generation'!G285</f>
        <v>85.3</v>
      </c>
      <c r="D23" s="6" t="e">
        <f ca="1">_xll.PICalcVal($I23,"12/11/2000 0:00","12/11/2000 23:59","maximum",1,0,)</f>
        <v>#NAME?</v>
      </c>
      <c r="E23" s="26" t="str">
        <f>'[1]Total Generation'!F285</f>
        <v>SCE</v>
      </c>
      <c r="F23" s="26" t="s">
        <v>24</v>
      </c>
      <c r="G23" s="7" t="s">
        <v>14</v>
      </c>
      <c r="I23" s="7" t="str">
        <f>'[1]Total Generation'!D285</f>
        <v>CHEVMN_2_UNIT 1 UNMW_GEN_MW</v>
      </c>
    </row>
    <row r="24" spans="1:9" x14ac:dyDescent="0.2">
      <c r="A24" s="18">
        <f t="shared" si="0"/>
        <v>22</v>
      </c>
      <c r="B24" s="7" t="str">
        <f>'[1]Total Generation'!C286</f>
        <v>Chevron Unit 2</v>
      </c>
      <c r="C24" s="6">
        <f>'[1]Total Generation'!G286</f>
        <v>0</v>
      </c>
      <c r="D24" s="6" t="e">
        <f ca="1">_xll.PICalcVal($I24,"12/11/2000 0:00","12/11/2000 23:59","maximum",1,0,)</f>
        <v>#NAME?</v>
      </c>
      <c r="E24" s="26" t="str">
        <f>'[1]Total Generation'!F286</f>
        <v>SCE</v>
      </c>
      <c r="F24" s="26" t="s">
        <v>24</v>
      </c>
      <c r="G24" s="7" t="s">
        <v>14</v>
      </c>
      <c r="I24" s="7" t="str">
        <f>'[1]Total Generation'!D286</f>
        <v>CHEVMN_2_UNIT 2 UNMW_GEN_MW</v>
      </c>
    </row>
    <row r="25" spans="1:9" x14ac:dyDescent="0.2">
      <c r="A25" s="18">
        <f t="shared" si="0"/>
        <v>23</v>
      </c>
      <c r="B25" s="19" t="str">
        <f>'[1]Total Generation'!C289</f>
        <v>Chino QFS</v>
      </c>
      <c r="C25" s="6">
        <f>'[1]Total Generation'!G289</f>
        <v>24.3</v>
      </c>
      <c r="D25" s="6" t="e">
        <f ca="1">_xll.PICalcVal($I25,"12/11/2000 0:00","12/11/2000 23:59","maximum",1,0,)</f>
        <v>#NAME?</v>
      </c>
      <c r="E25" s="21" t="s">
        <v>20</v>
      </c>
      <c r="F25" s="26" t="s">
        <v>24</v>
      </c>
      <c r="G25" s="19" t="s">
        <v>14</v>
      </c>
      <c r="I25" s="7" t="str">
        <f>'[1]Total Generation'!D289</f>
        <v>CHINO_2_QF_GEN_MW</v>
      </c>
    </row>
    <row r="26" spans="1:9" x14ac:dyDescent="0.2">
      <c r="A26" s="18">
        <f t="shared" si="0"/>
        <v>24</v>
      </c>
      <c r="B26" s="7" t="str">
        <f>'[1]Total Generation'!C291</f>
        <v>City of Long Beach</v>
      </c>
      <c r="C26" s="6">
        <f>'[1]Total Generation'!G291</f>
        <v>38.9</v>
      </c>
      <c r="D26" s="6" t="e">
        <f ca="1">_xll.PICalcVal($I26,"12/11/2000 0:00","12/11/2000 23:59","maximum",1,0,)</f>
        <v>#NAME?</v>
      </c>
      <c r="E26" s="26" t="str">
        <f>'[1]Total Generation'!F291</f>
        <v>SCE</v>
      </c>
      <c r="F26" s="26" t="s">
        <v>24</v>
      </c>
      <c r="G26" s="7" t="s">
        <v>30</v>
      </c>
      <c r="I26" s="7" t="str">
        <f>'[1]Total Generation'!D291</f>
        <v>SERRGN_6_UNIT 1 UNMW_GEN_MW</v>
      </c>
    </row>
    <row r="27" spans="1:9" x14ac:dyDescent="0.2">
      <c r="A27" s="18">
        <f t="shared" si="0"/>
        <v>25</v>
      </c>
      <c r="B27" s="19" t="str">
        <f>'[1]Total Generation'!C292</f>
        <v>Control QFS</v>
      </c>
      <c r="C27" s="6">
        <f>'[1]Total Generation'!G292</f>
        <v>49</v>
      </c>
      <c r="D27" s="6" t="e">
        <f ca="1">_xll.PICalcVal($I27,"12/11/2000 0:00","12/11/2000 23:59","maximum",1,0,)</f>
        <v>#NAME?</v>
      </c>
      <c r="E27" s="21" t="s">
        <v>20</v>
      </c>
      <c r="F27" s="26" t="s">
        <v>24</v>
      </c>
      <c r="G27" s="19" t="s">
        <v>17</v>
      </c>
      <c r="I27" s="7" t="str">
        <f>'[1]Total Generation'!D292</f>
        <v>CONTRL_1_QF_GEN_MW</v>
      </c>
    </row>
    <row r="28" spans="1:9" x14ac:dyDescent="0.2">
      <c r="A28" s="18">
        <f t="shared" si="0"/>
        <v>26</v>
      </c>
      <c r="B28" s="7" t="str">
        <f>'[1]Total Generation'!C299</f>
        <v>E.F. Oxnard</v>
      </c>
      <c r="C28" s="6">
        <f>'[1]Total Generation'!G299</f>
        <v>55.7</v>
      </c>
      <c r="D28" s="6" t="e">
        <f ca="1">_xll.PICalcVal($I28,"12/11/2000 0:00","12/11/2000 23:59","maximum",1,0,)</f>
        <v>#NAME?</v>
      </c>
      <c r="E28" s="26" t="s">
        <v>20</v>
      </c>
      <c r="F28" s="26" t="s">
        <v>24</v>
      </c>
      <c r="G28" s="7" t="s">
        <v>32</v>
      </c>
      <c r="I28" s="7" t="str">
        <f>'[1]Total Generation'!D299</f>
        <v>EFFR_1_UNITS UNMW_GEN_MW</v>
      </c>
    </row>
    <row r="29" spans="1:9" x14ac:dyDescent="0.2">
      <c r="A29" s="18">
        <f t="shared" si="0"/>
        <v>27</v>
      </c>
      <c r="B29" s="7" t="str">
        <f>'[1]Total Generation'!C300</f>
        <v>Ellis QFS</v>
      </c>
      <c r="C29" s="6">
        <f>'[1]Total Generation'!G300</f>
        <v>19</v>
      </c>
      <c r="D29" s="6" t="e">
        <f ca="1">_xll.PICalcVal($I29,"12/11/2000 0:00","12/11/2000 23:59","maximum",1,0,)</f>
        <v>#NAME?</v>
      </c>
      <c r="E29" s="26" t="s">
        <v>20</v>
      </c>
      <c r="F29" s="26" t="s">
        <v>24</v>
      </c>
      <c r="G29" s="19" t="s">
        <v>14</v>
      </c>
      <c r="I29" s="7" t="str">
        <f>'[1]Total Generation'!D300</f>
        <v>ELLIS_2_QF_GEN_MW</v>
      </c>
    </row>
    <row r="30" spans="1:9" x14ac:dyDescent="0.2">
      <c r="A30" s="18">
        <f t="shared" si="0"/>
        <v>28</v>
      </c>
      <c r="B30" s="7" t="str">
        <f>'[1]Total Generation'!C308</f>
        <v>Harborgen</v>
      </c>
      <c r="C30" s="6">
        <f>'[1]Total Generation'!G308</f>
        <v>0</v>
      </c>
      <c r="D30" s="6" t="e">
        <f ca="1">_xll.PICalcVal($I30,"12/11/2000 0:00","12/11/2000 23:59","maximum",1,0,)</f>
        <v>#NAME?</v>
      </c>
      <c r="E30" s="26" t="str">
        <f>'[1]Total Generation'!F308</f>
        <v>SCE</v>
      </c>
      <c r="F30" s="26" t="s">
        <v>24</v>
      </c>
      <c r="G30" s="7" t="s">
        <v>14</v>
      </c>
      <c r="I30" s="7" t="str">
        <f>'[1]Total Generation'!D308</f>
        <v>HARBGN_7_UNITS UNMW_GEN_MW</v>
      </c>
    </row>
    <row r="31" spans="1:9" x14ac:dyDescent="0.2">
      <c r="A31" s="18">
        <f t="shared" si="0"/>
        <v>29</v>
      </c>
      <c r="B31" s="7" t="str">
        <f>'[1]Total Generation'!C309</f>
        <v>Inland Container</v>
      </c>
      <c r="C31" s="6">
        <f>'[1]Total Generation'!G309</f>
        <v>30</v>
      </c>
      <c r="D31" s="6" t="e">
        <f ca="1">_xll.PICalcVal($I31,"12/11/2000 0:00","12/11/2000 23:59","maximum",1,0,)</f>
        <v>#NAME?</v>
      </c>
      <c r="E31" s="26" t="str">
        <f>'[1]Total Generation'!F309</f>
        <v>SCE</v>
      </c>
      <c r="F31" s="26" t="s">
        <v>24</v>
      </c>
      <c r="G31" s="7" t="s">
        <v>14</v>
      </c>
      <c r="I31" s="7" t="str">
        <f>'[1]Total Generation'!D309</f>
        <v>INLAND_6_UNIT UNMW_GEN_MW</v>
      </c>
    </row>
    <row r="32" spans="1:9" x14ac:dyDescent="0.2">
      <c r="A32" s="18">
        <f t="shared" si="0"/>
        <v>30</v>
      </c>
      <c r="B32" s="7" t="str">
        <f>'[1]Total Generation'!C312</f>
        <v>Kernrg 1 Units</v>
      </c>
      <c r="C32" s="6">
        <f>'[1]Total Generation'!G312</f>
        <v>62.5</v>
      </c>
      <c r="D32" s="6" t="e">
        <f ca="1">_xll.PICalcVal($I32,"12/11/2000 0:00","12/11/2000 23:59","maximum",1,0,)</f>
        <v>#NAME?</v>
      </c>
      <c r="E32" s="26" t="s">
        <v>20</v>
      </c>
      <c r="F32" s="26" t="s">
        <v>24</v>
      </c>
      <c r="G32" s="7" t="s">
        <v>17</v>
      </c>
      <c r="I32" s="7" t="str">
        <f>'[1]Total Generation'!D312</f>
        <v>KERRGN_1_UNIT 1 UNMW_GEN_MW</v>
      </c>
    </row>
    <row r="33" spans="1:9" x14ac:dyDescent="0.2">
      <c r="A33" s="18">
        <f t="shared" si="0"/>
        <v>31</v>
      </c>
      <c r="B33" s="7" t="str">
        <f>'[1]Total Generation'!C313</f>
        <v>Kerr Generation</v>
      </c>
      <c r="C33" s="6">
        <f>'[1]Total Generation'!G313</f>
        <v>25.6</v>
      </c>
      <c r="D33" s="6" t="e">
        <f ca="1">_xll.PICalcVal($I33,"12/11/2000 0:00","12/11/2000 23:59","maximum",1,0,)</f>
        <v>#NAME?</v>
      </c>
      <c r="E33" s="26" t="s">
        <v>20</v>
      </c>
      <c r="F33" s="26" t="s">
        <v>24</v>
      </c>
      <c r="G33" s="19" t="s">
        <v>14</v>
      </c>
      <c r="I33" s="7" t="str">
        <f>'[1]Total Generation'!D313</f>
        <v>KERRGN_1_UNIT 1 UNMW_GEN_MW</v>
      </c>
    </row>
    <row r="34" spans="1:9" x14ac:dyDescent="0.2">
      <c r="A34" s="18">
        <f t="shared" si="0"/>
        <v>32</v>
      </c>
      <c r="B34" s="7" t="str">
        <f>'[1]Total Generation'!C315</f>
        <v>La Fresa QFS</v>
      </c>
      <c r="C34" s="6">
        <f>'[1]Total Generation'!G315</f>
        <v>33</v>
      </c>
      <c r="D34" s="6" t="e">
        <f ca="1">_xll.PICalcVal($I34,"12/11/2000 0:00","12/11/2000 23:59","maximum",1,0,)</f>
        <v>#NAME?</v>
      </c>
      <c r="E34" s="26" t="s">
        <v>20</v>
      </c>
      <c r="F34" s="26" t="s">
        <v>24</v>
      </c>
      <c r="G34" s="19" t="s">
        <v>14</v>
      </c>
      <c r="I34" s="7" t="str">
        <f>'[1]Total Generation'!D315</f>
        <v>LAFRES_6_QF_GEN_MW</v>
      </c>
    </row>
    <row r="35" spans="1:9" x14ac:dyDescent="0.2">
      <c r="A35" s="18">
        <f t="shared" si="0"/>
        <v>33</v>
      </c>
      <c r="B35" s="7" t="str">
        <f>'[1]Total Generation'!C316</f>
        <v>Laguna Bell QFS</v>
      </c>
      <c r="C35" s="6">
        <f>'[1]Total Generation'!G316</f>
        <v>50</v>
      </c>
      <c r="D35" s="6" t="e">
        <f ca="1">_xll.PICalcVal($I35,"12/11/2000 0:00","12/11/2000 23:59","maximum",1,0,)</f>
        <v>#NAME?</v>
      </c>
      <c r="E35" s="26" t="s">
        <v>20</v>
      </c>
      <c r="F35" s="26" t="s">
        <v>24</v>
      </c>
      <c r="G35" s="19" t="s">
        <v>14</v>
      </c>
      <c r="I35" s="7" t="str">
        <f>'[1]Total Generation'!D316</f>
        <v>LAGBEL_6_QF_GEN_MW</v>
      </c>
    </row>
    <row r="36" spans="1:9" x14ac:dyDescent="0.2">
      <c r="A36" s="18">
        <f t="shared" si="0"/>
        <v>34</v>
      </c>
      <c r="B36" s="7" t="str">
        <f>'[1]Total Generation'!C318</f>
        <v>Luz Solar LTD 1</v>
      </c>
      <c r="C36" s="6">
        <f>'[1]Total Generation'!G318</f>
        <v>62.8</v>
      </c>
      <c r="D36" s="6" t="e">
        <f ca="1">_xll.PICalcVal($I36,"12/11/2000 0:00","12/11/2000 23:59","maximum",1,0,)</f>
        <v>#NAME?</v>
      </c>
      <c r="E36" s="26" t="str">
        <f>'[1]Total Generation'!F318</f>
        <v>SCE</v>
      </c>
      <c r="F36" s="26" t="s">
        <v>24</v>
      </c>
      <c r="G36" s="7" t="s">
        <v>28</v>
      </c>
      <c r="I36" s="7" t="str">
        <f>'[1]Total Generation'!D318</f>
        <v>SEGS_1_SEGS 1 UNMW_GEN_MW</v>
      </c>
    </row>
    <row r="37" spans="1:9" x14ac:dyDescent="0.2">
      <c r="A37" s="18">
        <f t="shared" si="0"/>
        <v>35</v>
      </c>
      <c r="B37" s="7" t="str">
        <f>'[1]Total Generation'!C319</f>
        <v>Luz Solar LTD 2</v>
      </c>
      <c r="C37" s="6">
        <f>'[1]Total Generation'!G319</f>
        <v>0</v>
      </c>
      <c r="D37" s="6" t="e">
        <f ca="1">_xll.PICalcVal($I37,"12/11/2000 0:00","12/11/2000 23:59","maximum",1,0,)</f>
        <v>#NAME?</v>
      </c>
      <c r="E37" s="26" t="str">
        <f>'[1]Total Generation'!F319</f>
        <v>SCE</v>
      </c>
      <c r="F37" s="26" t="s">
        <v>24</v>
      </c>
      <c r="G37" s="7" t="s">
        <v>28</v>
      </c>
      <c r="I37" s="7" t="str">
        <f>'[1]Total Generation'!D319</f>
        <v>SEGS_1_SEGS 2 UNMW_GEN_MW</v>
      </c>
    </row>
    <row r="38" spans="1:9" x14ac:dyDescent="0.2">
      <c r="A38" s="18">
        <f t="shared" si="0"/>
        <v>36</v>
      </c>
      <c r="B38" s="7" t="str">
        <f>'[1]Total Generation'!C320</f>
        <v>Luz Solar LTD 3</v>
      </c>
      <c r="C38" s="6">
        <v>35</v>
      </c>
      <c r="D38" s="6" t="e">
        <f ca="1">_xll.PICalcVal($I38,"12/11/2000 0:00","12/11/2000 23:59","maximum",1,0,)</f>
        <v>#NAME?</v>
      </c>
      <c r="E38" s="26" t="s">
        <v>20</v>
      </c>
      <c r="F38" s="26" t="s">
        <v>24</v>
      </c>
      <c r="G38" s="7" t="s">
        <v>28</v>
      </c>
      <c r="I38" s="7">
        <f>'[1]Total Generation'!D320</f>
        <v>0</v>
      </c>
    </row>
    <row r="39" spans="1:9" x14ac:dyDescent="0.2">
      <c r="A39" s="18">
        <f t="shared" si="0"/>
        <v>37</v>
      </c>
      <c r="B39" s="7" t="str">
        <f>'[1]Total Generation'!C321</f>
        <v>Luz Solar LTD 4</v>
      </c>
      <c r="C39" s="6">
        <v>35</v>
      </c>
      <c r="D39" s="6" t="e">
        <f ca="1">_xll.PICalcVal($I39,"12/11/2000 0:00","12/11/2000 23:59","maximum",1,0,)</f>
        <v>#NAME?</v>
      </c>
      <c r="E39" s="26" t="s">
        <v>20</v>
      </c>
      <c r="F39" s="26" t="s">
        <v>24</v>
      </c>
      <c r="G39" s="7" t="s">
        <v>28</v>
      </c>
      <c r="I39" s="7">
        <f>'[1]Total Generation'!D321</f>
        <v>0</v>
      </c>
    </row>
    <row r="40" spans="1:9" x14ac:dyDescent="0.2">
      <c r="A40" s="18">
        <f t="shared" si="0"/>
        <v>38</v>
      </c>
      <c r="B40" s="7" t="str">
        <f>'[1]Total Generation'!C322</f>
        <v>Luz Solar LTD 5</v>
      </c>
      <c r="C40" s="6">
        <v>35</v>
      </c>
      <c r="D40" s="6" t="e">
        <f ca="1">_xll.PICalcVal($I40,"12/11/2000 0:00","12/11/2000 23:59","maximum",1,0,)</f>
        <v>#NAME?</v>
      </c>
      <c r="E40" s="26" t="s">
        <v>20</v>
      </c>
      <c r="F40" s="26" t="s">
        <v>24</v>
      </c>
      <c r="G40" s="7" t="s">
        <v>28</v>
      </c>
      <c r="I40" s="7">
        <f>'[1]Total Generation'!D322</f>
        <v>0</v>
      </c>
    </row>
    <row r="41" spans="1:9" x14ac:dyDescent="0.2">
      <c r="A41" s="18">
        <f t="shared" si="0"/>
        <v>39</v>
      </c>
      <c r="B41" s="7" t="str">
        <f>'[1]Total Generation'!C323</f>
        <v>Luz Solar LTD 6</v>
      </c>
      <c r="C41" s="6">
        <v>35</v>
      </c>
      <c r="D41" s="6" t="e">
        <f ca="1">_xll.PICalcVal($I41,"12/11/2000 0:00","12/11/2000 23:59","maximum",1,0,)</f>
        <v>#NAME?</v>
      </c>
      <c r="E41" s="26" t="s">
        <v>20</v>
      </c>
      <c r="F41" s="26" t="s">
        <v>24</v>
      </c>
      <c r="G41" s="7" t="s">
        <v>28</v>
      </c>
      <c r="I41" s="7">
        <f>'[1]Total Generation'!D323</f>
        <v>0</v>
      </c>
    </row>
    <row r="42" spans="1:9" x14ac:dyDescent="0.2">
      <c r="A42" s="18">
        <f t="shared" si="0"/>
        <v>40</v>
      </c>
      <c r="B42" s="7" t="str">
        <f>'[1]Total Generation'!C324</f>
        <v>Luz Solar LTD 7</v>
      </c>
      <c r="C42" s="6">
        <v>35</v>
      </c>
      <c r="D42" s="6" t="e">
        <f ca="1">_xll.PICalcVal($I42,"12/11/2000 0:00","12/11/2000 23:59","maximum",1,0,)</f>
        <v>#NAME?</v>
      </c>
      <c r="E42" s="26" t="s">
        <v>20</v>
      </c>
      <c r="F42" s="26" t="s">
        <v>24</v>
      </c>
      <c r="G42" s="7" t="s">
        <v>28</v>
      </c>
      <c r="I42" s="7">
        <f>'[1]Total Generation'!D324</f>
        <v>0</v>
      </c>
    </row>
    <row r="43" spans="1:9" x14ac:dyDescent="0.2">
      <c r="A43" s="18">
        <f t="shared" si="0"/>
        <v>41</v>
      </c>
      <c r="B43" s="7" t="str">
        <f>'[1]Total Generation'!C325</f>
        <v>Luz Solar LTD 8</v>
      </c>
      <c r="C43" s="6">
        <v>80</v>
      </c>
      <c r="D43" s="6" t="e">
        <f ca="1">_xll.PICalcVal($I43,"12/11/2000 0:00","12/11/2000 23:59","maximum",1,0,)</f>
        <v>#NAME?</v>
      </c>
      <c r="E43" s="26" t="str">
        <f>'[1]Total Generation'!F325</f>
        <v>SCE</v>
      </c>
      <c r="F43" s="26" t="s">
        <v>24</v>
      </c>
      <c r="G43" s="7" t="s">
        <v>28</v>
      </c>
      <c r="I43" s="7" t="str">
        <f>'[1]Total Generation'!D325</f>
        <v>LUZ_2_SEGS 8 UNMW_GEN_MW</v>
      </c>
    </row>
    <row r="44" spans="1:9" x14ac:dyDescent="0.2">
      <c r="A44" s="18">
        <f t="shared" si="0"/>
        <v>42</v>
      </c>
      <c r="B44" s="7" t="str">
        <f>'[1]Total Generation'!C326</f>
        <v>Luz Solar LTD 9</v>
      </c>
      <c r="C44" s="6">
        <v>80</v>
      </c>
      <c r="D44" s="6" t="e">
        <f ca="1">_xll.PICalcVal($I44,"12/11/2000 0:00","12/11/2000 23:59","maximum",1,0,)</f>
        <v>#NAME?</v>
      </c>
      <c r="E44" s="26" t="str">
        <f>'[1]Total Generation'!F326</f>
        <v>SCE</v>
      </c>
      <c r="F44" s="26" t="s">
        <v>24</v>
      </c>
      <c r="G44" s="7" t="s">
        <v>28</v>
      </c>
      <c r="I44" s="7" t="str">
        <f>'[1]Total Generation'!D326</f>
        <v>LUZ_2_SEGS 9 UNMW_GEN_MW</v>
      </c>
    </row>
    <row r="45" spans="1:9" x14ac:dyDescent="0.2">
      <c r="A45" s="18">
        <f t="shared" si="0"/>
        <v>43</v>
      </c>
      <c r="B45" s="7" t="str">
        <f>'[1]Total Generation'!C332</f>
        <v>Mesa QFs</v>
      </c>
      <c r="C45" s="6">
        <v>7.2</v>
      </c>
      <c r="D45" s="6" t="e">
        <f ca="1">_xll.PICalcVal($I45,"12/11/2000 0:00","12/11/2000 23:59","maximum",1,0,)</f>
        <v>#NAME?</v>
      </c>
      <c r="E45" s="26" t="s">
        <v>20</v>
      </c>
      <c r="F45" s="26" t="s">
        <v>24</v>
      </c>
      <c r="G45" s="7" t="s">
        <v>26</v>
      </c>
      <c r="I45" s="7" t="str">
        <f>'[1]Total Generation'!D332</f>
        <v>MESAS_2_QF_GEN_MW</v>
      </c>
    </row>
    <row r="46" spans="1:9" x14ac:dyDescent="0.2">
      <c r="A46" s="18">
        <f t="shared" si="0"/>
        <v>44</v>
      </c>
      <c r="B46" s="7" t="str">
        <f>'[1]Total Generation'!C336</f>
        <v>Mobile Oil</v>
      </c>
      <c r="C46" s="6">
        <f>'[1]Total Generation'!G336</f>
        <v>46.9</v>
      </c>
      <c r="D46" s="6" t="e">
        <f ca="1">_xll.PICalcVal($I46,"12/11/2000 0:00","12/11/2000 23:59","maximum",1,0,)</f>
        <v>#NAME?</v>
      </c>
      <c r="E46" s="26" t="str">
        <f>'[1]Total Generation'!F336</f>
        <v>SCE</v>
      </c>
      <c r="F46" s="26" t="s">
        <v>24</v>
      </c>
      <c r="G46" s="7" t="s">
        <v>14</v>
      </c>
      <c r="I46" s="7" t="str">
        <f>'[1]Total Generation'!D336</f>
        <v>MOBGEN_6_UNIT 1 UNMW_GEN_MW</v>
      </c>
    </row>
    <row r="47" spans="1:9" x14ac:dyDescent="0.2">
      <c r="A47" s="18">
        <f t="shared" si="0"/>
        <v>45</v>
      </c>
      <c r="B47" s="7" t="str">
        <f>'[1]Total Generation'!C338</f>
        <v>Moorpark QFs</v>
      </c>
      <c r="C47" s="6">
        <f>'[1]Total Generation'!G338</f>
        <v>34.799999999999997</v>
      </c>
      <c r="D47" s="6" t="e">
        <f ca="1">_xll.PICalcVal($I47,"12/11/2000 0:00","12/11/2000 23:59","maximum",1,0,)</f>
        <v>#NAME?</v>
      </c>
      <c r="E47" s="26" t="s">
        <v>20</v>
      </c>
      <c r="F47" s="26" t="s">
        <v>24</v>
      </c>
      <c r="G47" s="19" t="s">
        <v>14</v>
      </c>
      <c r="I47" s="7" t="str">
        <f>'[1]Total Generation'!D338</f>
        <v>MOORPK_6_QF_GEN_MW</v>
      </c>
    </row>
    <row r="48" spans="1:9" x14ac:dyDescent="0.2">
      <c r="A48" s="18">
        <f t="shared" si="0"/>
        <v>46</v>
      </c>
      <c r="B48" s="7" t="str">
        <f>'[1]Total Generation'!C345</f>
        <v>Obrein California Cogen</v>
      </c>
      <c r="C48" s="6">
        <f>'[1]Total Generation'!G345</f>
        <v>38.9</v>
      </c>
      <c r="D48" s="6" t="e">
        <f ca="1">_xll.PICalcVal($I48,"12/11/2000 0:00","12/11/2000 23:59","maximum",1,0,)</f>
        <v>#NAME?</v>
      </c>
      <c r="E48" s="26" t="s">
        <v>20</v>
      </c>
      <c r="F48" s="26" t="s">
        <v>24</v>
      </c>
      <c r="G48" s="7" t="s">
        <v>27</v>
      </c>
      <c r="I48" s="7">
        <f>'[1]Total Generation'!D345</f>
        <v>0</v>
      </c>
    </row>
    <row r="49" spans="1:9" x14ac:dyDescent="0.2">
      <c r="A49" s="18">
        <f t="shared" si="0"/>
        <v>47</v>
      </c>
      <c r="B49" s="7" t="str">
        <f>'[1]Total Generation'!C348</f>
        <v>Olinda QFs</v>
      </c>
      <c r="C49" s="6">
        <f>'[1]Total Generation'!G348</f>
        <v>19.2</v>
      </c>
      <c r="D49" s="6" t="e">
        <f ca="1">_xll.PICalcVal($I49,"12/11/2000 0:00","12/11/2000 23:59","maximum",1,0,)</f>
        <v>#NAME?</v>
      </c>
      <c r="E49" s="26" t="s">
        <v>20</v>
      </c>
      <c r="F49" s="26" t="s">
        <v>24</v>
      </c>
      <c r="G49" s="7" t="s">
        <v>34</v>
      </c>
      <c r="I49" s="7" t="str">
        <f>'[1]Total Generation'!D348</f>
        <v>OLINDA_2_QF_GEN_MW</v>
      </c>
    </row>
    <row r="50" spans="1:9" x14ac:dyDescent="0.2">
      <c r="A50" s="18">
        <f t="shared" si="0"/>
        <v>48</v>
      </c>
      <c r="B50" s="7" t="str">
        <f>'[1]Total Generation'!C349</f>
        <v>Padua QFs</v>
      </c>
      <c r="C50" s="6">
        <f>'[1]Total Generation'!G349</f>
        <v>39.200000000000003</v>
      </c>
      <c r="D50" s="6" t="e">
        <f ca="1">_xll.PICalcVal($I50,"12/11/2000 0:00","12/11/2000 23:59","maximum",1,0,)</f>
        <v>#NAME?</v>
      </c>
      <c r="E50" s="26" t="s">
        <v>20</v>
      </c>
      <c r="F50" s="26" t="s">
        <v>24</v>
      </c>
      <c r="G50" s="19" t="s">
        <v>14</v>
      </c>
      <c r="I50" s="7" t="str">
        <f>'[1]Total Generation'!D349</f>
        <v>PADUA_6_QF_GEN_MW</v>
      </c>
    </row>
    <row r="51" spans="1:9" x14ac:dyDescent="0.2">
      <c r="A51" s="18">
        <f t="shared" si="0"/>
        <v>49</v>
      </c>
      <c r="B51" s="7" t="str">
        <f>'[1]Total Generation'!C350</f>
        <v>Ptchgen</v>
      </c>
      <c r="C51" s="6">
        <f>'[1]Total Generation'!G350</f>
        <v>31.9</v>
      </c>
      <c r="D51" s="6" t="e">
        <f ca="1">_xll.PICalcVal($I51,"12/11/2000 0:00","12/11/2000 23:59","maximum",1,0,)</f>
        <v>#NAME?</v>
      </c>
      <c r="E51" s="26" t="str">
        <f>'[1]Total Generation'!F350</f>
        <v>SCE</v>
      </c>
      <c r="F51" s="26" t="s">
        <v>24</v>
      </c>
      <c r="I51" s="7" t="str">
        <f>'[1]Total Generation'!D350</f>
        <v>PTCHGN_6_UNIT 1 UNMW_GEN_MW</v>
      </c>
    </row>
    <row r="52" spans="1:9" x14ac:dyDescent="0.2">
      <c r="A52" s="18">
        <f t="shared" si="0"/>
        <v>50</v>
      </c>
      <c r="B52" s="7" t="str">
        <f>'[1]Total Generation'!C355</f>
        <v>Rector QFs</v>
      </c>
      <c r="C52" s="6">
        <v>25.2</v>
      </c>
      <c r="D52" s="6" t="e">
        <f ca="1">_xll.PICalcVal($I52,"12/11/2000 0:00","12/11/2000 23:59","maximum",1,0,)</f>
        <v>#NAME?</v>
      </c>
      <c r="E52" s="26" t="s">
        <v>20</v>
      </c>
      <c r="F52" s="26" t="s">
        <v>24</v>
      </c>
      <c r="G52" s="19" t="s">
        <v>14</v>
      </c>
      <c r="I52" s="7" t="str">
        <f>'[1]Total Generation'!D355</f>
        <v>RECTOR_2_QF_GEN_MW</v>
      </c>
    </row>
    <row r="53" spans="1:9" x14ac:dyDescent="0.2">
      <c r="A53" s="18">
        <f t="shared" si="0"/>
        <v>51</v>
      </c>
      <c r="B53" s="7" t="str">
        <f>'[1]Total Generation'!C357</f>
        <v>Rio Bravo (Jasmin)</v>
      </c>
      <c r="C53" s="6">
        <f>'[1]Total Generation'!G357</f>
        <v>35</v>
      </c>
      <c r="D53" s="6" t="e">
        <f ca="1">_xll.PICalcVal($I53,"12/11/2000 0:00","12/11/2000 23:59","maximum",1,0,)</f>
        <v>#NAME?</v>
      </c>
      <c r="E53" s="26" t="s">
        <v>20</v>
      </c>
      <c r="F53" s="26" t="s">
        <v>24</v>
      </c>
      <c r="G53" s="7" t="s">
        <v>18</v>
      </c>
      <c r="I53" s="7" t="str">
        <f>'[1]Total Generation'!D357</f>
        <v>ULTRGN_6_UNIT UNMW_GEN_MW</v>
      </c>
    </row>
    <row r="54" spans="1:9" x14ac:dyDescent="0.2">
      <c r="A54" s="18">
        <f t="shared" si="0"/>
        <v>52</v>
      </c>
      <c r="B54" s="7" t="str">
        <f>'[1]Total Generation'!C358</f>
        <v>San Bernadino QFs</v>
      </c>
      <c r="C54" s="6">
        <f>'[1]Total Generation'!G358</f>
        <v>45.6</v>
      </c>
      <c r="D54" s="6" t="e">
        <f ca="1">_xll.PICalcVal($I54,"12/11/2000 0:00","12/11/2000 23:59","maximum",1,0,)</f>
        <v>#NAME?</v>
      </c>
      <c r="E54" s="26" t="s">
        <v>20</v>
      </c>
      <c r="F54" s="26" t="s">
        <v>24</v>
      </c>
      <c r="G54" s="7" t="s">
        <v>26</v>
      </c>
      <c r="I54" s="7" t="str">
        <f>'[1]Total Generation'!D358</f>
        <v>SBERDO_2_QF_GEN_MW</v>
      </c>
    </row>
    <row r="55" spans="1:9" x14ac:dyDescent="0.2">
      <c r="A55" s="18">
        <f t="shared" si="0"/>
        <v>53</v>
      </c>
      <c r="B55" s="7" t="str">
        <f>'[1]Total Generation'!C361</f>
        <v>Santiago QFs</v>
      </c>
      <c r="C55" s="6">
        <v>22.9</v>
      </c>
      <c r="D55" s="6" t="e">
        <f ca="1">_xll.PICalcVal($I55,"12/11/2000 0:00","12/11/2000 23:59","maximum",1,0,)</f>
        <v>#NAME?</v>
      </c>
      <c r="E55" s="26" t="s">
        <v>20</v>
      </c>
      <c r="F55" s="26" t="s">
        <v>24</v>
      </c>
      <c r="G55" s="7" t="s">
        <v>26</v>
      </c>
      <c r="I55" s="7" t="str">
        <f>'[1]Total Generation'!D361</f>
        <v>SANTGO_6_QF_GEN_MW</v>
      </c>
    </row>
    <row r="56" spans="1:9" x14ac:dyDescent="0.2">
      <c r="A56" s="18">
        <f t="shared" si="0"/>
        <v>54</v>
      </c>
      <c r="B56" s="7" t="str">
        <f>'[1]Total Generation'!C362</f>
        <v>Saugus QFs</v>
      </c>
      <c r="C56" s="6">
        <v>11.3</v>
      </c>
      <c r="D56" s="6" t="e">
        <f ca="1">_xll.PICalcVal($I56,"12/11/2000 0:00","12/11/2000 23:59","maximum",1,0,)</f>
        <v>#NAME?</v>
      </c>
      <c r="E56" s="26" t="s">
        <v>20</v>
      </c>
      <c r="F56" s="26" t="s">
        <v>24</v>
      </c>
      <c r="G56" s="19" t="s">
        <v>14</v>
      </c>
      <c r="I56" s="7" t="str">
        <f>'[1]Total Generation'!D362</f>
        <v>SAUGUS_6_QF_GEN_MW</v>
      </c>
    </row>
    <row r="57" spans="1:9" x14ac:dyDescent="0.2">
      <c r="A57" s="18">
        <f t="shared" si="0"/>
        <v>55</v>
      </c>
      <c r="B57" s="7" t="str">
        <f>'[1]Total Generation'!C365</f>
        <v>Simpson Paper</v>
      </c>
      <c r="C57" s="6">
        <v>47.7</v>
      </c>
      <c r="D57" s="6" t="e">
        <f ca="1">_xll.PICalcVal($I57,"12/11/2000 0:00","12/11/2000 23:59","maximum",1,0,)</f>
        <v>#NAME?</v>
      </c>
      <c r="E57" s="26" t="s">
        <v>20</v>
      </c>
      <c r="F57" s="26" t="s">
        <v>24</v>
      </c>
      <c r="G57" s="7" t="s">
        <v>17</v>
      </c>
      <c r="I57" s="7" t="str">
        <f>'[1]Total Generation'!D365</f>
        <v>SIMPSN_6_UNIT UNMW_GEN_MW</v>
      </c>
    </row>
    <row r="58" spans="1:9" x14ac:dyDescent="0.2">
      <c r="A58" s="18">
        <f t="shared" si="0"/>
        <v>56</v>
      </c>
      <c r="B58" s="7" t="str">
        <f>'[1]Total Generation'!C367</f>
        <v>Springville QFs</v>
      </c>
      <c r="C58" s="6">
        <f>'[1]Total Generation'!G367</f>
        <v>22.5</v>
      </c>
      <c r="D58" s="6" t="e">
        <f ca="1">_xll.PICalcVal($I58,"12/11/2000 0:00","12/11/2000 23:59","maximum",1,0,)</f>
        <v>#NAME?</v>
      </c>
      <c r="E58" s="26" t="s">
        <v>20</v>
      </c>
      <c r="F58" s="26" t="s">
        <v>24</v>
      </c>
      <c r="G58" s="19" t="s">
        <v>14</v>
      </c>
      <c r="I58" s="7" t="str">
        <f>'[1]Total Generation'!D367</f>
        <v>SPRGVL_2_QF_GEN_MW</v>
      </c>
    </row>
    <row r="59" spans="1:9" x14ac:dyDescent="0.2">
      <c r="A59" s="18">
        <f t="shared" si="0"/>
        <v>57</v>
      </c>
      <c r="B59" s="7" t="str">
        <f>'[1]Total Generation'!C378</f>
        <v>U.S. Borax and Chemical</v>
      </c>
      <c r="C59" s="6">
        <f>'[1]Total Generation'!G378</f>
        <v>51.3</v>
      </c>
      <c r="D59" s="6" t="e">
        <f ca="1">_xll.PICalcVal($I59,"12/11/2000 0:00","12/11/2000 23:59","maximum",1,0,)</f>
        <v>#NAME?</v>
      </c>
      <c r="E59" s="26" t="str">
        <f>'[1]Total Generation'!F378</f>
        <v>SCE</v>
      </c>
      <c r="F59" s="26" t="s">
        <v>24</v>
      </c>
      <c r="G59" s="7" t="s">
        <v>14</v>
      </c>
      <c r="I59" s="7" t="str">
        <f>'[1]Total Generation'!D378</f>
        <v>BORAX_1_UNIT 1 UNMW_GEN_MW</v>
      </c>
    </row>
    <row r="60" spans="1:9" x14ac:dyDescent="0.2">
      <c r="A60" s="18">
        <f t="shared" si="0"/>
        <v>58</v>
      </c>
      <c r="B60" s="7" t="str">
        <f>'[1]Total Generation'!C387</f>
        <v>Vestal 2 Kern</v>
      </c>
      <c r="C60" s="6">
        <f>'[1]Total Generation'!G387</f>
        <v>36.799999999999997</v>
      </c>
      <c r="D60" s="6" t="e">
        <f ca="1">_xll.PICalcVal($I60,"12/11/2000 0:00","12/11/2000 23:59","maximum",1,0,)</f>
        <v>#NAME?</v>
      </c>
      <c r="E60" s="26" t="s">
        <v>20</v>
      </c>
      <c r="F60" s="26" t="s">
        <v>24</v>
      </c>
      <c r="G60" s="7" t="s">
        <v>14</v>
      </c>
      <c r="I60" s="7">
        <f>'[1]Total Generation'!D387</f>
        <v>0</v>
      </c>
    </row>
    <row r="61" spans="1:9" x14ac:dyDescent="0.2">
      <c r="A61" s="18">
        <f t="shared" si="0"/>
        <v>59</v>
      </c>
      <c r="B61" s="7" t="str">
        <f>'[1]Total Generation'!C388</f>
        <v>Vestal QFS</v>
      </c>
      <c r="C61" s="6">
        <f>'[1]Total Generation'!G388</f>
        <v>18.600000000000001</v>
      </c>
      <c r="D61" s="6" t="e">
        <f ca="1">_xll.PICalcVal($I61,"12/11/2000 0:00","12/11/2000 23:59","maximum",1,0,)</f>
        <v>#NAME?</v>
      </c>
      <c r="E61" s="26" t="s">
        <v>20</v>
      </c>
      <c r="F61" s="26" t="s">
        <v>24</v>
      </c>
      <c r="G61" s="7" t="s">
        <v>14</v>
      </c>
      <c r="I61" s="7" t="str">
        <f>'[1]Total Generation'!D388</f>
        <v>VESTAL_6_QF_GEN_MW</v>
      </c>
    </row>
    <row r="62" spans="1:9" x14ac:dyDescent="0.2">
      <c r="A62" s="18">
        <f t="shared" si="0"/>
        <v>60</v>
      </c>
      <c r="B62" s="7" t="str">
        <f>'[1]Total Generation'!C389</f>
        <v>Victor QFS</v>
      </c>
      <c r="C62" s="6">
        <f>'[1]Total Generation'!G389</f>
        <v>19.899999999999999</v>
      </c>
      <c r="D62" s="6" t="e">
        <f ca="1">_xll.PICalcVal($I62,"12/11/2000 0:00","12/11/2000 23:59","maximum",1,0,)</f>
        <v>#NAME?</v>
      </c>
      <c r="E62" s="26" t="s">
        <v>20</v>
      </c>
      <c r="F62" s="26" t="s">
        <v>24</v>
      </c>
      <c r="G62" s="7" t="s">
        <v>28</v>
      </c>
      <c r="I62" s="7" t="str">
        <f>'[1]Total Generation'!D389</f>
        <v>VICTOR_1_QF_GEN_MW</v>
      </c>
    </row>
    <row r="63" spans="1:9" x14ac:dyDescent="0.2">
      <c r="A63" s="18">
        <f t="shared" si="0"/>
        <v>61</v>
      </c>
      <c r="B63" s="7" t="str">
        <f>'[1]Total Generation'!C390</f>
        <v>Vincent QFs</v>
      </c>
      <c r="C63" s="6">
        <v>0.2</v>
      </c>
      <c r="D63" s="6" t="e">
        <f ca="1">_xll.PICalcVal($I63,"12/11/2000 0:00","12/11/2000 23:59","maximum",1,0,)</f>
        <v>#NAME?</v>
      </c>
      <c r="E63" s="26" t="s">
        <v>20</v>
      </c>
      <c r="F63" s="26" t="s">
        <v>24</v>
      </c>
      <c r="G63" s="7" t="s">
        <v>14</v>
      </c>
      <c r="I63" s="7" t="str">
        <f>'[1]Total Generation'!D390</f>
        <v>VINCNT_2_QF_GEN_MW</v>
      </c>
    </row>
    <row r="64" spans="1:9" x14ac:dyDescent="0.2">
      <c r="A64" s="18">
        <f t="shared" si="0"/>
        <v>62</v>
      </c>
      <c r="B64" s="7" t="str">
        <f>'[1]Total Generation'!C392</f>
        <v>Williamette</v>
      </c>
      <c r="C64" s="6">
        <f>'[1]Total Generation'!G392</f>
        <v>27.8</v>
      </c>
      <c r="D64" s="6" t="e">
        <f ca="1">_xll.PICalcVal($I64,"12/11/2000 0:00","12/11/2000 23:59","maximum",1,0,)</f>
        <v>#NAME?</v>
      </c>
      <c r="E64" s="26" t="str">
        <f>'[1]Total Generation'!F392</f>
        <v>SCE</v>
      </c>
      <c r="F64" s="26" t="s">
        <v>24</v>
      </c>
      <c r="G64" s="7" t="s">
        <v>14</v>
      </c>
      <c r="I64" s="7" t="str">
        <f>'[1]Total Generation'!D392</f>
        <v>WILLMT_6_UNIT 1 UNMW_GEN_MW</v>
      </c>
    </row>
    <row r="65" spans="1:9" x14ac:dyDescent="0.2">
      <c r="A65" s="18">
        <f t="shared" si="0"/>
        <v>63</v>
      </c>
      <c r="B65" s="7" t="str">
        <f>'[1]Total Generation'!C339</f>
        <v>Mission 2 QF</v>
      </c>
      <c r="C65" s="6">
        <f>'[1]Total Generation'!G339</f>
        <v>50</v>
      </c>
      <c r="D65" s="6" t="e">
        <f ca="1">_xll.PICalcVal($I65,"12/11/2000 0:00","12/11/2000 23:59","maximum",1,0,)</f>
        <v>#NAME?</v>
      </c>
      <c r="E65" s="26" t="s">
        <v>33</v>
      </c>
      <c r="F65" s="26" t="s">
        <v>24</v>
      </c>
      <c r="G65" s="19" t="s">
        <v>14</v>
      </c>
      <c r="I65" s="7" t="str">
        <f>'[1]Total Generation'!D339</f>
        <v>MSSION_2_QF_GEN_MW</v>
      </c>
    </row>
    <row r="66" spans="1:9" x14ac:dyDescent="0.2">
      <c r="A66" s="18">
        <f t="shared" si="0"/>
        <v>64</v>
      </c>
      <c r="B66" s="7" t="str">
        <f>'[1]Total Generation'!C343</f>
        <v>North Island QF</v>
      </c>
      <c r="C66" s="6">
        <f>'[1]Total Generation'!G343</f>
        <v>37</v>
      </c>
      <c r="D66" s="6" t="e">
        <f ca="1">_xll.PICalcVal($I66,"12/11/2000 0:00","12/11/2000 23:59","maximum",1,0,)</f>
        <v>#NAME?</v>
      </c>
      <c r="E66" s="26" t="s">
        <v>33</v>
      </c>
      <c r="F66" s="26" t="s">
        <v>24</v>
      </c>
      <c r="G66" s="7" t="s">
        <v>14</v>
      </c>
      <c r="I66" s="7">
        <f>'[1]Total Generation'!D343</f>
        <v>0</v>
      </c>
    </row>
    <row r="67" spans="1:9" x14ac:dyDescent="0.2">
      <c r="A67" s="18">
        <f t="shared" si="0"/>
        <v>65</v>
      </c>
      <c r="B67" s="7" t="str">
        <f>'[1]Total Generation'!C354</f>
        <v>Qualcom</v>
      </c>
      <c r="C67" s="6">
        <f>'[1]Total Generation'!G354</f>
        <v>44.5</v>
      </c>
      <c r="D67" s="6" t="e">
        <f ca="1">_xll.PICalcVal($I67,"12/11/2000 0:00","12/11/2000 23:59","maximum",1,0,)</f>
        <v>#NAME?</v>
      </c>
      <c r="E67" s="26" t="s">
        <v>33</v>
      </c>
      <c r="F67" s="26" t="s">
        <v>24</v>
      </c>
      <c r="G67" s="7" t="s">
        <v>14</v>
      </c>
      <c r="I67" s="7">
        <f>'[1]Total Generation'!D354</f>
        <v>0</v>
      </c>
    </row>
    <row r="70" spans="1:9" x14ac:dyDescent="0.2">
      <c r="B70" s="7" t="s">
        <v>38</v>
      </c>
      <c r="C70" s="32">
        <f>SUM(C3:C67)</f>
        <v>2143.7000000000003</v>
      </c>
      <c r="D70" s="6" t="e">
        <f ca="1">SUM(D3:D67)</f>
        <v>#NAME?</v>
      </c>
    </row>
  </sheetData>
  <printOptions gridLines="1"/>
  <pageMargins left="0.75" right="0.75" top="1" bottom="1" header="0.5" footer="0.5"/>
  <pageSetup scale="8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workbookViewId="0">
      <selection activeCell="A2" sqref="A2"/>
    </sheetView>
  </sheetViews>
  <sheetFormatPr defaultRowHeight="12.75" x14ac:dyDescent="0.2"/>
  <cols>
    <col min="1" max="1" width="5.140625" style="27" customWidth="1"/>
    <col min="2" max="2" width="28.140625" style="7" customWidth="1"/>
    <col min="3" max="3" width="9" style="6" customWidth="1"/>
    <col min="4" max="4" width="16.140625" style="5" customWidth="1"/>
    <col min="5" max="5" width="7" style="26" customWidth="1"/>
    <col min="6" max="6" width="8.7109375" style="6" customWidth="1"/>
    <col min="7" max="7" width="27.28515625" style="6" customWidth="1"/>
    <col min="9" max="9" width="16.140625" style="5" customWidth="1"/>
    <col min="10" max="10" width="12.7109375" style="6" customWidth="1"/>
    <col min="11" max="11" width="8.7109375" style="6" customWidth="1"/>
    <col min="12" max="12" width="30.42578125" style="7" customWidth="1"/>
    <col min="13" max="13" width="16.42578125" style="7" customWidth="1"/>
    <col min="14" max="14" width="11.5703125" style="8" customWidth="1"/>
    <col min="15" max="15" width="10.7109375" style="8" customWidth="1"/>
    <col min="16" max="17" width="12.85546875" style="8" customWidth="1"/>
    <col min="19" max="19" width="8.7109375" style="7" customWidth="1"/>
    <col min="20" max="20" width="9.28515625" style="9" customWidth="1"/>
    <col min="21" max="21" width="16.42578125" style="9" customWidth="1"/>
    <col min="22" max="22" width="9.140625" style="9"/>
    <col min="23" max="23" width="8.7109375" style="9" customWidth="1"/>
    <col min="24" max="117" width="8.7109375" style="7" customWidth="1"/>
    <col min="118" max="16384" width="9.140625" style="7"/>
  </cols>
  <sheetData>
    <row r="1" spans="1:23" ht="21.75" customHeight="1" x14ac:dyDescent="0.2">
      <c r="A1" s="1" t="s">
        <v>39</v>
      </c>
      <c r="B1" s="2"/>
      <c r="C1" s="3"/>
      <c r="D1" s="4"/>
      <c r="E1" s="2"/>
      <c r="F1" s="3"/>
      <c r="G1" s="3"/>
    </row>
    <row r="2" spans="1:23" s="14" customFormat="1" ht="25.5" x14ac:dyDescent="0.2">
      <c r="A2" s="10"/>
      <c r="B2" s="11" t="s">
        <v>0</v>
      </c>
      <c r="C2" s="12" t="s">
        <v>1</v>
      </c>
      <c r="D2" s="13" t="s">
        <v>2</v>
      </c>
      <c r="E2" s="11" t="s">
        <v>3</v>
      </c>
      <c r="F2" s="12"/>
      <c r="G2" s="12" t="s">
        <v>4</v>
      </c>
      <c r="I2" s="13"/>
      <c r="J2" s="12" t="s">
        <v>5</v>
      </c>
      <c r="K2" s="12"/>
      <c r="L2" s="14" t="s">
        <v>6</v>
      </c>
      <c r="M2" s="14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6"/>
      <c r="T2" s="17"/>
      <c r="U2" s="17"/>
      <c r="V2" s="17"/>
      <c r="W2" s="17"/>
    </row>
    <row r="3" spans="1:23" x14ac:dyDescent="0.2">
      <c r="A3" s="18">
        <v>1</v>
      </c>
      <c r="B3" s="19" t="str">
        <f>'[1]Total Generation'!C148</f>
        <v>Agrico Cogen</v>
      </c>
      <c r="C3" s="20">
        <f>'[1]Total Generation'!G148</f>
        <v>25</v>
      </c>
      <c r="D3" s="5" t="e">
        <f ca="1">_xll.PICalcVal($L3,"12/11/2000 0:00","12/11/2000 23:59","maximum",1,0,)</f>
        <v>#NAME?</v>
      </c>
      <c r="E3" s="21" t="s">
        <v>12</v>
      </c>
      <c r="F3" s="20" t="s">
        <v>13</v>
      </c>
      <c r="G3" s="22" t="s">
        <v>14</v>
      </c>
      <c r="J3" s="20">
        <f>'[1]Total Generation'!L148</f>
        <v>23.736026763916016</v>
      </c>
      <c r="K3" s="23"/>
      <c r="L3" s="19" t="str">
        <f>'[1]Total Generation'!D148</f>
        <v>AGRICO_7_UNIT UNMW_GEN_MW</v>
      </c>
      <c r="M3" s="19" t="str">
        <f>'[1]Total Generation'!E148</f>
        <v>AGRICO_7_UNIT</v>
      </c>
      <c r="N3" s="24">
        <f>'[1]Total Generation'!H148</f>
        <v>25</v>
      </c>
      <c r="O3" s="24">
        <f>'[1]Total Generation'!I148</f>
        <v>24.358974456787109</v>
      </c>
      <c r="P3" s="24">
        <f>'[1]Total Generation'!J148</f>
        <v>25</v>
      </c>
      <c r="Q3" s="24">
        <f>'[1]Total Generation'!K148</f>
        <v>0</v>
      </c>
    </row>
    <row r="4" spans="1:23" x14ac:dyDescent="0.2">
      <c r="A4" s="18">
        <f>A3+1</f>
        <v>2</v>
      </c>
      <c r="B4" s="19" t="str">
        <f>'[1]Total Generation'!C153</f>
        <v>Black Butte</v>
      </c>
      <c r="C4" s="20">
        <f>'[1]Total Generation'!G153</f>
        <v>10</v>
      </c>
      <c r="D4" s="5" t="e">
        <f ca="1">_xll.PICalcVal($L4,"12/11/2000 0:00","12/11/2000 23:59","maximum",1,0,)</f>
        <v>#NAME?</v>
      </c>
      <c r="E4" s="21" t="s">
        <v>12</v>
      </c>
      <c r="F4" s="20" t="s">
        <v>13</v>
      </c>
      <c r="G4" s="22" t="s">
        <v>17</v>
      </c>
      <c r="J4" s="20">
        <f>'[1]Total Generation'!L153</f>
        <v>0</v>
      </c>
      <c r="K4" s="23"/>
      <c r="L4" s="19" t="str">
        <f>'[1]Total Generation'!D153</f>
        <v>BLCKBT_2_STONEY UNMW_GEN_MW</v>
      </c>
      <c r="M4" s="19" t="str">
        <f>'[1]Total Generation'!E153</f>
        <v>BLCKBT_2_STONEY</v>
      </c>
      <c r="N4" s="24">
        <f>'[1]Total Generation'!H153</f>
        <v>10</v>
      </c>
      <c r="O4" s="24">
        <f>'[1]Total Generation'!I153</f>
        <v>0</v>
      </c>
      <c r="P4" s="24">
        <f>'[1]Total Generation'!J153</f>
        <v>10</v>
      </c>
      <c r="Q4" s="24">
        <f>'[1]Total Generation'!K153</f>
        <v>0</v>
      </c>
    </row>
    <row r="5" spans="1:23" x14ac:dyDescent="0.2">
      <c r="A5" s="18">
        <f>A4+1</f>
        <v>3</v>
      </c>
      <c r="B5" s="19" t="str">
        <f>'[1]Total Generation'!C156</f>
        <v>Capco 1</v>
      </c>
      <c r="C5" s="20">
        <f>'[1]Total Generation'!G156</f>
        <v>10</v>
      </c>
      <c r="D5" s="5" t="e">
        <f ca="1">_xll.PICalcVal($L5,"12/11/2000 0:00","12/11/2000 23:59","maximum",1,0,)</f>
        <v>#NAME?</v>
      </c>
      <c r="E5" s="21" t="s">
        <v>12</v>
      </c>
      <c r="F5" s="20" t="s">
        <v>13</v>
      </c>
      <c r="G5" s="22" t="s">
        <v>14</v>
      </c>
      <c r="J5" s="20">
        <f>'[1]Total Generation'!L156</f>
        <v>0</v>
      </c>
      <c r="K5" s="23"/>
      <c r="L5" s="19" t="str">
        <f>'[1]Total Generation'!D156</f>
        <v>CAPCO_1_UNIT 1 UNMW_GEN_MW</v>
      </c>
      <c r="M5" s="19" t="str">
        <f>'[1]Total Generation'!E156</f>
        <v>CAPCO_1_UNIT 1</v>
      </c>
      <c r="N5" s="24">
        <f>'[1]Total Generation'!H156</f>
        <v>10</v>
      </c>
      <c r="O5" s="24">
        <f>'[1]Total Generation'!I156</f>
        <v>0</v>
      </c>
      <c r="P5" s="24">
        <f>'[1]Total Generation'!J156</f>
        <v>10</v>
      </c>
      <c r="Q5" s="24">
        <f>'[1]Total Generation'!K156</f>
        <v>0</v>
      </c>
    </row>
    <row r="6" spans="1:23" x14ac:dyDescent="0.2">
      <c r="A6" s="18">
        <f t="shared" ref="A6:A42" si="0">A5+1</f>
        <v>4</v>
      </c>
      <c r="B6" s="19" t="str">
        <f>'[1]Total Generation'!C161</f>
        <v>Coalinga Cogen Co</v>
      </c>
      <c r="C6" s="20">
        <f>'[1]Total Generation'!G161</f>
        <v>60</v>
      </c>
      <c r="D6" s="5" t="e">
        <f ca="1">_xll.PICalcVal($L6,"12/11/2000 0:00","12/11/2000 23:59","maximum",1,0,)</f>
        <v>#NAME?</v>
      </c>
      <c r="E6" s="21" t="s">
        <v>12</v>
      </c>
      <c r="F6" s="20" t="s">
        <v>13</v>
      </c>
      <c r="G6" s="22" t="s">
        <v>14</v>
      </c>
      <c r="J6" s="20">
        <f>'[1]Total Generation'!L161</f>
        <v>0</v>
      </c>
      <c r="K6" s="23"/>
      <c r="L6" s="19" t="str">
        <f>'[1]Total Generation'!D161</f>
        <v>COLGA1_6_SHELLW UNMW_GEN_MW</v>
      </c>
      <c r="M6" s="19" t="str">
        <f>'[1]Total Generation'!E161</f>
        <v>COLGA1_6_SHELLW</v>
      </c>
      <c r="N6" s="24">
        <f>'[1]Total Generation'!H161</f>
        <v>60</v>
      </c>
      <c r="O6" s="24">
        <f>'[1]Total Generation'!I161</f>
        <v>0</v>
      </c>
      <c r="P6" s="24">
        <f>'[1]Total Generation'!J161</f>
        <v>60</v>
      </c>
      <c r="Q6" s="24">
        <f>'[1]Total Generation'!K161</f>
        <v>0</v>
      </c>
    </row>
    <row r="7" spans="1:23" x14ac:dyDescent="0.2">
      <c r="A7" s="18">
        <f t="shared" si="0"/>
        <v>5</v>
      </c>
      <c r="B7" s="19" t="str">
        <f>'[1]Total Generation'!C163</f>
        <v>Cogen Capital/Altamont Landfill</v>
      </c>
      <c r="C7" s="20">
        <f>'[1]Total Generation'!G163</f>
        <v>17.5</v>
      </c>
      <c r="D7" s="5" t="e">
        <f ca="1">_xll.PICalcVal($L7,"12/11/2000 0:00","12/11/2000 23:59","maximum",1,0,)</f>
        <v>#NAME?</v>
      </c>
      <c r="E7" s="21" t="s">
        <v>12</v>
      </c>
      <c r="F7" s="20" t="s">
        <v>13</v>
      </c>
      <c r="G7" s="22" t="s">
        <v>14</v>
      </c>
      <c r="J7" s="20">
        <f>'[1]Total Generation'!L163</f>
        <v>0</v>
      </c>
      <c r="K7" s="23"/>
      <c r="L7" s="19" t="str">
        <f>'[1]Total Generation'!D163</f>
        <v>COG.CP_2_UNIT 1 UNMW_GEN_MW</v>
      </c>
      <c r="M7" s="19" t="str">
        <f>'[1]Total Generation'!E163</f>
        <v>COG.CP_2_UNIT 1</v>
      </c>
      <c r="N7" s="24">
        <f>'[1]Total Generation'!H163</f>
        <v>17.5</v>
      </c>
      <c r="O7" s="24">
        <f>'[1]Total Generation'!I163</f>
        <v>0</v>
      </c>
      <c r="P7" s="24">
        <f>'[1]Total Generation'!J163</f>
        <v>17.5</v>
      </c>
      <c r="Q7" s="24">
        <f>'[1]Total Generation'!K163</f>
        <v>0</v>
      </c>
    </row>
    <row r="8" spans="1:23" x14ac:dyDescent="0.2">
      <c r="A8" s="18">
        <f t="shared" si="0"/>
        <v>6</v>
      </c>
      <c r="B8" s="19" t="str">
        <f>'[1]Total Generation'!C169</f>
        <v>Dinuba Energy</v>
      </c>
      <c r="C8" s="20">
        <f>'[1]Total Generation'!G169</f>
        <v>12</v>
      </c>
      <c r="D8" s="5" t="e">
        <f ca="1">_xll.PICalcVal($L8,"12/11/2000 0:00","12/11/2000 23:59","maximum",1,0,)</f>
        <v>#NAME?</v>
      </c>
      <c r="E8" s="21" t="s">
        <v>12</v>
      </c>
      <c r="F8" s="20" t="s">
        <v>13</v>
      </c>
      <c r="G8" s="22" t="s">
        <v>14</v>
      </c>
      <c r="J8" s="20">
        <f>'[1]Total Generation'!L169</f>
        <v>0</v>
      </c>
      <c r="K8" s="23"/>
      <c r="L8" s="19" t="str">
        <f>'[1]Total Generation'!D169</f>
        <v>DINUBA_6_UNIT UNMW_GEN_MW</v>
      </c>
      <c r="M8" s="19" t="str">
        <f>'[1]Total Generation'!E169</f>
        <v>DINUBA_6_UNIT</v>
      </c>
      <c r="N8" s="24">
        <f>'[1]Total Generation'!H169</f>
        <v>12</v>
      </c>
      <c r="O8" s="24">
        <f>'[1]Total Generation'!I169</f>
        <v>0</v>
      </c>
      <c r="P8" s="24">
        <f>'[1]Total Generation'!J169</f>
        <v>12</v>
      </c>
      <c r="Q8" s="24">
        <f>'[1]Total Generation'!K169</f>
        <v>0</v>
      </c>
    </row>
    <row r="9" spans="1:23" x14ac:dyDescent="0.2">
      <c r="A9" s="18">
        <f t="shared" si="0"/>
        <v>7</v>
      </c>
      <c r="B9" s="19" t="str">
        <f>'[1]Total Generation'!C176</f>
        <v>Foster 2 Units</v>
      </c>
      <c r="C9" s="20">
        <f>'[1]Total Generation'!G176</f>
        <v>35</v>
      </c>
      <c r="D9" s="5" t="e">
        <f ca="1">_xll.PICalcVal($L9,"12/11/2000 0:00","12/11/2000 23:59","maximum",1,0,)</f>
        <v>#NAME?</v>
      </c>
      <c r="E9" s="21" t="s">
        <v>12</v>
      </c>
      <c r="F9" s="20" t="s">
        <v>13</v>
      </c>
      <c r="G9" s="22" t="s">
        <v>14</v>
      </c>
      <c r="J9" s="20">
        <f>'[1]Total Generation'!L176</f>
        <v>0</v>
      </c>
      <c r="K9" s="23"/>
      <c r="L9" s="19" t="str">
        <f>'[1]Total Generation'!D176</f>
        <v>FOSTER_2_UNIT 1 UNMW_GEN_MW</v>
      </c>
      <c r="M9" s="19" t="str">
        <f>'[1]Total Generation'!E176</f>
        <v>FOSTER_2_UNITS</v>
      </c>
      <c r="N9" s="24">
        <f>'[1]Total Generation'!H176</f>
        <v>140</v>
      </c>
      <c r="O9" s="24">
        <f>'[1]Total Generation'!I176</f>
        <v>0</v>
      </c>
      <c r="P9" s="24">
        <f>'[1]Total Generation'!J176</f>
        <v>140</v>
      </c>
      <c r="Q9" s="24">
        <f>'[1]Total Generation'!K176</f>
        <v>0</v>
      </c>
    </row>
    <row r="10" spans="1:23" x14ac:dyDescent="0.2">
      <c r="A10" s="18">
        <f t="shared" si="0"/>
        <v>8</v>
      </c>
      <c r="B10" s="19" t="str">
        <f>'[1]Total Generation'!C180</f>
        <v>Fresno Cogeneration Corp</v>
      </c>
      <c r="C10" s="20">
        <f>'[1]Total Generation'!G180</f>
        <v>32.5</v>
      </c>
      <c r="D10" s="5" t="e">
        <f ca="1">_xll.PICalcVal($L10,"12/11/2000 0:00","12/11/2000 23:59","maximum",1,0,)</f>
        <v>#NAME?</v>
      </c>
      <c r="E10" s="21" t="s">
        <v>12</v>
      </c>
      <c r="F10" s="20" t="s">
        <v>13</v>
      </c>
      <c r="G10" s="22" t="s">
        <v>14</v>
      </c>
      <c r="J10" s="20">
        <f>'[1]Total Generation'!L180</f>
        <v>5.9761743545532227</v>
      </c>
      <c r="K10" s="23"/>
      <c r="L10" s="19" t="str">
        <f>'[1]Total Generation'!D180</f>
        <v>FRIANT_6_FRIANK UNMW_GEN_MW</v>
      </c>
      <c r="M10" s="19" t="str">
        <f>'[1]Total Generation'!E180</f>
        <v xml:space="preserve"> </v>
      </c>
      <c r="N10" s="24">
        <f>'[1]Total Generation'!H180</f>
        <v>0</v>
      </c>
      <c r="O10" s="24">
        <f>'[1]Total Generation'!I180</f>
        <v>6.3213677406311035</v>
      </c>
      <c r="P10" s="24">
        <f>'[1]Total Generation'!J180</f>
        <v>0</v>
      </c>
      <c r="Q10" s="24">
        <f>'[1]Total Generation'!K180</f>
        <v>0</v>
      </c>
    </row>
    <row r="11" spans="1:23" x14ac:dyDescent="0.2">
      <c r="A11" s="18">
        <f t="shared" si="0"/>
        <v>9</v>
      </c>
      <c r="B11" s="19" t="str">
        <f>'[1]Total Generation'!C182</f>
        <v>Garx/Calpine Cogen-Agnews</v>
      </c>
      <c r="C11" s="20">
        <f>'[1]Total Generation'!G182</f>
        <v>47.5</v>
      </c>
      <c r="D11" s="5" t="e">
        <f ca="1">_xll.PICalcVal($L11,"12/11/2000 0:00","12/11/2000 23:59","maximum",1,0,)</f>
        <v>#NAME?</v>
      </c>
      <c r="E11" s="21" t="s">
        <v>12</v>
      </c>
      <c r="F11" s="20" t="s">
        <v>13</v>
      </c>
      <c r="G11" s="22" t="s">
        <v>14</v>
      </c>
      <c r="J11" s="20">
        <f>'[1]Total Generation'!L182</f>
        <v>25.323379516601563</v>
      </c>
      <c r="K11" s="23"/>
      <c r="L11" s="19" t="str">
        <f>'[1]Total Generation'!D182</f>
        <v>CALPIN_1_AGNEW UNMW_GEN_MW</v>
      </c>
      <c r="M11" s="19" t="str">
        <f>'[1]Total Generation'!E182</f>
        <v>CALPIN_1_AGNEW</v>
      </c>
      <c r="N11" s="24">
        <f>'[1]Total Generation'!H182</f>
        <v>47.5</v>
      </c>
      <c r="O11" s="24">
        <f>'[1]Total Generation'!I182</f>
        <v>27.481317520141602</v>
      </c>
      <c r="P11" s="24">
        <f>'[1]Total Generation'!J182</f>
        <v>47.5</v>
      </c>
      <c r="Q11" s="24">
        <f>'[1]Total Generation'!K182</f>
        <v>0</v>
      </c>
    </row>
    <row r="12" spans="1:23" x14ac:dyDescent="0.2">
      <c r="A12" s="18">
        <f t="shared" si="0"/>
        <v>10</v>
      </c>
      <c r="B12" s="19" t="str">
        <f>'[1]Total Generation'!C184</f>
        <v>Georgia Pacific (Fort Bragg)</v>
      </c>
      <c r="C12" s="20">
        <f>'[1]Total Generation'!G184</f>
        <v>20</v>
      </c>
      <c r="D12" s="5" t="e">
        <f ca="1">_xll.PICalcVal($L12,"12/11/2000 0:00","12/11/2000 23:59","maximum",1,0,)</f>
        <v>#NAME?</v>
      </c>
      <c r="E12" s="21" t="s">
        <v>12</v>
      </c>
      <c r="F12" s="20" t="s">
        <v>13</v>
      </c>
      <c r="G12" s="22" t="s">
        <v>15</v>
      </c>
      <c r="J12" s="20">
        <f>'[1]Total Generation'!L184</f>
        <v>0</v>
      </c>
      <c r="K12" s="23"/>
      <c r="L12" s="19" t="str">
        <f>'[1]Total Generation'!D184</f>
        <v>GERGPF_6_UNIT UNMW_GEN_MW</v>
      </c>
      <c r="M12" s="19" t="str">
        <f>'[1]Total Generation'!E184</f>
        <v>GERGPF_6_UNIT</v>
      </c>
      <c r="N12" s="24">
        <f>'[1]Total Generation'!H184</f>
        <v>20</v>
      </c>
      <c r="O12" s="24">
        <f>'[1]Total Generation'!I184</f>
        <v>0</v>
      </c>
      <c r="P12" s="24">
        <f>'[1]Total Generation'!J184</f>
        <v>20</v>
      </c>
      <c r="Q12" s="24">
        <f>'[1]Total Generation'!K184</f>
        <v>0</v>
      </c>
    </row>
    <row r="13" spans="1:23" x14ac:dyDescent="0.2">
      <c r="A13" s="18">
        <f t="shared" si="0"/>
        <v>11</v>
      </c>
      <c r="B13" s="19" t="str">
        <f>'[1]Total Generation'!C193</f>
        <v>GWF Power Systems Inc., Unit 2</v>
      </c>
      <c r="C13" s="20">
        <f>'[1]Total Generation'!G193</f>
        <v>27.5</v>
      </c>
      <c r="D13" s="5" t="e">
        <f ca="1">_xll.PICalcVal($L13,"12/11/2000 0:00","12/11/2000 23:59","maximum",1,0,)</f>
        <v>#NAME?</v>
      </c>
      <c r="E13" s="21" t="s">
        <v>12</v>
      </c>
      <c r="F13" s="20" t="s">
        <v>13</v>
      </c>
      <c r="G13" s="22" t="s">
        <v>16</v>
      </c>
      <c r="J13" s="20">
        <f>'[1]Total Generation'!L193</f>
        <v>0</v>
      </c>
      <c r="K13" s="23"/>
      <c r="L13" s="19" t="str">
        <f>'[1]Total Generation'!D193</f>
        <v>GWFPW2_1_UNIT 1 UNMW_GEN_MW</v>
      </c>
      <c r="M13" s="19" t="str">
        <f>'[1]Total Generation'!E193</f>
        <v>GWFPW2_1_UNIT 1</v>
      </c>
      <c r="N13" s="24">
        <f>'[1]Total Generation'!H193</f>
        <v>27.5</v>
      </c>
      <c r="O13" s="24">
        <f>'[1]Total Generation'!I193</f>
        <v>14.392087936401367</v>
      </c>
      <c r="P13" s="24">
        <f>'[1]Total Generation'!J193</f>
        <v>27.5</v>
      </c>
      <c r="Q13" s="24">
        <f>'[1]Total Generation'!K193</f>
        <v>0</v>
      </c>
    </row>
    <row r="14" spans="1:23" x14ac:dyDescent="0.2">
      <c r="A14" s="18">
        <f t="shared" si="0"/>
        <v>12</v>
      </c>
      <c r="B14" s="19" t="str">
        <f>'[1]Total Generation'!C197</f>
        <v>Hatchet Creek</v>
      </c>
      <c r="C14" s="20">
        <f>'[1]Total Generation'!G197</f>
        <v>10</v>
      </c>
      <c r="D14" s="5" t="e">
        <f ca="1">_xll.PICalcVal($L14,"12/11/2000 0:00","12/11/2000 23:59","maximum",1,0,)</f>
        <v>#NAME?</v>
      </c>
      <c r="E14" s="21" t="s">
        <v>12</v>
      </c>
      <c r="F14" s="20" t="s">
        <v>13</v>
      </c>
      <c r="G14" s="22" t="s">
        <v>17</v>
      </c>
      <c r="J14" s="20">
        <f>'[1]Total Generation'!L197</f>
        <v>0</v>
      </c>
      <c r="K14" s="23"/>
      <c r="L14" s="19" t="str">
        <f>'[1]Total Generation'!D197</f>
        <v>HATCH+_1_HATCHT UNMW_GEN_MW</v>
      </c>
      <c r="M14" s="19" t="str">
        <f>'[1]Total Generation'!E197</f>
        <v>HATCH+_1_HATCHT</v>
      </c>
      <c r="N14" s="24">
        <f>'[1]Total Generation'!H197</f>
        <v>10</v>
      </c>
      <c r="O14" s="24">
        <f>'[1]Total Generation'!I197</f>
        <v>0</v>
      </c>
      <c r="P14" s="24">
        <f>'[1]Total Generation'!J197</f>
        <v>10</v>
      </c>
      <c r="Q14" s="24">
        <f>'[1]Total Generation'!K197</f>
        <v>0</v>
      </c>
    </row>
    <row r="15" spans="1:23" x14ac:dyDescent="0.2">
      <c r="A15" s="18">
        <f t="shared" si="0"/>
        <v>13</v>
      </c>
      <c r="B15" s="19" t="str">
        <f>'[1]Total Generation'!C198</f>
        <v>Haypress Unit 2</v>
      </c>
      <c r="C15" s="20">
        <f>'[1]Total Generation'!G198</f>
        <v>11.3</v>
      </c>
      <c r="D15" s="5" t="e">
        <f ca="1">_xll.PICalcVal($L15,"12/11/2000 0:00","12/11/2000 23:59","maximum",1,0,)</f>
        <v>#NAME?</v>
      </c>
      <c r="E15" s="21" t="s">
        <v>12</v>
      </c>
      <c r="F15" s="20" t="s">
        <v>13</v>
      </c>
      <c r="G15" s="22" t="s">
        <v>17</v>
      </c>
      <c r="J15" s="20">
        <f>'[1]Total Generation'!L198</f>
        <v>0</v>
      </c>
      <c r="K15" s="23"/>
      <c r="L15" s="19" t="str">
        <f>'[1]Total Generation'!D198</f>
        <v>HAYPRS_6_UNIT 2 UNMW_GEN_MW</v>
      </c>
      <c r="M15" s="19" t="str">
        <f>'[1]Total Generation'!E198</f>
        <v>HAYPRS_6_UNIT 2</v>
      </c>
      <c r="N15" s="24">
        <f>'[1]Total Generation'!H198</f>
        <v>11.25</v>
      </c>
      <c r="O15" s="24">
        <f>'[1]Total Generation'!I198</f>
        <v>0</v>
      </c>
      <c r="P15" s="24">
        <f>'[1]Total Generation'!J198</f>
        <v>11.25</v>
      </c>
      <c r="Q15" s="24">
        <f>'[1]Total Generation'!K198</f>
        <v>0</v>
      </c>
    </row>
    <row r="16" spans="1:23" x14ac:dyDescent="0.2">
      <c r="A16" s="18">
        <f t="shared" si="0"/>
        <v>14</v>
      </c>
      <c r="B16" s="19" t="str">
        <f>'[1]Total Generation'!C199</f>
        <v>Honey Lake Power Co.</v>
      </c>
      <c r="C16" s="20">
        <f>'[1]Total Generation'!G199</f>
        <v>38.799999999999997</v>
      </c>
      <c r="D16" s="5" t="e">
        <f ca="1">_xll.PICalcVal($L16,"12/11/2000 0:00","12/11/2000 23:59","maximum",1,0,)</f>
        <v>#NAME?</v>
      </c>
      <c r="E16" s="21" t="s">
        <v>12</v>
      </c>
      <c r="F16" s="20" t="s">
        <v>13</v>
      </c>
      <c r="G16" s="22" t="s">
        <v>15</v>
      </c>
      <c r="J16" s="20">
        <f>'[1]Total Generation'!L199</f>
        <v>30.576175689697266</v>
      </c>
      <c r="K16" s="23"/>
      <c r="L16" s="19" t="str">
        <f>'[1]Total Generation'!D199</f>
        <v>HONEYL_6_UNIT UNMW_GEN_MW</v>
      </c>
      <c r="M16" s="19" t="str">
        <f>'[1]Total Generation'!E199</f>
        <v>HONEYL_6_UNIT</v>
      </c>
      <c r="N16" s="24">
        <f>'[1]Total Generation'!H199</f>
        <v>38.75</v>
      </c>
      <c r="O16" s="24">
        <f>'[1]Total Generation'!I199</f>
        <v>30.762197494506836</v>
      </c>
      <c r="P16" s="24">
        <f>'[1]Total Generation'!J199</f>
        <v>38.75</v>
      </c>
      <c r="Q16" s="24">
        <f>'[1]Total Generation'!K199</f>
        <v>0</v>
      </c>
    </row>
    <row r="17" spans="1:17" x14ac:dyDescent="0.2">
      <c r="A17" s="18">
        <f t="shared" si="0"/>
        <v>15</v>
      </c>
      <c r="B17" s="19" t="str">
        <f>'[1]Total Generation'!C200</f>
        <v>IBM Cottle</v>
      </c>
      <c r="C17" s="20">
        <f>'[1]Total Generation'!G200</f>
        <v>50</v>
      </c>
      <c r="D17" s="5" t="e">
        <f ca="1">_xll.PICalcVal($L17,"12/11/2000 0:00","12/11/2000 23:59","maximum",1,0,)</f>
        <v>#NAME?</v>
      </c>
      <c r="E17" s="21" t="s">
        <v>12</v>
      </c>
      <c r="F17" s="20" t="s">
        <v>13</v>
      </c>
      <c r="G17" s="22" t="s">
        <v>14</v>
      </c>
      <c r="J17" s="20">
        <f>'[1]Total Generation'!L200</f>
        <v>0</v>
      </c>
      <c r="K17" s="23"/>
      <c r="L17" s="19" t="str">
        <f>'[1]Total Generation'!D200</f>
        <v>IBMCTL_1_UNIT 1 UNMW_GEN_MW</v>
      </c>
      <c r="M17" s="19" t="str">
        <f>'[1]Total Generation'!E200</f>
        <v>IBMCTL_1_UNIT 1</v>
      </c>
      <c r="N17" s="24">
        <f>'[1]Total Generation'!H200</f>
        <v>50</v>
      </c>
      <c r="O17" s="24">
        <f>'[1]Total Generation'!I200</f>
        <v>0</v>
      </c>
      <c r="P17" s="24">
        <f>'[1]Total Generation'!J200</f>
        <v>50</v>
      </c>
      <c r="Q17" s="24">
        <f>'[1]Total Generation'!K200</f>
        <v>0</v>
      </c>
    </row>
    <row r="18" spans="1:17" x14ac:dyDescent="0.2">
      <c r="A18" s="18">
        <f t="shared" si="0"/>
        <v>16</v>
      </c>
      <c r="B18" s="19" t="str">
        <f>'[1]Total Generation'!C204</f>
        <v>Jackson Valley (Ione Energy)</v>
      </c>
      <c r="C18" s="20">
        <f>'[1]Total Generation'!G204</f>
        <v>23.8</v>
      </c>
      <c r="D18" s="5" t="e">
        <f ca="1">_xll.PICalcVal($L18,"12/11/2000 0:00","12/11/2000 23:59","maximum",1,0,)</f>
        <v>#NAME?</v>
      </c>
      <c r="E18" s="21" t="s">
        <v>12</v>
      </c>
      <c r="F18" s="20" t="s">
        <v>13</v>
      </c>
      <c r="G18" s="22" t="s">
        <v>18</v>
      </c>
      <c r="J18" s="20">
        <f>'[1]Total Generation'!L204</f>
        <v>0</v>
      </c>
      <c r="K18" s="23"/>
      <c r="L18" s="19" t="str">
        <f>'[1]Total Generation'!D204</f>
        <v>JAKVAL_2_IONE UNMW_GEN_MW</v>
      </c>
      <c r="M18" s="19" t="str">
        <f>'[1]Total Generation'!E204</f>
        <v>JAKVAL_2_IONE</v>
      </c>
      <c r="N18" s="24">
        <f>'[1]Total Generation'!H204</f>
        <v>23.75</v>
      </c>
      <c r="O18" s="24">
        <f>'[1]Total Generation'!I204</f>
        <v>0</v>
      </c>
      <c r="P18" s="24">
        <f>'[1]Total Generation'!J204</f>
        <v>23.75</v>
      </c>
      <c r="Q18" s="24">
        <f>'[1]Total Generation'!K204</f>
        <v>0</v>
      </c>
    </row>
    <row r="19" spans="1:17" x14ac:dyDescent="0.2">
      <c r="A19" s="18">
        <f t="shared" si="0"/>
        <v>17</v>
      </c>
      <c r="B19" s="19" t="str">
        <f>'[1]Total Generation'!C207</f>
        <v>Louisiana Pacific Lumber</v>
      </c>
      <c r="C19" s="20">
        <f>'[1]Total Generation'!G207</f>
        <v>48</v>
      </c>
      <c r="D19" s="5" t="e">
        <f ca="1">_xll.PICalcVal($L19,"12/11/2000 0:00","12/11/2000 23:59","maximum",1,0,)</f>
        <v>#NAME?</v>
      </c>
      <c r="E19" s="21" t="s">
        <v>12</v>
      </c>
      <c r="F19" s="20" t="s">
        <v>13</v>
      </c>
      <c r="G19" s="22" t="s">
        <v>15</v>
      </c>
      <c r="J19" s="20">
        <f>'[1]Total Generation'!L207</f>
        <v>0</v>
      </c>
      <c r="K19" s="23"/>
      <c r="L19" s="19" t="str">
        <f>'[1]Total Generation'!D207</f>
        <v>LAPAC_6_UNIT UNMW_GEN_MW</v>
      </c>
      <c r="M19" s="19" t="str">
        <f>'[1]Total Generation'!E207</f>
        <v>LAPAC_6_UNIT</v>
      </c>
      <c r="N19" s="24">
        <f>'[1]Total Generation'!H207</f>
        <v>48</v>
      </c>
      <c r="O19" s="24">
        <f>'[1]Total Generation'!I207</f>
        <v>0</v>
      </c>
      <c r="P19" s="24">
        <f>'[1]Total Generation'!J207</f>
        <v>48</v>
      </c>
      <c r="Q19" s="24">
        <f>'[1]Total Generation'!K207</f>
        <v>0</v>
      </c>
    </row>
    <row r="20" spans="1:17" x14ac:dyDescent="0.2">
      <c r="A20" s="18">
        <f t="shared" si="0"/>
        <v>18</v>
      </c>
      <c r="B20" s="19" t="str">
        <f>'[1]Total Generation'!C209</f>
        <v>Martel American Forest</v>
      </c>
      <c r="C20" s="20">
        <f>'[1]Total Generation'!G209</f>
        <v>18</v>
      </c>
      <c r="D20" s="5" t="e">
        <f ca="1">_xll.PICalcVal($L20,"12/11/2000 0:00","12/11/2000 23:59","maximum",1,0,)</f>
        <v>#NAME?</v>
      </c>
      <c r="E20" s="21" t="s">
        <v>12</v>
      </c>
      <c r="F20" s="20" t="s">
        <v>13</v>
      </c>
      <c r="G20" s="22" t="s">
        <v>15</v>
      </c>
      <c r="J20" s="20">
        <f>'[1]Total Generation'!L209</f>
        <v>0.10000000149011612</v>
      </c>
      <c r="K20" s="23"/>
      <c r="L20" s="19" t="str">
        <f>'[1]Total Generation'!D209</f>
        <v>MARTEL_2_AMFOR UNMW_GEN_MW</v>
      </c>
      <c r="M20" s="19" t="str">
        <f>'[1]Total Generation'!E209</f>
        <v>MARTEL_2_AMFOR</v>
      </c>
      <c r="N20" s="24">
        <f>'[1]Total Generation'!H209</f>
        <v>18</v>
      </c>
      <c r="O20" s="24">
        <f>'[1]Total Generation'!I209</f>
        <v>0.10000000149011612</v>
      </c>
      <c r="P20" s="24">
        <f>'[1]Total Generation'!J209</f>
        <v>18</v>
      </c>
      <c r="Q20" s="24">
        <f>'[1]Total Generation'!K209</f>
        <v>0</v>
      </c>
    </row>
    <row r="21" spans="1:17" x14ac:dyDescent="0.2">
      <c r="A21" s="18">
        <f t="shared" si="0"/>
        <v>19</v>
      </c>
      <c r="B21" s="19" t="str">
        <f>'[1]Total Generation'!C212</f>
        <v>Moss Landing QF</v>
      </c>
      <c r="C21" s="20">
        <f>'[1]Total Generation'!G212</f>
        <v>10</v>
      </c>
      <c r="D21" s="5" t="e">
        <f ca="1">_xll.PICalcVal($L21,"12/11/2000 0:00","12/11/2000 23:59","maximum",1,0,)</f>
        <v>#NAME?</v>
      </c>
      <c r="E21" s="21" t="s">
        <v>12</v>
      </c>
      <c r="F21" s="20" t="s">
        <v>13</v>
      </c>
      <c r="G21" s="22" t="s">
        <v>14</v>
      </c>
      <c r="J21" s="20">
        <f>'[1]Total Generation'!L212</f>
        <v>0</v>
      </c>
      <c r="K21" s="23"/>
      <c r="L21" s="19" t="str">
        <f>'[1]Total Generation'!D212</f>
        <v>MOSSLD_1_QF_GEN_MW</v>
      </c>
      <c r="M21" s="19" t="str">
        <f>'[1]Total Generation'!E212</f>
        <v xml:space="preserve"> </v>
      </c>
      <c r="N21" s="24">
        <f>'[1]Total Generation'!H212</f>
        <v>0</v>
      </c>
      <c r="O21" s="24">
        <f>'[1]Total Generation'!I212</f>
        <v>0</v>
      </c>
      <c r="P21" s="24">
        <f>'[1]Total Generation'!J212</f>
        <v>0</v>
      </c>
      <c r="Q21" s="24">
        <f>'[1]Total Generation'!K212</f>
        <v>0</v>
      </c>
    </row>
    <row r="22" spans="1:17" x14ac:dyDescent="0.2">
      <c r="A22" s="18">
        <f t="shared" si="0"/>
        <v>20</v>
      </c>
      <c r="B22" s="19" t="str">
        <f>'[1]Total Generation'!C214</f>
        <v>MTN. Power #1 (Burney)</v>
      </c>
      <c r="C22" s="20">
        <f>'[1]Total Generation'!G214</f>
        <v>15</v>
      </c>
      <c r="D22" s="5" t="e">
        <f ca="1">_xll.PICalcVal($L22,"12/11/2000 0:00","12/11/2000 23:59","maximum",1,0,)</f>
        <v>#NAME?</v>
      </c>
      <c r="E22" s="21" t="s">
        <v>12</v>
      </c>
      <c r="F22" s="20" t="s">
        <v>13</v>
      </c>
      <c r="G22" s="22" t="s">
        <v>15</v>
      </c>
      <c r="J22" s="20">
        <f>'[1]Total Generation'!L214</f>
        <v>0</v>
      </c>
      <c r="K22" s="23"/>
      <c r="L22" s="19" t="str">
        <f>'[1]Total Generation'!D214</f>
        <v>MTNPWR_7_BURNEY UNMW_GEN_MW</v>
      </c>
      <c r="M22" s="19" t="str">
        <f>'[1]Total Generation'!E214</f>
        <v>MTNPWR_7_BURNEY</v>
      </c>
      <c r="N22" s="24">
        <f>'[1]Total Generation'!H214</f>
        <v>15</v>
      </c>
      <c r="O22" s="24">
        <f>'[1]Total Generation'!I214</f>
        <v>0</v>
      </c>
      <c r="P22" s="24">
        <f>'[1]Total Generation'!J214</f>
        <v>15</v>
      </c>
      <c r="Q22" s="24">
        <f>'[1]Total Generation'!K214</f>
        <v>0</v>
      </c>
    </row>
    <row r="23" spans="1:17" x14ac:dyDescent="0.2">
      <c r="A23" s="18">
        <f t="shared" si="0"/>
        <v>21</v>
      </c>
      <c r="B23" s="19" t="str">
        <f>'[1]Total Generation'!C215</f>
        <v>Oroville Energy</v>
      </c>
      <c r="C23" s="20">
        <f>'[1]Total Generation'!G215</f>
        <v>11.3</v>
      </c>
      <c r="D23" s="5" t="e">
        <f ca="1">_xll.PICalcVal($L23,"12/11/2000 0:00","12/11/2000 23:59","maximum",1,0,)</f>
        <v>#NAME?</v>
      </c>
      <c r="E23" s="21" t="s">
        <v>12</v>
      </c>
      <c r="F23" s="20" t="s">
        <v>13</v>
      </c>
      <c r="G23" s="22" t="s">
        <v>14</v>
      </c>
      <c r="J23" s="20">
        <f>'[1]Total Generation'!L215</f>
        <v>0</v>
      </c>
      <c r="K23" s="23"/>
      <c r="L23" s="19" t="str">
        <f>'[1]Total Generation'!D215</f>
        <v>OROVIL_6_UNIT UNMW_GEN_MW</v>
      </c>
      <c r="M23" s="19" t="str">
        <f>'[1]Total Generation'!E215</f>
        <v>OROVIL_6_UNIT</v>
      </c>
      <c r="N23" s="24">
        <f>'[1]Total Generation'!H215</f>
        <v>11.25</v>
      </c>
      <c r="O23" s="24">
        <f>'[1]Total Generation'!I215</f>
        <v>0</v>
      </c>
      <c r="P23" s="24">
        <f>'[1]Total Generation'!J215</f>
        <v>11.25</v>
      </c>
      <c r="Q23" s="24">
        <f>'[1]Total Generation'!K215</f>
        <v>0</v>
      </c>
    </row>
    <row r="24" spans="1:17" x14ac:dyDescent="0.2">
      <c r="A24" s="18">
        <f t="shared" si="0"/>
        <v>22</v>
      </c>
      <c r="B24" s="19" t="str">
        <f>'[1]Total Generation'!C221</f>
        <v>Procter &amp; Gamble Units (PG&amp;E)</v>
      </c>
      <c r="C24" s="20">
        <f>'[1]Total Generation'!G221</f>
        <v>26.3</v>
      </c>
      <c r="D24" s="5" t="e">
        <f ca="1">_xll.PICalcVal($L24,"12/11/2000 0:00","12/11/2000 23:59","maximum",1,0,)</f>
        <v>#NAME?</v>
      </c>
      <c r="E24" s="21" t="s">
        <v>12</v>
      </c>
      <c r="F24" s="20" t="s">
        <v>13</v>
      </c>
      <c r="G24" s="22" t="s">
        <v>14</v>
      </c>
      <c r="J24" s="20">
        <f>'[1]Total Generation'!L221</f>
        <v>0</v>
      </c>
      <c r="K24" s="23"/>
      <c r="L24" s="19" t="str">
        <f>'[1]Total Generation'!D221</f>
        <v>PROCTR_7_UNITS UNMW_GEN_MW</v>
      </c>
      <c r="M24" s="19" t="str">
        <f>'[1]Total Generation'!E221</f>
        <v xml:space="preserve"> </v>
      </c>
      <c r="N24" s="24">
        <f>'[1]Total Generation'!H221</f>
        <v>0</v>
      </c>
      <c r="O24" s="24">
        <f>'[1]Total Generation'!I221</f>
        <v>0</v>
      </c>
      <c r="P24" s="24">
        <f>'[1]Total Generation'!J221</f>
        <v>0</v>
      </c>
      <c r="Q24" s="24">
        <f>'[1]Total Generation'!K221</f>
        <v>0</v>
      </c>
    </row>
    <row r="25" spans="1:17" x14ac:dyDescent="0.2">
      <c r="A25" s="18">
        <f t="shared" si="0"/>
        <v>23</v>
      </c>
      <c r="B25" s="19" t="str">
        <f>'[1]Total Generation'!C222</f>
        <v>Salinas River Cogen.</v>
      </c>
      <c r="C25" s="20">
        <f>'[1]Total Generation'!G222</f>
        <v>65</v>
      </c>
      <c r="D25" s="5" t="e">
        <f ca="1">_xll.PICalcVal($L25,"12/11/2000 0:00","12/11/2000 23:59","maximum",1,0,)</f>
        <v>#NAME?</v>
      </c>
      <c r="E25" s="21" t="s">
        <v>12</v>
      </c>
      <c r="F25" s="20" t="s">
        <v>13</v>
      </c>
      <c r="G25" s="22" t="s">
        <v>14</v>
      </c>
      <c r="J25" s="20">
        <f>'[1]Total Generation'!L222</f>
        <v>0</v>
      </c>
      <c r="K25" s="23"/>
      <c r="L25" s="19" t="str">
        <f>'[1]Total Generation'!D222</f>
        <v>SALIRV_2_UNIT UNMW_GEN_MW</v>
      </c>
      <c r="M25" s="19" t="str">
        <f>'[1]Total Generation'!E222</f>
        <v>SALIRV_2_UNIT</v>
      </c>
      <c r="N25" s="24">
        <f>'[1]Total Generation'!H222</f>
        <v>65</v>
      </c>
      <c r="O25" s="24">
        <f>'[1]Total Generation'!I222</f>
        <v>0</v>
      </c>
      <c r="P25" s="24">
        <f>'[1]Total Generation'!J222</f>
        <v>65</v>
      </c>
      <c r="Q25" s="24">
        <f>'[1]Total Generation'!K222</f>
        <v>0</v>
      </c>
    </row>
    <row r="26" spans="1:17" x14ac:dyDescent="0.2">
      <c r="A26" s="18">
        <f t="shared" si="0"/>
        <v>24</v>
      </c>
      <c r="B26" s="19" t="str">
        <f>'[1]Total Generation'!C224</f>
        <v>San Joaquin Energy MRG</v>
      </c>
      <c r="C26" s="20">
        <f>'[1]Total Generation'!G224</f>
        <v>49</v>
      </c>
      <c r="D26" s="5" t="e">
        <f ca="1">_xll.PICalcVal($L26,"12/11/2000 0:00","12/11/2000 23:59","maximum",1,0,)</f>
        <v>#NAME?</v>
      </c>
      <c r="E26" s="21" t="s">
        <v>12</v>
      </c>
      <c r="F26" s="20" t="s">
        <v>13</v>
      </c>
      <c r="G26" s="22" t="s">
        <v>14</v>
      </c>
      <c r="J26" s="20">
        <f>'[1]Total Generation'!L224</f>
        <v>-0.22427299618721008</v>
      </c>
      <c r="K26" s="23"/>
      <c r="L26" s="19" t="str">
        <f>'[1]Total Generation'!D224</f>
        <v>SJEMRG_1_UNIT UNMW_GEN_MW</v>
      </c>
      <c r="M26" s="19" t="str">
        <f>'[1]Total Generation'!E224</f>
        <v>SJEMRG_1_UNIT</v>
      </c>
      <c r="N26" s="24">
        <f>'[1]Total Generation'!H224</f>
        <v>49</v>
      </c>
      <c r="O26" s="24">
        <f>'[1]Total Generation'!I224</f>
        <v>21.415384292602539</v>
      </c>
      <c r="P26" s="24">
        <f>'[1]Total Generation'!J224</f>
        <v>0</v>
      </c>
      <c r="Q26" s="24" t="str">
        <f>'[1]Total Generation'!K224</f>
        <v>Out of Service</v>
      </c>
    </row>
    <row r="27" spans="1:17" x14ac:dyDescent="0.2">
      <c r="A27" s="18">
        <f t="shared" si="0"/>
        <v>25</v>
      </c>
      <c r="B27" s="19" t="str">
        <f>'[1]Total Generation'!C226</f>
        <v>Sargent Canyon Cogen Co.</v>
      </c>
      <c r="C27" s="20">
        <f>'[1]Total Generation'!G226</f>
        <v>65</v>
      </c>
      <c r="D27" s="5" t="e">
        <f ca="1">_xll.PICalcVal($L27,"12/11/2000 0:00","12/11/2000 23:59","maximum",1,0,)</f>
        <v>#NAME?</v>
      </c>
      <c r="E27" s="21" t="s">
        <v>12</v>
      </c>
      <c r="F27" s="20" t="s">
        <v>13</v>
      </c>
      <c r="G27" s="22" t="s">
        <v>14</v>
      </c>
      <c r="J27" s="20">
        <f>'[1]Total Generation'!L226</f>
        <v>0</v>
      </c>
      <c r="K27" s="23"/>
      <c r="L27" s="19" t="str">
        <f>'[1]Total Generation'!D226</f>
        <v>SARGNT_2_UNIT UNMW_GEN_MW</v>
      </c>
      <c r="M27" s="19" t="str">
        <f>'[1]Total Generation'!E226</f>
        <v>SARGNT_2_UNIT</v>
      </c>
      <c r="N27" s="24">
        <f>'[1]Total Generation'!H226</f>
        <v>65</v>
      </c>
      <c r="O27" s="24">
        <f>'[1]Total Generation'!I226</f>
        <v>0</v>
      </c>
      <c r="P27" s="24">
        <f>'[1]Total Generation'!J226</f>
        <v>65</v>
      </c>
      <c r="Q27" s="24">
        <f>'[1]Total Generation'!K226</f>
        <v>0</v>
      </c>
    </row>
    <row r="28" spans="1:17" x14ac:dyDescent="0.2">
      <c r="A28" s="18">
        <f t="shared" si="0"/>
        <v>26</v>
      </c>
      <c r="B28" s="19" t="str">
        <f>'[1]Total Generation'!C227</f>
        <v>Sea West Energy</v>
      </c>
      <c r="C28" s="20">
        <f>'[1]Total Generation'!G227</f>
        <v>0</v>
      </c>
      <c r="D28" s="5" t="e">
        <f ca="1">_xll.PICalcVal($L28,"12/11/2000 0:00","12/11/2000 23:59","maximum",1,0,)</f>
        <v>#NAME?</v>
      </c>
      <c r="E28" s="21" t="s">
        <v>12</v>
      </c>
      <c r="F28" s="20" t="s">
        <v>13</v>
      </c>
      <c r="G28" s="22" t="s">
        <v>19</v>
      </c>
      <c r="J28" s="20">
        <f>'[1]Total Generation'!L227</f>
        <v>2.5894571095705032E-2</v>
      </c>
      <c r="K28" s="23"/>
      <c r="L28" s="19" t="str">
        <f>'[1]Total Generation'!D227</f>
        <v>SEAWST_6_LAPOS UNMW_GEN_MW</v>
      </c>
      <c r="M28" s="19" t="str">
        <f>'[1]Total Generation'!E227</f>
        <v>SEAWST_6_LAPOS</v>
      </c>
      <c r="N28" s="24">
        <f>'[1]Total Generation'!H227</f>
        <v>111.25</v>
      </c>
      <c r="O28" s="24">
        <f>'[1]Total Generation'!I227</f>
        <v>4.504615306854248</v>
      </c>
      <c r="P28" s="24">
        <f>'[1]Total Generation'!J227</f>
        <v>111.25</v>
      </c>
      <c r="Q28" s="24">
        <f>'[1]Total Generation'!K227</f>
        <v>0</v>
      </c>
    </row>
    <row r="29" spans="1:17" x14ac:dyDescent="0.2">
      <c r="A29" s="18">
        <f t="shared" si="0"/>
        <v>27</v>
      </c>
      <c r="B29" s="19" t="str">
        <f>'[1]Total Generation'!C236</f>
        <v>Sierra Pacific (Lincoln)</v>
      </c>
      <c r="C29" s="20">
        <f>'[1]Total Generation'!G236</f>
        <v>10</v>
      </c>
      <c r="D29" s="5" t="e">
        <f ca="1">_xll.PICalcVal($L29,"12/11/2000 0:00","12/11/2000 23:59","maximum",1,0,)</f>
        <v>#NAME?</v>
      </c>
      <c r="E29" s="21" t="s">
        <v>12</v>
      </c>
      <c r="F29" s="20" t="s">
        <v>13</v>
      </c>
      <c r="G29" s="22" t="s">
        <v>15</v>
      </c>
      <c r="J29" s="20">
        <f>'[1]Total Generation'!L236</f>
        <v>0</v>
      </c>
      <c r="K29" s="23"/>
      <c r="L29" s="19" t="str">
        <f>'[1]Total Generation'!D236</f>
        <v>SPI LI_2_UNIT 1 UNMW_GEN_MW</v>
      </c>
      <c r="M29" s="19" t="str">
        <f>'[1]Total Generation'!E236</f>
        <v>SPI LI_2_UNIT 1</v>
      </c>
      <c r="N29" s="24">
        <f>'[1]Total Generation'!H236</f>
        <v>10</v>
      </c>
      <c r="O29" s="24">
        <f>'[1]Total Generation'!I236</f>
        <v>0</v>
      </c>
      <c r="P29" s="24">
        <f>'[1]Total Generation'!J236</f>
        <v>10</v>
      </c>
      <c r="Q29" s="24">
        <f>'[1]Total Generation'!K236</f>
        <v>0</v>
      </c>
    </row>
    <row r="30" spans="1:17" x14ac:dyDescent="0.2">
      <c r="A30" s="18">
        <f t="shared" si="0"/>
        <v>28</v>
      </c>
      <c r="B30" s="19" t="str">
        <f>'[1]Total Generation'!C239</f>
        <v>Simpson Paper (Anderson)</v>
      </c>
      <c r="C30" s="20">
        <f>'[1]Total Generation'!G239</f>
        <v>55</v>
      </c>
      <c r="D30" s="5" t="e">
        <f ca="1">_xll.PICalcVal($L30,"12/11/2000 0:00","12/11/2000 23:59","maximum",1,0,)</f>
        <v>#NAME?</v>
      </c>
      <c r="E30" s="21" t="s">
        <v>12</v>
      </c>
      <c r="F30" s="20" t="s">
        <v>13</v>
      </c>
      <c r="G30" s="22" t="s">
        <v>14</v>
      </c>
      <c r="J30" s="20">
        <f>'[1]Total Generation'!L239</f>
        <v>36.219779968261719</v>
      </c>
      <c r="K30" s="23"/>
      <c r="L30" s="19" t="str">
        <f>'[1]Total Generation'!D239</f>
        <v>SIMPSN_6_UNIT UNMW_GEN_MW</v>
      </c>
      <c r="M30" s="19" t="str">
        <f>'[1]Total Generation'!E239</f>
        <v xml:space="preserve"> </v>
      </c>
      <c r="N30" s="24">
        <f>'[1]Total Generation'!H239</f>
        <v>0</v>
      </c>
      <c r="O30" s="24">
        <f>'[1]Total Generation'!I239</f>
        <v>38.230770111083984</v>
      </c>
      <c r="P30" s="24">
        <f>'[1]Total Generation'!J239</f>
        <v>0</v>
      </c>
      <c r="Q30" s="24">
        <f>'[1]Total Generation'!K239</f>
        <v>0</v>
      </c>
    </row>
    <row r="31" spans="1:17" x14ac:dyDescent="0.2">
      <c r="A31" s="18">
        <f t="shared" si="0"/>
        <v>29</v>
      </c>
      <c r="B31" s="19" t="str">
        <f>'[1]Total Generation'!C241</f>
        <v xml:space="preserve">Sithe Energy </v>
      </c>
      <c r="C31" s="20">
        <f>'[1]Total Generation'!G241</f>
        <v>18</v>
      </c>
      <c r="D31" s="5" t="e">
        <f ca="1">_xll.PICalcVal($L31,"12/11/2000 0:00","12/11/2000 23:59","maximum",1,0,)</f>
        <v>#NAME?</v>
      </c>
      <c r="E31" s="21" t="s">
        <v>12</v>
      </c>
      <c r="F31" s="20" t="s">
        <v>13</v>
      </c>
      <c r="G31" s="22"/>
      <c r="J31" s="20">
        <f>'[1]Total Generation'!L241</f>
        <v>0</v>
      </c>
      <c r="K31" s="23"/>
      <c r="L31" s="19" t="str">
        <f>'[1]Total Generation'!D241</f>
        <v>EFFR_1_UNITS UNMW_GEN_MW</v>
      </c>
      <c r="M31" s="19" t="str">
        <f>'[1]Total Generation'!E241</f>
        <v>EFFR_1_UNITS</v>
      </c>
      <c r="N31" s="24">
        <f>'[1]Total Generation'!H241</f>
        <v>18</v>
      </c>
      <c r="O31" s="24">
        <f>'[1]Total Generation'!I241</f>
        <v>0</v>
      </c>
      <c r="P31" s="24">
        <f>'[1]Total Generation'!J241</f>
        <v>18</v>
      </c>
      <c r="Q31" s="24">
        <f>'[1]Total Generation'!K241</f>
        <v>0</v>
      </c>
    </row>
    <row r="32" spans="1:17" x14ac:dyDescent="0.2">
      <c r="A32" s="18">
        <f t="shared" si="0"/>
        <v>30</v>
      </c>
      <c r="B32" s="19" t="str">
        <f>'[1]Total Generation'!C242</f>
        <v>SPI Sonora Units 1 &amp; 2</v>
      </c>
      <c r="C32" s="20">
        <v>10.5</v>
      </c>
      <c r="D32" s="5" t="e">
        <f ca="1">_xll.PICalcVal($L32,"12/11/2000 0:00","12/11/2000 23:59","maximum",1,0,)</f>
        <v>#NAME?</v>
      </c>
      <c r="E32" s="21" t="s">
        <v>12</v>
      </c>
      <c r="F32" s="20" t="s">
        <v>13</v>
      </c>
      <c r="G32" s="22" t="s">
        <v>14</v>
      </c>
      <c r="J32" s="20">
        <f>'[1]Total Generation'!L242</f>
        <v>0</v>
      </c>
      <c r="K32" s="23"/>
      <c r="L32" s="19" t="str">
        <f>'[1]Total Generation'!D242</f>
        <v>SPIFBD_1_PL1X2 UNMW_GEN_MW</v>
      </c>
      <c r="M32" s="19" t="str">
        <f>'[1]Total Generation'!E242</f>
        <v>SPIFBD_1_PL1X2</v>
      </c>
      <c r="N32" s="24">
        <f>'[1]Total Generation'!H242</f>
        <v>10.5</v>
      </c>
      <c r="O32" s="24">
        <f>'[1]Total Generation'!I242</f>
        <v>0</v>
      </c>
      <c r="P32" s="24">
        <f>'[1]Total Generation'!J242</f>
        <v>10.5</v>
      </c>
      <c r="Q32" s="24">
        <f>'[1]Total Generation'!K242</f>
        <v>0</v>
      </c>
    </row>
    <row r="33" spans="1:17" x14ac:dyDescent="0.2">
      <c r="A33" s="18">
        <f t="shared" si="0"/>
        <v>31</v>
      </c>
      <c r="B33" s="19" t="str">
        <f>'[1]Total Generation'!C246</f>
        <v xml:space="preserve">Stoils 1 Unit </v>
      </c>
      <c r="C33" s="20">
        <f>'[1]Total Generation'!G246</f>
        <v>127.5</v>
      </c>
      <c r="D33" s="5" t="e">
        <f ca="1">_xll.PICalcVal($L33,"12/11/2000 0:00","12/11/2000 23:59","maximum",1,0,)</f>
        <v>#NAME?</v>
      </c>
      <c r="E33" s="21" t="s">
        <v>12</v>
      </c>
      <c r="F33" s="20" t="s">
        <v>13</v>
      </c>
      <c r="G33" s="22" t="s">
        <v>14</v>
      </c>
      <c r="J33" s="20">
        <f>'[1]Total Generation'!L246</f>
        <v>0</v>
      </c>
      <c r="K33" s="23"/>
      <c r="L33" s="19" t="str">
        <f>'[1]Total Generation'!D246</f>
        <v>STOILS_1_STLCG1 UNMW_GEN_MW</v>
      </c>
      <c r="M33" s="19" t="str">
        <f>'[1]Total Generation'!E246</f>
        <v>STOILS_1_UNITS</v>
      </c>
      <c r="N33" s="24">
        <f>'[1]Total Generation'!H246</f>
        <v>127.5</v>
      </c>
      <c r="O33" s="24">
        <f>'[1]Total Generation'!I246</f>
        <v>0</v>
      </c>
      <c r="P33" s="24">
        <f>'[1]Total Generation'!J246</f>
        <v>127.5</v>
      </c>
      <c r="Q33" s="24">
        <f>'[1]Total Generation'!K246</f>
        <v>0</v>
      </c>
    </row>
    <row r="34" spans="1:17" x14ac:dyDescent="0.2">
      <c r="A34" s="18">
        <f t="shared" si="0"/>
        <v>32</v>
      </c>
      <c r="B34" s="19" t="str">
        <f>'[1]Total Generation'!C250</f>
        <v>Ultra Power (Chinese Station)</v>
      </c>
      <c r="C34" s="20">
        <f>'[1]Total Generation'!G250</f>
        <v>28.8</v>
      </c>
      <c r="D34" s="5" t="e">
        <f ca="1">_xll.PICalcVal($L34,"12/11/2000 0:00","12/11/2000 23:59","maximum",1,0,)</f>
        <v>#NAME?</v>
      </c>
      <c r="E34" s="21" t="s">
        <v>12</v>
      </c>
      <c r="F34" s="20" t="s">
        <v>13</v>
      </c>
      <c r="G34" s="22" t="s">
        <v>15</v>
      </c>
      <c r="J34" s="20">
        <f>'[1]Total Generation'!L250</f>
        <v>0.11076923459768295</v>
      </c>
      <c r="K34" s="23"/>
      <c r="L34" s="19" t="str">
        <f>'[1]Total Generation'!D250</f>
        <v>ULTPCH_1_UNIT 1 UNMW_GEN_MW</v>
      </c>
      <c r="M34" s="19" t="str">
        <f>'[1]Total Generation'!E250</f>
        <v>ULTPCH_1_UNIT 1</v>
      </c>
      <c r="N34" s="24">
        <f>'[1]Total Generation'!H250</f>
        <v>28.75</v>
      </c>
      <c r="O34" s="24">
        <f>'[1]Total Generation'!I250</f>
        <v>0.11076923459768295</v>
      </c>
      <c r="P34" s="24">
        <f>'[1]Total Generation'!J250</f>
        <v>28.75</v>
      </c>
      <c r="Q34" s="24">
        <f>'[1]Total Generation'!K250</f>
        <v>0</v>
      </c>
    </row>
    <row r="35" spans="1:17" x14ac:dyDescent="0.2">
      <c r="A35" s="18">
        <f t="shared" si="0"/>
        <v>33</v>
      </c>
      <c r="B35" s="19" t="str">
        <f>'[1]Total Generation'!C251</f>
        <v>Ultra Power (Humboldt Blue Lake)</v>
      </c>
      <c r="C35" s="20">
        <f>'[1]Total Generation'!G251</f>
        <v>36.299999999999997</v>
      </c>
      <c r="D35" s="5" t="e">
        <f ca="1">_xll.PICalcVal($L35,"12/11/2000 0:00","12/11/2000 23:59","maximum",1,0,)</f>
        <v>#NAME?</v>
      </c>
      <c r="E35" s="21" t="s">
        <v>12</v>
      </c>
      <c r="F35" s="20" t="s">
        <v>13</v>
      </c>
      <c r="G35" s="22" t="s">
        <v>15</v>
      </c>
      <c r="J35" s="20">
        <f>'[1]Total Generation'!L251</f>
        <v>0</v>
      </c>
      <c r="K35" s="23"/>
      <c r="L35" s="19" t="str">
        <f>'[1]Total Generation'!D251</f>
        <v>ULTPBL_6_UNIT 1 UNMW_GEN_MW</v>
      </c>
      <c r="M35" s="19" t="str">
        <f>'[1]Total Generation'!E251</f>
        <v>ULTPBL_6_UNIT 1</v>
      </c>
      <c r="N35" s="24">
        <f>'[1]Total Generation'!H251</f>
        <v>36.25</v>
      </c>
      <c r="O35" s="24">
        <f>'[1]Total Generation'!I251</f>
        <v>0</v>
      </c>
      <c r="P35" s="24">
        <f>'[1]Total Generation'!J251</f>
        <v>36.25</v>
      </c>
      <c r="Q35" s="24">
        <f>'[1]Total Generation'!K251</f>
        <v>0</v>
      </c>
    </row>
    <row r="36" spans="1:17" x14ac:dyDescent="0.2">
      <c r="A36" s="18">
        <f t="shared" si="0"/>
        <v>34</v>
      </c>
      <c r="B36" s="19" t="str">
        <f>'[1]Total Generation'!C257</f>
        <v>Unocal Unit 1</v>
      </c>
      <c r="C36" s="20">
        <f>'[1]Total Generation'!G257</f>
        <v>65</v>
      </c>
      <c r="D36" s="5" t="e">
        <f ca="1">_xll.PICalcVal($L36,"12/11/2000 0:00","12/11/2000 23:59","maximum",1,0,)</f>
        <v>#NAME?</v>
      </c>
      <c r="E36" s="21" t="s">
        <v>12</v>
      </c>
      <c r="F36" s="20" t="s">
        <v>13</v>
      </c>
      <c r="G36" s="22" t="s">
        <v>14</v>
      </c>
      <c r="J36" s="20">
        <f>'[1]Total Generation'!L257</f>
        <v>0</v>
      </c>
      <c r="K36" s="23"/>
      <c r="L36" s="19" t="str">
        <f>'[1]Total Generation'!D257</f>
        <v>UNOCAL_1_UNIT 1 UNMW_GEN_MW</v>
      </c>
      <c r="M36" s="19" t="str">
        <f>'[1]Total Generation'!E257</f>
        <v>UNOCAL_1_UNITS</v>
      </c>
      <c r="N36" s="24">
        <f>'[1]Total Generation'!H257</f>
        <v>65</v>
      </c>
      <c r="O36" s="24">
        <f>'[1]Total Generation'!I257</f>
        <v>0</v>
      </c>
      <c r="P36" s="24">
        <f>'[1]Total Generation'!J257</f>
        <v>65</v>
      </c>
      <c r="Q36" s="24">
        <f>'[1]Total Generation'!K257</f>
        <v>0</v>
      </c>
    </row>
    <row r="37" spans="1:17" x14ac:dyDescent="0.2">
      <c r="A37" s="18">
        <f t="shared" si="0"/>
        <v>35</v>
      </c>
      <c r="B37" s="19" t="str">
        <f>'[1]Total Generation'!C259</f>
        <v>Watsonville CIC Cogen</v>
      </c>
      <c r="C37" s="20">
        <f>'[1]Total Generation'!G259</f>
        <v>40</v>
      </c>
      <c r="D37" s="5" t="e">
        <f ca="1">_xll.PICalcVal($L37,"12/11/2000 0:00","12/11/2000 23:59","maximum",1,0,)</f>
        <v>#NAME?</v>
      </c>
      <c r="E37" s="21" t="s">
        <v>12</v>
      </c>
      <c r="F37" s="20" t="s">
        <v>13</v>
      </c>
      <c r="G37" s="22" t="s">
        <v>14</v>
      </c>
      <c r="J37" s="20">
        <f>'[1]Total Generation'!L259</f>
        <v>29.573347091674805</v>
      </c>
      <c r="K37" s="23"/>
      <c r="L37" s="19" t="str">
        <f>'[1]Total Generation'!D259</f>
        <v>WATSON_1_CICCOG UNMW_GEN_MW</v>
      </c>
      <c r="M37" s="19" t="str">
        <f>'[1]Total Generation'!E259</f>
        <v>WATSON_1_CICCOG</v>
      </c>
      <c r="N37" s="24">
        <f>'[1]Total Generation'!H259</f>
        <v>40</v>
      </c>
      <c r="O37" s="24">
        <f>'[1]Total Generation'!I259</f>
        <v>30.044834136962891</v>
      </c>
      <c r="P37" s="24">
        <f>'[1]Total Generation'!J259</f>
        <v>40</v>
      </c>
      <c r="Q37" s="24">
        <f>'[1]Total Generation'!K259</f>
        <v>0</v>
      </c>
    </row>
    <row r="38" spans="1:17" x14ac:dyDescent="0.2">
      <c r="A38" s="18">
        <f t="shared" si="0"/>
        <v>36</v>
      </c>
      <c r="B38" s="19" t="str">
        <f>'[1]Total Generation'!C261</f>
        <v>West Ford Flat</v>
      </c>
      <c r="C38" s="20">
        <f>'[1]Total Generation'!G261</f>
        <v>38.799999999999997</v>
      </c>
      <c r="D38" s="5" t="e">
        <f ca="1">_xll.PICalcVal($L38,"12/11/2000 0:00","12/11/2000 23:59","maximum",1,0,)</f>
        <v>#NAME?</v>
      </c>
      <c r="E38" s="21" t="s">
        <v>12</v>
      </c>
      <c r="F38" s="20" t="s">
        <v>13</v>
      </c>
      <c r="G38" s="22" t="s">
        <v>31</v>
      </c>
      <c r="J38" s="20">
        <f>'[1]Total Generation'!L261</f>
        <v>0</v>
      </c>
      <c r="K38" s="23"/>
      <c r="L38" s="19" t="str">
        <f>'[1]Total Generation'!D261</f>
        <v>WDFRDF_2_UNIT 1 UNMW_GEN_MW</v>
      </c>
      <c r="M38" s="19" t="str">
        <f>'[1]Total Generation'!E261</f>
        <v>WDFRDF_2_UNITS</v>
      </c>
      <c r="N38" s="24">
        <f>'[1]Total Generation'!H261</f>
        <v>38.75</v>
      </c>
      <c r="O38" s="24">
        <f>'[1]Total Generation'!I261</f>
        <v>0</v>
      </c>
      <c r="P38" s="24">
        <f>'[1]Total Generation'!J261</f>
        <v>38.75</v>
      </c>
      <c r="Q38" s="24">
        <f>'[1]Total Generation'!K261</f>
        <v>0</v>
      </c>
    </row>
    <row r="39" spans="1:17" x14ac:dyDescent="0.2">
      <c r="A39" s="18">
        <f t="shared" si="0"/>
        <v>37</v>
      </c>
      <c r="B39" s="19" t="str">
        <f>'[1]Total Generation'!C260</f>
        <v xml:space="preserve">Wheelbarator Shasta </v>
      </c>
      <c r="C39" s="20">
        <f>'[1]Total Generation'!G260</f>
        <v>71.3</v>
      </c>
      <c r="D39" s="5" t="e">
        <f ca="1">_xll.PICalcVal($L39,"12/11/2000 0:00","12/11/2000 23:59","maximum",1,0,)</f>
        <v>#NAME?</v>
      </c>
      <c r="E39" s="21" t="s">
        <v>12</v>
      </c>
      <c r="F39" s="20" t="s">
        <v>13</v>
      </c>
      <c r="G39" s="22" t="s">
        <v>15</v>
      </c>
      <c r="J39" s="20">
        <f>'[1]Total Generation'!L260</f>
        <v>0</v>
      </c>
      <c r="K39" s="23"/>
      <c r="L39" s="19" t="str">
        <f>'[1]Total Generation'!D260</f>
        <v>WEBRFL_1_UNIT 1 UNMW_GEN_MW</v>
      </c>
      <c r="M39" s="19" t="str">
        <f>'[1]Total Generation'!E260</f>
        <v>WEBRFL_1_UNIT 1</v>
      </c>
      <c r="N39" s="24">
        <f>'[1]Total Generation'!H260</f>
        <v>2.5</v>
      </c>
      <c r="O39" s="24">
        <f>'[1]Total Generation'!I260</f>
        <v>0</v>
      </c>
      <c r="P39" s="24">
        <f>'[1]Total Generation'!J260</f>
        <v>2.5</v>
      </c>
      <c r="Q39" s="24">
        <f>'[1]Total Generation'!K260</f>
        <v>0</v>
      </c>
    </row>
    <row r="40" spans="1:17" x14ac:dyDescent="0.2">
      <c r="A40" s="18">
        <f t="shared" si="0"/>
        <v>38</v>
      </c>
      <c r="B40" s="19" t="str">
        <f>'[1]Total Generation'!C264</f>
        <v>Yuba City (Sunsweet)</v>
      </c>
      <c r="C40" s="20">
        <f>'[1]Total Generation'!G264</f>
        <v>63.8</v>
      </c>
      <c r="D40" s="5" t="e">
        <f ca="1">_xll.PICalcVal($L40,"12/11/2000 0:00","12/11/2000 23:59","maximum",1,0,)</f>
        <v>#NAME?</v>
      </c>
      <c r="E40" s="21" t="s">
        <v>12</v>
      </c>
      <c r="F40" s="20" t="s">
        <v>13</v>
      </c>
      <c r="G40" s="22" t="s">
        <v>14</v>
      </c>
      <c r="J40" s="20">
        <f>'[1]Total Generation'!L264</f>
        <v>48.493186950683594</v>
      </c>
      <c r="K40" s="23"/>
      <c r="L40" s="19" t="str">
        <f>'[1]Total Generation'!D264</f>
        <v>YUBACT_1_SUNSWT UNMW_GEN_MW</v>
      </c>
      <c r="M40" s="19" t="str">
        <f>'[1]Total Generation'!E264</f>
        <v>YUBACT_1_SUNSWT</v>
      </c>
      <c r="N40" s="24">
        <f>'[1]Total Generation'!H264</f>
        <v>63.75</v>
      </c>
      <c r="O40" s="24">
        <f>'[1]Total Generation'!I264</f>
        <v>49.371429443359375</v>
      </c>
      <c r="P40" s="24">
        <f>'[1]Total Generation'!J264</f>
        <v>63.75</v>
      </c>
      <c r="Q40" s="24">
        <f>'[1]Total Generation'!K264</f>
        <v>0</v>
      </c>
    </row>
    <row r="41" spans="1:17" x14ac:dyDescent="0.2">
      <c r="A41" s="18">
        <f t="shared" si="0"/>
        <v>39</v>
      </c>
      <c r="B41" s="19" t="str">
        <f>'[1]Total Generation'!C254</f>
        <v>Union Chemical (Union Oil)</v>
      </c>
      <c r="C41" s="20">
        <f>'[1]Total Generation'!G254</f>
        <v>36.299999999999997</v>
      </c>
      <c r="D41" s="5" t="e">
        <f ca="1">_xll.PICalcVal($L41,"12/11/2000 0:00","12/11/2000 23:59","maximum",1,0,)</f>
        <v>#NAME?</v>
      </c>
      <c r="E41" s="21" t="s">
        <v>20</v>
      </c>
      <c r="F41" s="20" t="s">
        <v>13</v>
      </c>
      <c r="G41" s="31" t="s">
        <v>14</v>
      </c>
      <c r="J41" s="20">
        <f>'[1]Total Generation'!L254</f>
        <v>0</v>
      </c>
      <c r="K41" s="23"/>
      <c r="L41" s="19" t="str">
        <f>'[1]Total Generation'!D254</f>
        <v>ULTRGN_6_UNIT UNMW_GEN_MW</v>
      </c>
      <c r="M41" s="19" t="str">
        <f>'[1]Total Generation'!E254</f>
        <v>ULTRGN_6_UNIT</v>
      </c>
      <c r="N41" s="24">
        <f>'[1]Total Generation'!H254</f>
        <v>45.6</v>
      </c>
      <c r="O41" s="24">
        <f>'[1]Total Generation'!I254</f>
        <v>0</v>
      </c>
      <c r="P41" s="24">
        <f>'[1]Total Generation'!J254</f>
        <v>45.6</v>
      </c>
      <c r="Q41" s="24">
        <f>'[1]Total Generation'!K254</f>
        <v>0</v>
      </c>
    </row>
    <row r="42" spans="1:17" x14ac:dyDescent="0.2">
      <c r="A42" s="18">
        <f t="shared" si="0"/>
        <v>40</v>
      </c>
      <c r="B42" s="19" t="str">
        <f>'[1]Total Generation'!C201</f>
        <v>Imotek</v>
      </c>
      <c r="C42" s="20">
        <f>'[1]Total Generation'!G201</f>
        <v>0</v>
      </c>
      <c r="D42" s="5" t="e">
        <f ca="1">_xll.PICalcVal($L42,"12/11/2000 0:00","12/11/2000 23:59","maximum",1,0,)</f>
        <v>#NAME?</v>
      </c>
      <c r="E42" s="21" t="s">
        <v>21</v>
      </c>
      <c r="F42" s="20" t="s">
        <v>13</v>
      </c>
      <c r="G42" s="22" t="s">
        <v>22</v>
      </c>
      <c r="J42" s="20">
        <f>'[1]Total Generation'!L201</f>
        <v>0</v>
      </c>
      <c r="K42" s="23"/>
      <c r="L42" s="19" t="str">
        <f>'[1]Total Generation'!D201</f>
        <v>IMOTEK_1_UNIT UNMW_GEN_MW</v>
      </c>
      <c r="M42" s="19" t="str">
        <f>'[1]Total Generation'!E201</f>
        <v>IMOTEK_1_UNIT</v>
      </c>
      <c r="N42" s="24">
        <f>'[1]Total Generation'!H201</f>
        <v>10</v>
      </c>
      <c r="O42" s="24">
        <f>'[1]Total Generation'!I201</f>
        <v>0</v>
      </c>
      <c r="P42" s="24">
        <f>'[1]Total Generation'!J201</f>
        <v>10</v>
      </c>
      <c r="Q42" s="24">
        <f>'[1]Total Generation'!K201</f>
        <v>0</v>
      </c>
    </row>
    <row r="43" spans="1:17" x14ac:dyDescent="0.2">
      <c r="A43" s="25"/>
      <c r="B43" s="19"/>
      <c r="C43" s="20"/>
      <c r="E43" s="21"/>
      <c r="F43" s="20"/>
      <c r="G43" s="20"/>
      <c r="J43" s="20"/>
      <c r="K43" s="23"/>
      <c r="L43" s="19"/>
      <c r="M43" s="19"/>
      <c r="N43" s="24"/>
      <c r="O43" s="24"/>
      <c r="P43" s="24"/>
      <c r="Q43" s="24"/>
    </row>
    <row r="44" spans="1:17" x14ac:dyDescent="0.2">
      <c r="A44" s="25"/>
      <c r="B44" s="7" t="s">
        <v>36</v>
      </c>
      <c r="C44" s="32">
        <f>SUM(C3:C42)</f>
        <v>1339.7999999999997</v>
      </c>
      <c r="D44" s="6" t="e">
        <f ca="1">SUM(D3:D42)</f>
        <v>#NAME?</v>
      </c>
      <c r="J44" s="6">
        <f>SUM(J3:J42)</f>
        <v>199.91046114638448</v>
      </c>
      <c r="N44" s="8">
        <f>SUM(N3:N42)</f>
        <v>1382.35</v>
      </c>
      <c r="O44" s="8">
        <f>SUM(O3:O42)</f>
        <v>247.09374767541885</v>
      </c>
      <c r="P44" s="8">
        <f>SUM(P3:P42)</f>
        <v>1333.35</v>
      </c>
    </row>
    <row r="45" spans="1:17" x14ac:dyDescent="0.2">
      <c r="A45" s="25"/>
      <c r="C45" s="32"/>
    </row>
    <row r="46" spans="1:17" x14ac:dyDescent="0.2">
      <c r="A46" s="25"/>
      <c r="C46" s="32"/>
    </row>
    <row r="47" spans="1:17" x14ac:dyDescent="0.2">
      <c r="A47" s="25"/>
      <c r="B47" s="7" t="s">
        <v>37</v>
      </c>
      <c r="C47" s="32">
        <f>SUM(C44+Sheet2!C70)</f>
        <v>3483.5</v>
      </c>
    </row>
    <row r="48" spans="1:17" x14ac:dyDescent="0.2">
      <c r="A48" s="25"/>
    </row>
    <row r="49" spans="1:1" x14ac:dyDescent="0.2">
      <c r="A49" s="25"/>
    </row>
    <row r="50" spans="1:1" x14ac:dyDescent="0.2">
      <c r="A50" s="25"/>
    </row>
    <row r="51" spans="1:1" x14ac:dyDescent="0.2">
      <c r="A51" s="25"/>
    </row>
    <row r="52" spans="1:1" x14ac:dyDescent="0.2">
      <c r="A52" s="25"/>
    </row>
    <row r="53" spans="1:1" x14ac:dyDescent="0.2">
      <c r="A53" s="25"/>
    </row>
    <row r="54" spans="1:1" x14ac:dyDescent="0.2">
      <c r="A54" s="25"/>
    </row>
    <row r="55" spans="1:1" x14ac:dyDescent="0.2">
      <c r="A55" s="25"/>
    </row>
    <row r="56" spans="1:1" x14ac:dyDescent="0.2">
      <c r="A56" s="25"/>
    </row>
    <row r="57" spans="1:1" x14ac:dyDescent="0.2">
      <c r="A57" s="25"/>
    </row>
    <row r="58" spans="1:1" x14ac:dyDescent="0.2">
      <c r="A58" s="25"/>
    </row>
    <row r="59" spans="1:1" x14ac:dyDescent="0.2">
      <c r="A59" s="25"/>
    </row>
    <row r="60" spans="1:1" x14ac:dyDescent="0.2">
      <c r="A60" s="25"/>
    </row>
    <row r="61" spans="1:1" x14ac:dyDescent="0.2">
      <c r="A61" s="25"/>
    </row>
    <row r="62" spans="1:1" x14ac:dyDescent="0.2">
      <c r="A62" s="25"/>
    </row>
    <row r="63" spans="1:1" x14ac:dyDescent="0.2">
      <c r="A63" s="25"/>
    </row>
    <row r="64" spans="1:1" x14ac:dyDescent="0.2">
      <c r="A64" s="25"/>
    </row>
    <row r="65" spans="1:1" x14ac:dyDescent="0.2">
      <c r="A65" s="25"/>
    </row>
    <row r="66" spans="1:1" x14ac:dyDescent="0.2">
      <c r="A66" s="25"/>
    </row>
    <row r="67" spans="1:1" x14ac:dyDescent="0.2">
      <c r="A67" s="25"/>
    </row>
    <row r="68" spans="1:1" x14ac:dyDescent="0.2">
      <c r="A68" s="25"/>
    </row>
    <row r="69" spans="1:1" x14ac:dyDescent="0.2">
      <c r="A69" s="25"/>
    </row>
    <row r="70" spans="1:1" x14ac:dyDescent="0.2">
      <c r="A70" s="25"/>
    </row>
    <row r="71" spans="1:1" x14ac:dyDescent="0.2">
      <c r="A71" s="25"/>
    </row>
    <row r="72" spans="1:1" x14ac:dyDescent="0.2">
      <c r="A72" s="25"/>
    </row>
    <row r="73" spans="1:1" x14ac:dyDescent="0.2">
      <c r="A73" s="25"/>
    </row>
    <row r="74" spans="1:1" x14ac:dyDescent="0.2">
      <c r="A74" s="25"/>
    </row>
    <row r="75" spans="1:1" x14ac:dyDescent="0.2">
      <c r="A75" s="25"/>
    </row>
    <row r="76" spans="1:1" x14ac:dyDescent="0.2">
      <c r="A76" s="25"/>
    </row>
    <row r="77" spans="1:1" x14ac:dyDescent="0.2">
      <c r="A77" s="25"/>
    </row>
    <row r="78" spans="1:1" x14ac:dyDescent="0.2">
      <c r="A78" s="25"/>
    </row>
    <row r="79" spans="1:1" x14ac:dyDescent="0.2">
      <c r="A79" s="25"/>
    </row>
    <row r="80" spans="1:1" x14ac:dyDescent="0.2">
      <c r="A80" s="25"/>
    </row>
    <row r="81" spans="1:1" x14ac:dyDescent="0.2">
      <c r="A81" s="25"/>
    </row>
    <row r="82" spans="1:1" x14ac:dyDescent="0.2">
      <c r="A82" s="25"/>
    </row>
    <row r="83" spans="1:1" x14ac:dyDescent="0.2">
      <c r="A83" s="25"/>
    </row>
    <row r="84" spans="1:1" x14ac:dyDescent="0.2">
      <c r="A84" s="25"/>
    </row>
    <row r="85" spans="1:1" x14ac:dyDescent="0.2">
      <c r="A85" s="25"/>
    </row>
    <row r="86" spans="1:1" x14ac:dyDescent="0.2">
      <c r="A86" s="25"/>
    </row>
    <row r="87" spans="1:1" x14ac:dyDescent="0.2">
      <c r="A87" s="25"/>
    </row>
    <row r="88" spans="1:1" x14ac:dyDescent="0.2">
      <c r="A88" s="25"/>
    </row>
    <row r="89" spans="1:1" x14ac:dyDescent="0.2">
      <c r="A89" s="25"/>
    </row>
    <row r="90" spans="1:1" x14ac:dyDescent="0.2">
      <c r="A90" s="25"/>
    </row>
    <row r="91" spans="1:1" x14ac:dyDescent="0.2">
      <c r="A91" s="25"/>
    </row>
    <row r="92" spans="1:1" x14ac:dyDescent="0.2">
      <c r="A92" s="25"/>
    </row>
    <row r="93" spans="1:1" x14ac:dyDescent="0.2">
      <c r="A93" s="25"/>
    </row>
    <row r="94" spans="1:1" x14ac:dyDescent="0.2">
      <c r="A94" s="25"/>
    </row>
    <row r="95" spans="1:1" x14ac:dyDescent="0.2">
      <c r="A95" s="25"/>
    </row>
    <row r="96" spans="1:1" x14ac:dyDescent="0.2">
      <c r="A96" s="25"/>
    </row>
    <row r="97" spans="1:1" x14ac:dyDescent="0.2">
      <c r="A97" s="25"/>
    </row>
    <row r="98" spans="1:1" x14ac:dyDescent="0.2">
      <c r="A98" s="25"/>
    </row>
    <row r="99" spans="1:1" x14ac:dyDescent="0.2">
      <c r="A99" s="25"/>
    </row>
    <row r="100" spans="1:1" x14ac:dyDescent="0.2">
      <c r="A100" s="25"/>
    </row>
    <row r="101" spans="1:1" x14ac:dyDescent="0.2">
      <c r="A101" s="25"/>
    </row>
    <row r="102" spans="1:1" x14ac:dyDescent="0.2">
      <c r="A102" s="25"/>
    </row>
    <row r="103" spans="1:1" x14ac:dyDescent="0.2">
      <c r="A103" s="25"/>
    </row>
    <row r="104" spans="1:1" x14ac:dyDescent="0.2">
      <c r="A104" s="25"/>
    </row>
    <row r="105" spans="1:1" x14ac:dyDescent="0.2">
      <c r="A105" s="25"/>
    </row>
    <row r="106" spans="1:1" x14ac:dyDescent="0.2">
      <c r="A106" s="25"/>
    </row>
    <row r="107" spans="1:1" x14ac:dyDescent="0.2">
      <c r="A107" s="25"/>
    </row>
    <row r="108" spans="1:1" x14ac:dyDescent="0.2">
      <c r="A108" s="25"/>
    </row>
    <row r="109" spans="1:1" x14ac:dyDescent="0.2">
      <c r="A109" s="25"/>
    </row>
    <row r="110" spans="1:1" x14ac:dyDescent="0.2">
      <c r="A110" s="25"/>
    </row>
    <row r="111" spans="1:1" x14ac:dyDescent="0.2">
      <c r="A111" s="25"/>
    </row>
    <row r="112" spans="1:1" x14ac:dyDescent="0.2">
      <c r="A112" s="25"/>
    </row>
    <row r="113" spans="1:1" x14ac:dyDescent="0.2">
      <c r="A113" s="25"/>
    </row>
    <row r="114" spans="1:1" x14ac:dyDescent="0.2">
      <c r="A114" s="25"/>
    </row>
    <row r="115" spans="1:1" x14ac:dyDescent="0.2">
      <c r="A115" s="25"/>
    </row>
    <row r="116" spans="1:1" x14ac:dyDescent="0.2">
      <c r="A116" s="25"/>
    </row>
  </sheetData>
  <printOptions gridLines="1"/>
  <pageMargins left="0.75" right="0.75" top="1" bottom="1" header="0.5" footer="0.5"/>
  <pageSetup scale="8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Sheet1!Print_Area</vt:lpstr>
      <vt:lpstr>Sheet2!Print_Area</vt:lpstr>
    </vt:vector>
  </TitlesOfParts>
  <Company>IBMGS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CLoutan</dc:creator>
  <cp:lastModifiedBy>Felienne</cp:lastModifiedBy>
  <cp:lastPrinted>2000-12-13T00:27:09Z</cp:lastPrinted>
  <dcterms:created xsi:type="dcterms:W3CDTF">2000-12-12T16:21:23Z</dcterms:created>
  <dcterms:modified xsi:type="dcterms:W3CDTF">2014-09-04T14:02:16Z</dcterms:modified>
</cp:coreProperties>
</file>