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1" l="1"/>
  <c r="K3" i="1"/>
  <c r="G4" i="1"/>
  <c r="K4" i="1"/>
  <c r="G5" i="1"/>
  <c r="K5" i="1"/>
  <c r="G6" i="1"/>
  <c r="K6" i="1" s="1"/>
  <c r="G7" i="1"/>
  <c r="K7" i="1"/>
  <c r="G10" i="1"/>
  <c r="K10" i="1"/>
  <c r="G11" i="1"/>
  <c r="K11" i="1"/>
  <c r="G12" i="1"/>
  <c r="K12" i="1" s="1"/>
  <c r="G13" i="1"/>
  <c r="K13" i="1"/>
  <c r="G14" i="1"/>
  <c r="K14" i="1" s="1"/>
  <c r="G17" i="1"/>
  <c r="K17" i="1"/>
  <c r="G18" i="1"/>
  <c r="K18" i="1" s="1"/>
  <c r="G19" i="1"/>
  <c r="K19" i="1"/>
  <c r="G20" i="1"/>
  <c r="K20" i="1" s="1"/>
  <c r="G21" i="1"/>
  <c r="K21" i="1"/>
  <c r="B24" i="1"/>
  <c r="G24" i="1" s="1"/>
  <c r="K24" i="1" s="1"/>
  <c r="K38" i="1" s="1"/>
  <c r="C24" i="1"/>
  <c r="D24" i="1"/>
  <c r="D38" i="1" s="1"/>
  <c r="E24" i="1"/>
  <c r="E38" i="1" s="1"/>
  <c r="F24" i="1"/>
  <c r="F38" i="1" s="1"/>
  <c r="H24" i="1"/>
  <c r="I24" i="1"/>
  <c r="J24" i="1"/>
  <c r="B25" i="1"/>
  <c r="B39" i="1" s="1"/>
  <c r="C25" i="1"/>
  <c r="G25" i="1" s="1"/>
  <c r="K25" i="1" s="1"/>
  <c r="D25" i="1"/>
  <c r="D39" i="1" s="1"/>
  <c r="E25" i="1"/>
  <c r="E39" i="1" s="1"/>
  <c r="F25" i="1"/>
  <c r="H25" i="1"/>
  <c r="I25" i="1"/>
  <c r="J25" i="1"/>
  <c r="J39" i="1" s="1"/>
  <c r="B26" i="1"/>
  <c r="B40" i="1" s="1"/>
  <c r="C26" i="1"/>
  <c r="C40" i="1" s="1"/>
  <c r="D26" i="1"/>
  <c r="E26" i="1"/>
  <c r="F26" i="1"/>
  <c r="H26" i="1"/>
  <c r="H40" i="1" s="1"/>
  <c r="I26" i="1"/>
  <c r="I40" i="1" s="1"/>
  <c r="J26" i="1"/>
  <c r="J40" i="1" s="1"/>
  <c r="B27" i="1"/>
  <c r="C27" i="1"/>
  <c r="D27" i="1"/>
  <c r="G27" i="1" s="1"/>
  <c r="K27" i="1" s="1"/>
  <c r="E27" i="1"/>
  <c r="F27" i="1"/>
  <c r="F41" i="1" s="1"/>
  <c r="H27" i="1"/>
  <c r="H41" i="1" s="1"/>
  <c r="I27" i="1"/>
  <c r="I41" i="1" s="1"/>
  <c r="J27" i="1"/>
  <c r="B28" i="1"/>
  <c r="C28" i="1"/>
  <c r="D28" i="1"/>
  <c r="D42" i="1" s="1"/>
  <c r="E28" i="1"/>
  <c r="E42" i="1" s="1"/>
  <c r="F28" i="1"/>
  <c r="F42" i="1" s="1"/>
  <c r="G28" i="1"/>
  <c r="K28" i="1" s="1"/>
  <c r="H28" i="1"/>
  <c r="I28" i="1"/>
  <c r="J28" i="1"/>
  <c r="G31" i="1"/>
  <c r="G38" i="1" s="1"/>
  <c r="K31" i="1"/>
  <c r="G32" i="1"/>
  <c r="K32" i="1"/>
  <c r="G33" i="1"/>
  <c r="K33" i="1"/>
  <c r="G34" i="1"/>
  <c r="G35" i="1"/>
  <c r="K35" i="1"/>
  <c r="B38" i="1"/>
  <c r="C38" i="1"/>
  <c r="H38" i="1"/>
  <c r="I38" i="1"/>
  <c r="J38" i="1"/>
  <c r="F39" i="1"/>
  <c r="H39" i="1"/>
  <c r="I39" i="1"/>
  <c r="D40" i="1"/>
  <c r="E40" i="1"/>
  <c r="F40" i="1"/>
  <c r="B41" i="1"/>
  <c r="C41" i="1"/>
  <c r="D41" i="1"/>
  <c r="E41" i="1"/>
  <c r="J41" i="1"/>
  <c r="B42" i="1"/>
  <c r="C42" i="1"/>
  <c r="H42" i="1"/>
  <c r="I42" i="1"/>
  <c r="J42" i="1"/>
  <c r="K39" i="1" l="1"/>
  <c r="G39" i="1"/>
  <c r="G41" i="1"/>
  <c r="K42" i="1"/>
  <c r="G42" i="1"/>
  <c r="K34" i="1"/>
  <c r="K41" i="1" s="1"/>
  <c r="G26" i="1"/>
  <c r="C39" i="1"/>
  <c r="G40" i="1" l="1"/>
  <c r="K26" i="1"/>
  <c r="K40" i="1" s="1"/>
</calcChain>
</file>

<file path=xl/sharedStrings.xml><?xml version="1.0" encoding="utf-8"?>
<sst xmlns="http://schemas.openxmlformats.org/spreadsheetml/2006/main" count="16" uniqueCount="16">
  <si>
    <t>Est Unconstrained Non coincident Summer Peak</t>
  </si>
  <si>
    <t>CA ISO</t>
  </si>
  <si>
    <t>Oth CA</t>
  </si>
  <si>
    <t>AZ/NM/NV</t>
  </si>
  <si>
    <t>RMPA</t>
  </si>
  <si>
    <t>NWPP</t>
  </si>
  <si>
    <t>US</t>
  </si>
  <si>
    <t>BC</t>
  </si>
  <si>
    <t>AB</t>
  </si>
  <si>
    <t>MEX</t>
  </si>
  <si>
    <t>WSCC</t>
  </si>
  <si>
    <t>Gen Resources</t>
  </si>
  <si>
    <t>Load Managerment</t>
  </si>
  <si>
    <t>Net Demand</t>
  </si>
  <si>
    <t>Firm Trade</t>
  </si>
  <si>
    <t>Reserve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</si>
</sst>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3" workbookViewId="0">
      <selection activeCell="A41" sqref="A41"/>
    </sheetView>
  </sheetViews>
  <sheetFormatPr defaultRowHeight="12.75" x14ac:dyDescent="0.2"/>
  <cols>
    <col min="4" max="4" width="10.42578125" customWidth="1"/>
    <col min="5" max="5" width="11" bestFit="1" customWidth="1"/>
    <col min="13" max="13" width="10.5703125" bestFit="1" customWidth="1"/>
  </cols>
  <sheetData>
    <row r="1" spans="1:11" x14ac:dyDescent="0.2">
      <c r="B1" s="1" t="s">
        <v>0</v>
      </c>
    </row>
    <row r="2" spans="1:1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">
      <c r="A3">
        <v>1998</v>
      </c>
      <c r="B3" s="2">
        <v>45.7</v>
      </c>
      <c r="C3" s="2">
        <v>6.2</v>
      </c>
      <c r="D3" s="2">
        <v>21.75</v>
      </c>
      <c r="E3" s="2">
        <v>8</v>
      </c>
      <c r="F3" s="2">
        <v>34.9</v>
      </c>
      <c r="G3" s="2">
        <f>SUM(B3:F3)</f>
        <v>116.55000000000001</v>
      </c>
      <c r="H3" s="2">
        <v>7.7</v>
      </c>
      <c r="I3" s="2">
        <v>6.9</v>
      </c>
      <c r="J3" s="2">
        <v>1.34</v>
      </c>
      <c r="K3" s="2">
        <f>SUM(G3:J3)</f>
        <v>132.49</v>
      </c>
    </row>
    <row r="4" spans="1:11" x14ac:dyDescent="0.2">
      <c r="A4">
        <v>1999</v>
      </c>
      <c r="B4" s="2">
        <v>45.9</v>
      </c>
      <c r="C4" s="2">
        <v>5.9</v>
      </c>
      <c r="D4" s="2">
        <v>20</v>
      </c>
      <c r="E4" s="2">
        <v>7.8</v>
      </c>
      <c r="F4" s="2">
        <v>34.200000000000003</v>
      </c>
      <c r="G4" s="2">
        <f>SUM(B4:F4)</f>
        <v>113.8</v>
      </c>
      <c r="H4" s="2">
        <v>7.5</v>
      </c>
      <c r="I4" s="2">
        <v>6.8</v>
      </c>
      <c r="J4" s="2">
        <v>1.5</v>
      </c>
      <c r="K4" s="2">
        <f>SUM(G4:J4)</f>
        <v>129.6</v>
      </c>
    </row>
    <row r="5" spans="1:11" x14ac:dyDescent="0.2">
      <c r="A5">
        <v>2000</v>
      </c>
      <c r="B5" s="2">
        <v>46.2</v>
      </c>
      <c r="C5" s="2">
        <v>6</v>
      </c>
      <c r="D5" s="2">
        <v>21.8</v>
      </c>
      <c r="E5" s="2">
        <v>8.4</v>
      </c>
      <c r="F5" s="2">
        <v>35.6</v>
      </c>
      <c r="G5" s="2">
        <f>SUM(B5:F5)</f>
        <v>118</v>
      </c>
      <c r="H5" s="2">
        <v>7.6</v>
      </c>
      <c r="I5" s="2">
        <v>7.2</v>
      </c>
      <c r="J5" s="2">
        <v>1.59</v>
      </c>
      <c r="K5" s="2">
        <f>SUM(G5:J5)</f>
        <v>134.38999999999999</v>
      </c>
    </row>
    <row r="6" spans="1:11" x14ac:dyDescent="0.2">
      <c r="A6">
        <v>2001</v>
      </c>
      <c r="B6" s="2">
        <v>44.8</v>
      </c>
      <c r="C6" s="2">
        <v>6.15</v>
      </c>
      <c r="D6" s="2">
        <v>22.4452</v>
      </c>
      <c r="E6" s="2">
        <v>8.4</v>
      </c>
      <c r="F6" s="2">
        <v>34.08</v>
      </c>
      <c r="G6" s="2">
        <f>SUM(B6:F6)</f>
        <v>115.87519999999999</v>
      </c>
      <c r="H6" s="2">
        <v>7.2519999999999998</v>
      </c>
      <c r="I6" s="2">
        <v>7.4160000000000004</v>
      </c>
      <c r="J6" s="2">
        <v>1.6615499999999999</v>
      </c>
      <c r="K6" s="2">
        <f>SUM(G6:J6)</f>
        <v>132.20474999999999</v>
      </c>
    </row>
    <row r="7" spans="1:11" x14ac:dyDescent="0.2">
      <c r="A7">
        <v>2002</v>
      </c>
      <c r="B7" s="2">
        <v>45.434499999999993</v>
      </c>
      <c r="C7" s="2">
        <v>6.30375</v>
      </c>
      <c r="D7" s="2">
        <v>23.253398000000001</v>
      </c>
      <c r="E7" s="2">
        <v>8.6939999999999991</v>
      </c>
      <c r="F7" s="2">
        <v>35.934560000000005</v>
      </c>
      <c r="G7" s="2">
        <f>SUM(B7:F7)</f>
        <v>119.62020800000001</v>
      </c>
      <c r="H7" s="2">
        <v>7.5970399999999998</v>
      </c>
      <c r="I7" s="2">
        <v>7.6384800000000004</v>
      </c>
      <c r="J7" s="2">
        <v>1.7363197499999998</v>
      </c>
      <c r="K7" s="2">
        <f>SUM(G7:J7)</f>
        <v>136.59204775000001</v>
      </c>
    </row>
    <row r="9" spans="1:11" x14ac:dyDescent="0.2">
      <c r="B9" s="1" t="s">
        <v>11</v>
      </c>
    </row>
    <row r="10" spans="1:11" x14ac:dyDescent="0.2">
      <c r="A10">
        <v>1998</v>
      </c>
      <c r="B10" s="2">
        <v>45</v>
      </c>
      <c r="C10" s="2">
        <v>7</v>
      </c>
      <c r="D10" s="2">
        <v>20.3</v>
      </c>
      <c r="E10" s="2">
        <v>8.3000000000000007</v>
      </c>
      <c r="F10" s="2">
        <v>50</v>
      </c>
      <c r="G10" s="2">
        <f>SUM(B10:F10)</f>
        <v>130.6</v>
      </c>
      <c r="H10" s="2">
        <v>11</v>
      </c>
      <c r="I10" s="2">
        <v>7.2</v>
      </c>
      <c r="J10" s="2">
        <v>1.5</v>
      </c>
      <c r="K10" s="2">
        <f>SUM(G10:J10)</f>
        <v>150.29999999999998</v>
      </c>
    </row>
    <row r="11" spans="1:11" x14ac:dyDescent="0.2">
      <c r="A11">
        <v>1999</v>
      </c>
      <c r="B11" s="2">
        <v>45</v>
      </c>
      <c r="C11" s="2">
        <v>7.2</v>
      </c>
      <c r="D11" s="2">
        <v>20.3</v>
      </c>
      <c r="E11" s="2">
        <v>8.6</v>
      </c>
      <c r="F11" s="2">
        <v>50.2</v>
      </c>
      <c r="G11" s="2">
        <f>SUM(B11:F11)</f>
        <v>131.30000000000001</v>
      </c>
      <c r="H11" s="2">
        <v>11</v>
      </c>
      <c r="I11" s="2">
        <v>7.8</v>
      </c>
      <c r="J11" s="2">
        <v>1.5</v>
      </c>
      <c r="K11" s="2">
        <f>SUM(G11:J11)</f>
        <v>151.60000000000002</v>
      </c>
    </row>
    <row r="12" spans="1:11" x14ac:dyDescent="0.2">
      <c r="A12">
        <v>2000</v>
      </c>
      <c r="B12" s="2">
        <v>45</v>
      </c>
      <c r="C12" s="2">
        <v>7.4</v>
      </c>
      <c r="D12" s="2">
        <v>20.8</v>
      </c>
      <c r="E12" s="2">
        <v>8.9</v>
      </c>
      <c r="F12" s="2">
        <v>50.2</v>
      </c>
      <c r="G12" s="2">
        <f>SUM(B12:F12)</f>
        <v>132.30000000000001</v>
      </c>
      <c r="H12" s="2">
        <v>11.1</v>
      </c>
      <c r="I12" s="2">
        <v>8.5</v>
      </c>
      <c r="J12" s="2">
        <v>1.6</v>
      </c>
      <c r="K12" s="2">
        <f>SUM(G12:J12)</f>
        <v>153.5</v>
      </c>
    </row>
    <row r="13" spans="1:11" x14ac:dyDescent="0.2">
      <c r="A13">
        <v>2001</v>
      </c>
      <c r="B13" s="2">
        <v>46.5</v>
      </c>
      <c r="C13" s="2">
        <v>7.7</v>
      </c>
      <c r="D13" s="2">
        <v>22.7</v>
      </c>
      <c r="E13" s="2">
        <v>9.3000000000000007</v>
      </c>
      <c r="F13" s="2">
        <v>51.9</v>
      </c>
      <c r="G13" s="2">
        <f>SUM(B13:F13)</f>
        <v>138.1</v>
      </c>
      <c r="H13" s="2">
        <v>11.3</v>
      </c>
      <c r="I13" s="2">
        <v>8.8000000000000007</v>
      </c>
      <c r="J13" s="2">
        <v>2.1</v>
      </c>
      <c r="K13" s="2">
        <f>SUM(G13:J13)</f>
        <v>160.30000000000001</v>
      </c>
    </row>
    <row r="14" spans="1:11" x14ac:dyDescent="0.2">
      <c r="A14">
        <v>2002</v>
      </c>
      <c r="B14" s="2">
        <v>49.9</v>
      </c>
      <c r="C14" s="2">
        <v>7.8</v>
      </c>
      <c r="D14" s="2">
        <v>24.3</v>
      </c>
      <c r="E14" s="2">
        <v>9.9</v>
      </c>
      <c r="F14" s="2">
        <v>53.2</v>
      </c>
      <c r="G14" s="2">
        <f>SUM(B14:F14)</f>
        <v>145.10000000000002</v>
      </c>
      <c r="H14" s="2">
        <v>11.3</v>
      </c>
      <c r="I14" s="2">
        <v>9.1</v>
      </c>
      <c r="J14" s="2">
        <v>2.2999999999999998</v>
      </c>
      <c r="K14" s="2">
        <f>SUM(G14:J14)</f>
        <v>167.80000000000004</v>
      </c>
    </row>
    <row r="16" spans="1:11" x14ac:dyDescent="0.2">
      <c r="B16" s="1" t="s">
        <v>12</v>
      </c>
    </row>
    <row r="17" spans="1:11" x14ac:dyDescent="0.2">
      <c r="A17">
        <v>1998</v>
      </c>
      <c r="B17" s="2">
        <v>2.8</v>
      </c>
      <c r="C17" s="2">
        <v>0</v>
      </c>
      <c r="D17" s="2">
        <v>0.7</v>
      </c>
      <c r="E17" s="2">
        <v>0</v>
      </c>
      <c r="F17" s="2">
        <v>0.5</v>
      </c>
      <c r="G17" s="2">
        <f>SUM(B17:F17)</f>
        <v>4</v>
      </c>
      <c r="H17" s="2">
        <v>0</v>
      </c>
      <c r="I17" s="2">
        <v>0.2</v>
      </c>
      <c r="J17" s="2">
        <v>0</v>
      </c>
      <c r="K17" s="2">
        <f>SUM(G17:J17)</f>
        <v>4.2</v>
      </c>
    </row>
    <row r="18" spans="1:11" x14ac:dyDescent="0.2">
      <c r="A18">
        <v>1999</v>
      </c>
      <c r="B18" s="2">
        <v>2.8</v>
      </c>
      <c r="C18" s="2">
        <v>0</v>
      </c>
      <c r="D18" s="2">
        <v>0.7</v>
      </c>
      <c r="E18" s="2">
        <v>0.2</v>
      </c>
      <c r="F18" s="2">
        <v>0.5</v>
      </c>
      <c r="G18" s="2">
        <f>SUM(B18:F18)</f>
        <v>4.2</v>
      </c>
      <c r="H18" s="2">
        <v>0</v>
      </c>
      <c r="I18" s="2">
        <v>0.2</v>
      </c>
      <c r="J18" s="2">
        <v>0</v>
      </c>
      <c r="K18" s="2">
        <f>SUM(G18:J18)</f>
        <v>4.4000000000000004</v>
      </c>
    </row>
    <row r="19" spans="1:11" x14ac:dyDescent="0.2">
      <c r="A19">
        <v>2000</v>
      </c>
      <c r="B19" s="2">
        <v>2</v>
      </c>
      <c r="C19" s="2">
        <v>0</v>
      </c>
      <c r="D19" s="2">
        <v>0.7</v>
      </c>
      <c r="E19" s="2">
        <v>0.2</v>
      </c>
      <c r="F19" s="2">
        <v>0.5</v>
      </c>
      <c r="G19" s="2">
        <f>SUM(B19:F19)</f>
        <v>3.4000000000000004</v>
      </c>
      <c r="H19" s="2">
        <v>0</v>
      </c>
      <c r="I19" s="2">
        <v>0.4</v>
      </c>
      <c r="J19" s="2">
        <v>0</v>
      </c>
      <c r="K19" s="2">
        <f>SUM(G19:J19)</f>
        <v>3.8000000000000003</v>
      </c>
    </row>
    <row r="20" spans="1:11" x14ac:dyDescent="0.2">
      <c r="A20">
        <v>2001</v>
      </c>
      <c r="B20" s="2">
        <v>1.5</v>
      </c>
      <c r="C20" s="2">
        <v>0</v>
      </c>
      <c r="D20" s="2">
        <v>0.3</v>
      </c>
      <c r="E20" s="2">
        <v>0.1</v>
      </c>
      <c r="F20" s="2">
        <v>1.1000000000000001</v>
      </c>
      <c r="G20" s="2">
        <f>SUM(B20:F20)</f>
        <v>3</v>
      </c>
      <c r="H20" s="2">
        <v>0</v>
      </c>
      <c r="I20" s="2">
        <v>0.4</v>
      </c>
      <c r="J20" s="2">
        <v>0</v>
      </c>
      <c r="K20" s="2">
        <f>SUM(G20:J20)</f>
        <v>3.4</v>
      </c>
    </row>
    <row r="21" spans="1:11" x14ac:dyDescent="0.2">
      <c r="A21">
        <v>2002</v>
      </c>
      <c r="B21" s="2">
        <v>1.5</v>
      </c>
      <c r="C21" s="2">
        <v>0</v>
      </c>
      <c r="D21" s="2">
        <v>0.3</v>
      </c>
      <c r="E21" s="2">
        <v>0.1</v>
      </c>
      <c r="F21" s="2">
        <v>1.1000000000000001</v>
      </c>
      <c r="G21" s="2">
        <f>SUM(B21:F21)</f>
        <v>3</v>
      </c>
      <c r="H21" s="2">
        <v>0</v>
      </c>
      <c r="I21" s="2">
        <v>0.4</v>
      </c>
      <c r="J21" s="2">
        <v>0</v>
      </c>
      <c r="K21" s="2">
        <f>SUM(G21:J21)</f>
        <v>3.4</v>
      </c>
    </row>
    <row r="23" spans="1:11" x14ac:dyDescent="0.2">
      <c r="B23" s="1" t="s">
        <v>13</v>
      </c>
    </row>
    <row r="24" spans="1:11" x14ac:dyDescent="0.2">
      <c r="A24">
        <v>1998</v>
      </c>
      <c r="B24" s="2">
        <f t="shared" ref="B24:F28" si="0">B3-B17</f>
        <v>42.900000000000006</v>
      </c>
      <c r="C24" s="2">
        <f t="shared" si="0"/>
        <v>6.2</v>
      </c>
      <c r="D24" s="2">
        <f t="shared" si="0"/>
        <v>21.05</v>
      </c>
      <c r="E24" s="2">
        <f t="shared" si="0"/>
        <v>8</v>
      </c>
      <c r="F24" s="2">
        <f t="shared" si="0"/>
        <v>34.4</v>
      </c>
      <c r="G24" s="2">
        <f>SUM(B24:F24)</f>
        <v>112.55000000000001</v>
      </c>
      <c r="H24" s="2">
        <f t="shared" ref="H24:J28" si="1">H3-H17</f>
        <v>7.7</v>
      </c>
      <c r="I24" s="2">
        <f t="shared" si="1"/>
        <v>6.7</v>
      </c>
      <c r="J24" s="2">
        <f t="shared" si="1"/>
        <v>1.34</v>
      </c>
      <c r="K24" s="2">
        <f>SUM(G24:J24)</f>
        <v>128.29000000000002</v>
      </c>
    </row>
    <row r="25" spans="1:11" x14ac:dyDescent="0.2">
      <c r="A25">
        <v>1999</v>
      </c>
      <c r="B25" s="2">
        <f t="shared" si="0"/>
        <v>43.1</v>
      </c>
      <c r="C25" s="2">
        <f t="shared" si="0"/>
        <v>5.9</v>
      </c>
      <c r="D25" s="2">
        <f t="shared" si="0"/>
        <v>19.3</v>
      </c>
      <c r="E25" s="2">
        <f t="shared" si="0"/>
        <v>7.6</v>
      </c>
      <c r="F25" s="2">
        <f t="shared" si="0"/>
        <v>33.700000000000003</v>
      </c>
      <c r="G25" s="2">
        <f>SUM(B25:F25)</f>
        <v>109.6</v>
      </c>
      <c r="H25" s="2">
        <f t="shared" si="1"/>
        <v>7.5</v>
      </c>
      <c r="I25" s="2">
        <f t="shared" si="1"/>
        <v>6.6</v>
      </c>
      <c r="J25" s="2">
        <f t="shared" si="1"/>
        <v>1.5</v>
      </c>
      <c r="K25" s="2">
        <f>SUM(G25:J25)</f>
        <v>125.19999999999999</v>
      </c>
    </row>
    <row r="26" spans="1:11" x14ac:dyDescent="0.2">
      <c r="A26">
        <v>2000</v>
      </c>
      <c r="B26" s="2">
        <f t="shared" si="0"/>
        <v>44.2</v>
      </c>
      <c r="C26" s="2">
        <f t="shared" si="0"/>
        <v>6</v>
      </c>
      <c r="D26" s="2">
        <f t="shared" si="0"/>
        <v>21.1</v>
      </c>
      <c r="E26" s="2">
        <f t="shared" si="0"/>
        <v>8.2000000000000011</v>
      </c>
      <c r="F26" s="2">
        <f t="shared" si="0"/>
        <v>35.1</v>
      </c>
      <c r="G26" s="2">
        <f>SUM(B26:F26)</f>
        <v>114.60000000000002</v>
      </c>
      <c r="H26" s="2">
        <f t="shared" si="1"/>
        <v>7.6</v>
      </c>
      <c r="I26" s="2">
        <f t="shared" si="1"/>
        <v>6.8</v>
      </c>
      <c r="J26" s="2">
        <f t="shared" si="1"/>
        <v>1.59</v>
      </c>
      <c r="K26" s="2">
        <f>SUM(G26:J26)</f>
        <v>130.59000000000003</v>
      </c>
    </row>
    <row r="27" spans="1:11" x14ac:dyDescent="0.2">
      <c r="A27">
        <v>2001</v>
      </c>
      <c r="B27" s="2">
        <f t="shared" si="0"/>
        <v>43.3</v>
      </c>
      <c r="C27" s="2">
        <f t="shared" si="0"/>
        <v>6.15</v>
      </c>
      <c r="D27" s="2">
        <f t="shared" si="0"/>
        <v>22.145199999999999</v>
      </c>
      <c r="E27" s="2">
        <f t="shared" si="0"/>
        <v>8.3000000000000007</v>
      </c>
      <c r="F27" s="2">
        <f t="shared" si="0"/>
        <v>32.979999999999997</v>
      </c>
      <c r="G27" s="2">
        <f>SUM(B27:F27)</f>
        <v>112.87519999999998</v>
      </c>
      <c r="H27" s="2">
        <f t="shared" si="1"/>
        <v>7.2519999999999998</v>
      </c>
      <c r="I27" s="2">
        <f t="shared" si="1"/>
        <v>7.016</v>
      </c>
      <c r="J27" s="2">
        <f t="shared" si="1"/>
        <v>1.6615499999999999</v>
      </c>
      <c r="K27" s="2">
        <f>SUM(G27:J27)</f>
        <v>128.80474999999998</v>
      </c>
    </row>
    <row r="28" spans="1:11" x14ac:dyDescent="0.2">
      <c r="A28">
        <v>2002</v>
      </c>
      <c r="B28" s="2">
        <f t="shared" si="0"/>
        <v>43.934499999999993</v>
      </c>
      <c r="C28" s="2">
        <f t="shared" si="0"/>
        <v>6.30375</v>
      </c>
      <c r="D28" s="2">
        <f t="shared" si="0"/>
        <v>22.953398</v>
      </c>
      <c r="E28" s="2">
        <f t="shared" si="0"/>
        <v>8.5939999999999994</v>
      </c>
      <c r="F28" s="2">
        <f t="shared" si="0"/>
        <v>34.834560000000003</v>
      </c>
      <c r="G28" s="2">
        <f>SUM(B28:F28)</f>
        <v>116.62020799999999</v>
      </c>
      <c r="H28" s="2">
        <f t="shared" si="1"/>
        <v>7.5970399999999998</v>
      </c>
      <c r="I28" s="2">
        <f t="shared" si="1"/>
        <v>7.23848</v>
      </c>
      <c r="J28" s="2">
        <f t="shared" si="1"/>
        <v>1.7363197499999998</v>
      </c>
      <c r="K28" s="2">
        <f>SUM(G28:J28)</f>
        <v>133.19204775</v>
      </c>
    </row>
    <row r="30" spans="1:11" x14ac:dyDescent="0.2">
      <c r="B30" s="1" t="s">
        <v>14</v>
      </c>
    </row>
    <row r="31" spans="1:11" x14ac:dyDescent="0.2">
      <c r="A31">
        <v>1998</v>
      </c>
      <c r="B31" s="2">
        <v>-4.2</v>
      </c>
      <c r="C31" s="2">
        <v>0</v>
      </c>
      <c r="D31" s="2">
        <v>-2.5</v>
      </c>
      <c r="E31" s="2">
        <v>-0.3</v>
      </c>
      <c r="F31" s="2">
        <v>6</v>
      </c>
      <c r="G31" s="2">
        <f>SUM(B31:F31)</f>
        <v>-1</v>
      </c>
      <c r="H31" s="2">
        <v>1.2</v>
      </c>
      <c r="I31" s="2">
        <v>-0.5</v>
      </c>
      <c r="J31" s="2">
        <v>0</v>
      </c>
      <c r="K31" s="2">
        <f>SUM(G31:J31)</f>
        <v>-0.30000000000000004</v>
      </c>
    </row>
    <row r="32" spans="1:11" x14ac:dyDescent="0.2">
      <c r="A32">
        <v>1999</v>
      </c>
      <c r="B32" s="2">
        <v>-4.0999999999999996</v>
      </c>
      <c r="C32" s="2">
        <v>0</v>
      </c>
      <c r="D32" s="2">
        <v>-2.5</v>
      </c>
      <c r="E32" s="2">
        <v>-0.3</v>
      </c>
      <c r="F32" s="2">
        <v>6</v>
      </c>
      <c r="G32" s="2">
        <f>SUM(B32:F32)</f>
        <v>-0.89999999999999947</v>
      </c>
      <c r="H32" s="2">
        <v>1.2</v>
      </c>
      <c r="I32" s="2">
        <v>-0.5</v>
      </c>
      <c r="J32" s="2">
        <v>-0.1</v>
      </c>
      <c r="K32" s="2">
        <f>SUM(G32:J32)</f>
        <v>-0.29999999999999949</v>
      </c>
    </row>
    <row r="33" spans="1:11" x14ac:dyDescent="0.2">
      <c r="A33">
        <v>2000</v>
      </c>
      <c r="B33" s="2">
        <v>-4.0999999999999996</v>
      </c>
      <c r="C33" s="2">
        <v>0</v>
      </c>
      <c r="D33" s="2">
        <v>-2.5</v>
      </c>
      <c r="E33" s="2">
        <v>-0.3</v>
      </c>
      <c r="F33" s="2">
        <v>6</v>
      </c>
      <c r="G33" s="2">
        <f>SUM(B33:F33)</f>
        <v>-0.89999999999999947</v>
      </c>
      <c r="H33" s="2">
        <v>1.2</v>
      </c>
      <c r="I33" s="2">
        <v>-0.5</v>
      </c>
      <c r="J33" s="2">
        <v>-0.1</v>
      </c>
      <c r="K33" s="2">
        <f>SUM(G33:J33)</f>
        <v>-0.29999999999999949</v>
      </c>
    </row>
    <row r="34" spans="1:11" x14ac:dyDescent="0.2">
      <c r="A34">
        <v>2001</v>
      </c>
      <c r="B34" s="2">
        <v>-4.5</v>
      </c>
      <c r="C34" s="2">
        <v>0.5</v>
      </c>
      <c r="D34" s="2">
        <v>-2.6</v>
      </c>
      <c r="E34" s="2">
        <v>-0.4</v>
      </c>
      <c r="F34" s="2">
        <v>6</v>
      </c>
      <c r="G34" s="2">
        <f>SUM(B34:F34)</f>
        <v>-1</v>
      </c>
      <c r="H34" s="2">
        <v>1</v>
      </c>
      <c r="I34" s="2">
        <v>-0.3</v>
      </c>
      <c r="J34" s="2">
        <v>0</v>
      </c>
      <c r="K34" s="2">
        <f>SUM(G34:J34)</f>
        <v>-0.3</v>
      </c>
    </row>
    <row r="35" spans="1:11" x14ac:dyDescent="0.2">
      <c r="A35">
        <v>2002</v>
      </c>
      <c r="B35" s="2">
        <v>-4</v>
      </c>
      <c r="C35" s="2">
        <v>0</v>
      </c>
      <c r="D35" s="2">
        <v>-2.6</v>
      </c>
      <c r="E35" s="2">
        <v>-0.4</v>
      </c>
      <c r="F35" s="2">
        <v>6</v>
      </c>
      <c r="G35" s="2">
        <f>SUM(B35:F35)</f>
        <v>-1</v>
      </c>
      <c r="H35" s="2">
        <v>1</v>
      </c>
      <c r="I35" s="2">
        <v>-0.3</v>
      </c>
      <c r="J35" s="2">
        <v>0</v>
      </c>
      <c r="K35" s="2">
        <f>SUM(G35:J35)</f>
        <v>-0.3</v>
      </c>
    </row>
    <row r="37" spans="1:11" x14ac:dyDescent="0.2">
      <c r="B37" s="1" t="s">
        <v>15</v>
      </c>
    </row>
    <row r="38" spans="1:11" x14ac:dyDescent="0.2">
      <c r="A38">
        <v>1998</v>
      </c>
      <c r="B38" s="3">
        <f t="shared" ref="B38:K38" si="2">(B10-B31)/B24-1</f>
        <v>0.14685314685314688</v>
      </c>
      <c r="C38" s="3">
        <f t="shared" si="2"/>
        <v>0.12903225806451601</v>
      </c>
      <c r="D38" s="3">
        <f t="shared" si="2"/>
        <v>8.3135391923990554E-2</v>
      </c>
      <c r="E38" s="3">
        <f t="shared" si="2"/>
        <v>7.5000000000000178E-2</v>
      </c>
      <c r="F38" s="3">
        <f t="shared" si="2"/>
        <v>0.27906976744186052</v>
      </c>
      <c r="G38" s="3">
        <f t="shared" si="2"/>
        <v>0.16925810750777415</v>
      </c>
      <c r="H38" s="3">
        <f t="shared" si="2"/>
        <v>0.27272727272727271</v>
      </c>
      <c r="I38" s="3">
        <f t="shared" si="2"/>
        <v>0.14925373134328357</v>
      </c>
      <c r="J38" s="3">
        <f t="shared" si="2"/>
        <v>0.11940298507462677</v>
      </c>
      <c r="K38" s="3">
        <f t="shared" si="2"/>
        <v>0.17390287629589185</v>
      </c>
    </row>
    <row r="39" spans="1:11" x14ac:dyDescent="0.2">
      <c r="A39">
        <v>1999</v>
      </c>
      <c r="B39" s="3">
        <f t="shared" ref="B39:K42" si="3">(B11-B32)/B25-1</f>
        <v>0.13921113689095121</v>
      </c>
      <c r="C39" s="3">
        <f t="shared" si="3"/>
        <v>0.22033898305084731</v>
      </c>
      <c r="D39" s="3">
        <f>(D11-D32)/D25-1</f>
        <v>0.18134715025906734</v>
      </c>
      <c r="E39" s="3">
        <f t="shared" si="3"/>
        <v>0.17105263157894757</v>
      </c>
      <c r="F39" s="3">
        <f>(F11-F32)/F25-1</f>
        <v>0.31157270029673589</v>
      </c>
      <c r="G39" s="3">
        <f t="shared" si="3"/>
        <v>0.20620437956204407</v>
      </c>
      <c r="H39" s="3">
        <f t="shared" si="3"/>
        <v>0.30666666666666687</v>
      </c>
      <c r="I39" s="3">
        <f t="shared" si="3"/>
        <v>0.25757575757575779</v>
      </c>
      <c r="J39" s="3">
        <f t="shared" si="3"/>
        <v>6.6666666666666652E-2</v>
      </c>
      <c r="K39" s="3">
        <f t="shared" si="3"/>
        <v>0.21325878594249237</v>
      </c>
    </row>
    <row r="40" spans="1:11" x14ac:dyDescent="0.2">
      <c r="A40">
        <v>2000</v>
      </c>
      <c r="B40" s="3">
        <f t="shared" si="3"/>
        <v>0.11085972850678738</v>
      </c>
      <c r="C40" s="3">
        <f t="shared" si="3"/>
        <v>0.23333333333333339</v>
      </c>
      <c r="D40" s="3">
        <f>(D12-D33)/D26-1</f>
        <v>0.10426540284360186</v>
      </c>
      <c r="E40" s="3">
        <f t="shared" si="3"/>
        <v>0.12195121951219501</v>
      </c>
      <c r="F40" s="3">
        <f>(F12-F33)/F26-1</f>
        <v>0.2592592592592593</v>
      </c>
      <c r="G40" s="3">
        <f t="shared" si="3"/>
        <v>0.16230366492146597</v>
      </c>
      <c r="H40" s="3">
        <f t="shared" si="3"/>
        <v>0.30263157894736858</v>
      </c>
      <c r="I40" s="3">
        <f t="shared" si="3"/>
        <v>0.32352941176470584</v>
      </c>
      <c r="J40" s="3">
        <f t="shared" si="3"/>
        <v>6.9182389937106903E-2</v>
      </c>
      <c r="K40" s="3">
        <f t="shared" si="3"/>
        <v>0.1777318324527144</v>
      </c>
    </row>
    <row r="41" spans="1:11" x14ac:dyDescent="0.2">
      <c r="A41">
        <v>2001</v>
      </c>
      <c r="B41" s="3">
        <f t="shared" si="3"/>
        <v>0.1778290993071594</v>
      </c>
      <c r="C41" s="3">
        <f t="shared" si="3"/>
        <v>0.1707317073170731</v>
      </c>
      <c r="D41" s="3">
        <f>(D13-D34)/D27-1</f>
        <v>0.14245976554738737</v>
      </c>
      <c r="E41" s="3">
        <f t="shared" si="3"/>
        <v>0.16867469879518082</v>
      </c>
      <c r="F41" s="3">
        <f>(F13-F34)/F27-1</f>
        <v>0.39175257731958779</v>
      </c>
      <c r="G41" s="3">
        <f t="shared" si="3"/>
        <v>0.23233447205409186</v>
      </c>
      <c r="H41" s="3">
        <f t="shared" si="3"/>
        <v>0.42029784886927768</v>
      </c>
      <c r="I41" s="3">
        <f t="shared" si="3"/>
        <v>0.29703534777651108</v>
      </c>
      <c r="J41" s="3">
        <f t="shared" si="3"/>
        <v>0.26388011194366712</v>
      </c>
      <c r="K41" s="3">
        <f t="shared" si="3"/>
        <v>0.24684842756187209</v>
      </c>
    </row>
    <row r="42" spans="1:11" x14ac:dyDescent="0.2">
      <c r="A42">
        <v>2002</v>
      </c>
      <c r="B42" s="3">
        <f t="shared" si="3"/>
        <v>0.22682629823942468</v>
      </c>
      <c r="C42" s="3">
        <f t="shared" si="3"/>
        <v>0.23735871505056516</v>
      </c>
      <c r="D42" s="3">
        <f>(D14-D35)/D28-1</f>
        <v>0.17193977118333437</v>
      </c>
      <c r="E42" s="3">
        <f t="shared" si="3"/>
        <v>0.19851058878287198</v>
      </c>
      <c r="F42" s="3">
        <f>(F14-F35)/F28-1</f>
        <v>0.35497620753642356</v>
      </c>
      <c r="G42" s="3">
        <f t="shared" si="3"/>
        <v>0.25278459458758662</v>
      </c>
      <c r="H42" s="3">
        <f t="shared" si="3"/>
        <v>0.35579120288954669</v>
      </c>
      <c r="I42" s="3">
        <f t="shared" si="3"/>
        <v>0.29861517887733346</v>
      </c>
      <c r="J42" s="3">
        <f t="shared" si="3"/>
        <v>0.32464080996602163</v>
      </c>
      <c r="K42" s="3">
        <f t="shared" si="3"/>
        <v>0.26208736061721871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PIRA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Greenberg</dc:creator>
  <cp:lastModifiedBy>Felienne</cp:lastModifiedBy>
  <dcterms:created xsi:type="dcterms:W3CDTF">2001-06-07T19:01:55Z</dcterms:created>
  <dcterms:modified xsi:type="dcterms:W3CDTF">2014-09-04T07:43:17Z</dcterms:modified>
</cp:coreProperties>
</file>