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1340" windowHeight="6285"/>
  </bookViews>
  <sheets>
    <sheet name="Model" sheetId="1" r:id="rId1"/>
    <sheet name="Q1(a)&amp;(b)" sheetId="2" r:id="rId2"/>
    <sheet name="Q1(c)" sheetId="3" r:id="rId3"/>
    <sheet name="Q1(d)" sheetId="4" r:id="rId4"/>
  </sheets>
  <definedNames>
    <definedName name="ZA0" localSheetId="0">"Crystal Ball Data : Ver. 4.0.5"</definedName>
    <definedName name="ZA0A" localSheetId="0">9+117</definedName>
    <definedName name="ZA0C" localSheetId="0">0+0</definedName>
    <definedName name="ZA0D" localSheetId="0">0+0</definedName>
    <definedName name="ZA0F" localSheetId="0">1+106</definedName>
    <definedName name="ZA0T" localSheetId="0">6306738+0</definedName>
    <definedName name="_ZA107" localSheetId="0">Model!$J$10+"fCost of Capital"+517+Model!$H$10+0+0.09+"?"+Model!$I$10+0+0.15</definedName>
    <definedName name="_ZA108" localSheetId="0">Model!$K$5+"bDemand Growth Rate"+773+Model!$H$5+0+0.03+Model!$I$5+0+0.1+Model!$J$5+0+0.15</definedName>
    <definedName name="_ZA109" localSheetId="0">Model!$C$22+"aInvestment in Year 1"+809+Model!$E$4+0+5.3+Model!$E$5+0+0.25</definedName>
    <definedName name="_ZA111" localSheetId="0">Model!$D$22+"aInvestment in Year 2"+809+Model!$E$6+0+0.7+Model!$E$7+0+0.01</definedName>
    <definedName name="_ZA113" localSheetId="0">Model!$D$14+"lOil Price in Year 1"+553+511+0.3+1+8+25+2+25+5+6+0+5+0+8</definedName>
    <definedName name="ZA113AA" localSheetId="0">2+0.1+8+2+0.25+12+2+0.3+18+2+0.2+20+2+0.15+25+9</definedName>
    <definedName name="_ZA114" localSheetId="0">Model!$E$14+"lOil Price in Year 2"+553+511+0.3+1+8+25+2+25+5+6+0+5+0+8</definedName>
    <definedName name="ZA114AA" localSheetId="0">2+0.1+8+2+0.25+12+2+0.3+18+2+0.2+20+2+0.15+25+9</definedName>
    <definedName name="_ZA115" localSheetId="0">Model!$F$14+"lOil Price in Year 3"+553+511+0.3+1+8+25+2+25+5+6+0+5+0+8</definedName>
    <definedName name="ZA115AA" localSheetId="0">2+0.1+8+2+0.25+12+2+0.3+18+2+0.2+20+2+0.15+25+9</definedName>
    <definedName name="_ZA116" localSheetId="0">Model!$G$14+"lOil Prince in Year 4"+553+511+0.3+1+8+25+2+25+5+6+0+5+0+8</definedName>
    <definedName name="ZA116AA" localSheetId="0">2+0.1+8+2+0.25+12+2+0.3+18+2+0.2+20+2+0.15+25+9</definedName>
    <definedName name="_ZA117" localSheetId="0">Model!$H$14+"lOil Price in Year 5"+553+511+0.3+1+8+25+2+25+5+6+0+5+0+8</definedName>
    <definedName name="ZA117AA" localSheetId="0">2+0.1+8+2+0.25+12+2+0.3+18+2+0.2+20+2+0.15+25+9</definedName>
    <definedName name="_ZF100" localSheetId="0">Model!$I$25+" NPV for Tech. A"+"$"+809+809+6585+27+6+380+615+4+3+"-"+"+"+2.6+50+2</definedName>
  </definedNames>
  <calcPr calcId="152511"/>
</workbook>
</file>

<file path=xl/calcChain.xml><?xml version="1.0" encoding="utf-8"?>
<calcChain xmlns="http://schemas.openxmlformats.org/spreadsheetml/2006/main">
  <c r="K18" i="1" l="1"/>
  <c r="L18" i="1"/>
  <c r="F24" i="1" s="1"/>
  <c r="M18" i="1"/>
  <c r="G24" i="1" s="1"/>
  <c r="D23" i="1"/>
  <c r="D25" i="1" s="1"/>
  <c r="E23" i="1"/>
  <c r="E25" i="1" s="1"/>
  <c r="F23" i="1"/>
  <c r="F25" i="1" s="1"/>
  <c r="D24" i="1"/>
  <c r="E24" i="1"/>
  <c r="C25" i="1"/>
  <c r="G23" i="1" l="1"/>
  <c r="G25" i="1" s="1"/>
  <c r="N18" i="1"/>
  <c r="H23" i="1" l="1"/>
  <c r="H24" i="1"/>
  <c r="H25" i="1" l="1"/>
  <c r="I25" i="1" s="1"/>
</calcChain>
</file>

<file path=xl/sharedStrings.xml><?xml version="1.0" encoding="utf-8"?>
<sst xmlns="http://schemas.openxmlformats.org/spreadsheetml/2006/main" count="225" uniqueCount="114">
  <si>
    <t>Investment</t>
  </si>
  <si>
    <t>Operating Cost</t>
  </si>
  <si>
    <t>Total Cost</t>
  </si>
  <si>
    <t>Year 1</t>
  </si>
  <si>
    <t>Year 0</t>
  </si>
  <si>
    <t>Year 2</t>
  </si>
  <si>
    <t>Year 3</t>
  </si>
  <si>
    <t>Year 4</t>
  </si>
  <si>
    <t>Year 5</t>
  </si>
  <si>
    <t>NPV</t>
  </si>
  <si>
    <t>DEMAND (millions of tons)</t>
  </si>
  <si>
    <t>Demand Growth Rate</t>
  </si>
  <si>
    <t>Cost of Capital</t>
  </si>
  <si>
    <t>Value</t>
  </si>
  <si>
    <t>Operating Cost per Ton</t>
  </si>
  <si>
    <t>OIL PRICE ($ per barrel)</t>
  </si>
  <si>
    <t>HAASVILLE'S GARBAGE RECYCLING</t>
  </si>
  <si>
    <t>Min</t>
  </si>
  <si>
    <t>Max</t>
  </si>
  <si>
    <t>Likeliest</t>
  </si>
  <si>
    <t>Year 1 Investment -- Mean</t>
  </si>
  <si>
    <t>Year 2 Investment -- Std. Dev.</t>
  </si>
  <si>
    <t>Year 1 Investment -- Std. Dev.</t>
  </si>
  <si>
    <t>Year 2 Investment -- Mean</t>
  </si>
  <si>
    <t>Tech. A</t>
  </si>
  <si>
    <t>Materials Cost</t>
  </si>
  <si>
    <t>Materials Cost per Ton (constant)</t>
  </si>
  <si>
    <t>Materials Cost per Ton (coefficient)</t>
  </si>
  <si>
    <t>Prob.</t>
  </si>
  <si>
    <t>TECHNOLOGY A (costs in millions of $)</t>
  </si>
  <si>
    <t>Crystal Ball Report</t>
  </si>
  <si>
    <t>Simulation started on 11/7/99 at 11:12:51</t>
  </si>
  <si>
    <t>Simulation stopped on 11/7/99 at 11:19:54</t>
  </si>
  <si>
    <t>Forecast:   NPV for Tech. A</t>
  </si>
  <si>
    <t>Cell:  I25</t>
  </si>
  <si>
    <t>Summary:</t>
  </si>
  <si>
    <t>Display Range is from $9.000 to $11.250 $</t>
  </si>
  <si>
    <t>Entire Range is from $8.823 to $11.603 $</t>
  </si>
  <si>
    <t>After 10,000 Trials, the Std. Error of the Mean is $0.004</t>
  </si>
  <si>
    <t>Statistics:</t>
  </si>
  <si>
    <t>Trials</t>
  </si>
  <si>
    <t>Mean</t>
  </si>
  <si>
    <t>Median</t>
  </si>
  <si>
    <t>Mode</t>
  </si>
  <si>
    <t>---</t>
  </si>
  <si>
    <t>Standard Deviation</t>
  </si>
  <si>
    <t>Variance</t>
  </si>
  <si>
    <t>Skewness</t>
  </si>
  <si>
    <t>Kurtosis</t>
  </si>
  <si>
    <t>Coeff. of Variability</t>
  </si>
  <si>
    <t>Range Minimum</t>
  </si>
  <si>
    <t>Range Maximum</t>
  </si>
  <si>
    <t>Range Width</t>
  </si>
  <si>
    <t>Mean Std. Error</t>
  </si>
  <si>
    <t>Forecast:   NPV for Tech. A  (cont'd)</t>
  </si>
  <si>
    <t>Percentiles:</t>
  </si>
  <si>
    <t>Percentile</t>
  </si>
  <si>
    <t>$</t>
  </si>
  <si>
    <t>End of Forecast</t>
  </si>
  <si>
    <t>Assumptions</t>
  </si>
  <si>
    <t>Assumption:  Cost of Capital</t>
  </si>
  <si>
    <t>Cell:  J10</t>
  </si>
  <si>
    <t xml:space="preserve"> Uniform distribution with parameters:</t>
  </si>
  <si>
    <t>Minimum</t>
  </si>
  <si>
    <t>(=H10)</t>
  </si>
  <si>
    <t>Maximum</t>
  </si>
  <si>
    <t>(=I10)</t>
  </si>
  <si>
    <t>Mean value in simulation was 11.97%</t>
  </si>
  <si>
    <t>Assumption:  Demand Growth Rate</t>
  </si>
  <si>
    <t>Cell:  K5</t>
  </si>
  <si>
    <t xml:space="preserve"> Triangular distribution with parameters:</t>
  </si>
  <si>
    <t>(=H5)</t>
  </si>
  <si>
    <t>(=I5)</t>
  </si>
  <si>
    <t>(=J5)</t>
  </si>
  <si>
    <t>Selected range is from 3.000% to 15.000%</t>
  </si>
  <si>
    <t>Mean value in simulation was 9.345%</t>
  </si>
  <si>
    <t>Assumption:  Investment in Year 1</t>
  </si>
  <si>
    <t>Cell:  C22</t>
  </si>
  <si>
    <t xml:space="preserve"> Normal distribution with parameters:</t>
  </si>
  <si>
    <t>(=E4)</t>
  </si>
  <si>
    <t>Standard Dev.</t>
  </si>
  <si>
    <t>(=E5)</t>
  </si>
  <si>
    <t>Selected range is from -Infinity to +Infinity</t>
  </si>
  <si>
    <t>Mean value in simulation was $5.301</t>
  </si>
  <si>
    <t>Assumption:  Investment in Year 2</t>
  </si>
  <si>
    <t>Cell:  D22</t>
  </si>
  <si>
    <t>(=E6)</t>
  </si>
  <si>
    <t>(=E7)</t>
  </si>
  <si>
    <t>Mean value in simulation was $0.700</t>
  </si>
  <si>
    <t>Assumption:  Oil Price in Year 1</t>
  </si>
  <si>
    <t>Cell:  D14</t>
  </si>
  <si>
    <t xml:space="preserve"> Custom  distribution with parameters:</t>
  </si>
  <si>
    <t>Relative Prob.</t>
  </si>
  <si>
    <t>Single point</t>
  </si>
  <si>
    <t>Total Relative Probability</t>
  </si>
  <si>
    <t>Mean value in simulation was $16.98</t>
  </si>
  <si>
    <t>Assumption:  Oil Price in Year 2</t>
  </si>
  <si>
    <t>Cell:  E14</t>
  </si>
  <si>
    <t>Mean value in simulation was $16.91</t>
  </si>
  <si>
    <t>Assumption:  Oil Price in Year 3</t>
  </si>
  <si>
    <t>Cell:  F14</t>
  </si>
  <si>
    <t>Mean value in simulation was $17.04</t>
  </si>
  <si>
    <t>Assumption:  Oil Prince in Year 4</t>
  </si>
  <si>
    <t>Cell:  G14</t>
  </si>
  <si>
    <t>Mean value in simulation was $17.00</t>
  </si>
  <si>
    <t>Assumption:  Oil Price in Year 5</t>
  </si>
  <si>
    <t>Cell:  H14</t>
  </si>
  <si>
    <t>Mean value in simulation was $16.92</t>
  </si>
  <si>
    <t>End of Assumptions</t>
  </si>
  <si>
    <t>Certainty Level is 87.12%</t>
  </si>
  <si>
    <t>Certainty Range is from -Infinity to $10.500  $</t>
  </si>
  <si>
    <t xml:space="preserve"> </t>
  </si>
  <si>
    <t>Certainty Level is 67.00%</t>
  </si>
  <si>
    <t>Certainty Range is from $9.902 to +Infinity 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</si>
</sst>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8" formatCode="&quot;$&quot;#,##0.00_);[Red]\(&quot;$&quot;#,##0.00\)"/>
    <numFmt numFmtId="164" formatCode="0.000"/>
    <numFmt numFmtId="167" formatCode="&quot;$&quot;#,##0.000_);\(&quot;$&quot;#,##0.000\)"/>
    <numFmt numFmtId="168" formatCode="0.000%"/>
    <numFmt numFmtId="169" formatCode="&quot;$&quot;#,##0"/>
    <numFmt numFmtId="170" formatCode="#,##0.000000"/>
  </numFmts>
  <fonts count="9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name val="MS Sans Serif"/>
    </font>
    <font>
      <b/>
      <sz val="10"/>
      <name val="MS Sans Serif"/>
      <family val="2"/>
    </font>
    <font>
      <u/>
      <sz val="10"/>
      <name val="MS Sans Serif"/>
      <family val="2"/>
    </font>
    <font>
      <b/>
      <u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lightGray">
        <fgColor indexed="11"/>
        <bgColor indexed="9"/>
      </patternFill>
    </fill>
    <fill>
      <patternFill patternType="mediumGray"/>
    </fill>
    <fill>
      <patternFill patternType="lightGray">
        <fgColor indexed="14"/>
        <bgColor indexed="9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17">
    <xf numFmtId="0" fontId="0" fillId="0" borderId="0" xfId="0"/>
    <xf numFmtId="0" fontId="1" fillId="0" borderId="0" xfId="0" applyFont="1" applyAlignment="1">
      <alignment horizontal="right"/>
    </xf>
    <xf numFmtId="167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right"/>
    </xf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7" fontId="1" fillId="2" borderId="17" xfId="0" applyNumberFormat="1" applyFont="1" applyFill="1" applyBorder="1" applyAlignment="1">
      <alignment horizontal="center"/>
    </xf>
    <xf numFmtId="7" fontId="1" fillId="2" borderId="18" xfId="0" applyNumberFormat="1" applyFont="1" applyFill="1" applyBorder="1" applyAlignment="1">
      <alignment horizontal="center"/>
    </xf>
    <xf numFmtId="7" fontId="1" fillId="2" borderId="3" xfId="0" applyNumberFormat="1" applyFon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/>
    <xf numFmtId="0" fontId="1" fillId="0" borderId="22" xfId="0" applyFont="1" applyBorder="1" applyAlignment="1">
      <alignment horizontal="right"/>
    </xf>
    <xf numFmtId="0" fontId="0" fillId="0" borderId="23" xfId="0" applyBorder="1"/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67" fontId="1" fillId="2" borderId="27" xfId="0" applyNumberFormat="1" applyFont="1" applyFill="1" applyBorder="1" applyAlignment="1">
      <alignment horizontal="center"/>
    </xf>
    <xf numFmtId="167" fontId="1" fillId="2" borderId="28" xfId="0" applyNumberFormat="1" applyFont="1" applyFill="1" applyBorder="1" applyAlignment="1">
      <alignment horizontal="center"/>
    </xf>
    <xf numFmtId="167" fontId="0" fillId="3" borderId="28" xfId="0" applyNumberFormat="1" applyFill="1" applyBorder="1" applyAlignment="1">
      <alignment horizontal="center"/>
    </xf>
    <xf numFmtId="167" fontId="0" fillId="3" borderId="22" xfId="0" applyNumberFormat="1" applyFill="1" applyBorder="1" applyAlignment="1">
      <alignment horizontal="center"/>
    </xf>
    <xf numFmtId="167" fontId="0" fillId="3" borderId="29" xfId="0" applyNumberFormat="1" applyFill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3" borderId="19" xfId="0" applyNumberFormat="1" applyFill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19" xfId="0" applyNumberFormat="1" applyBorder="1" applyAlignment="1">
      <alignment horizontal="center"/>
    </xf>
    <xf numFmtId="167" fontId="1" fillId="4" borderId="31" xfId="0" applyNumberFormat="1" applyFont="1" applyFill="1" applyBorder="1" applyAlignment="1">
      <alignment horizontal="center"/>
    </xf>
    <xf numFmtId="0" fontId="0" fillId="3" borderId="32" xfId="0" applyFill="1" applyBorder="1"/>
    <xf numFmtId="0" fontId="0" fillId="3" borderId="5" xfId="0" applyFill="1" applyBorder="1"/>
    <xf numFmtId="7" fontId="0" fillId="0" borderId="0" xfId="0" applyNumberForma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2" fontId="1" fillId="0" borderId="35" xfId="0" applyNumberFormat="1" applyFont="1" applyBorder="1" applyAlignment="1">
      <alignment horizontal="center"/>
    </xf>
    <xf numFmtId="2" fontId="1" fillId="0" borderId="36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37" xfId="0" applyFont="1" applyBorder="1" applyAlignment="1">
      <alignment horizontal="center"/>
    </xf>
    <xf numFmtId="7" fontId="4" fillId="0" borderId="20" xfId="0" applyNumberFormat="1" applyFont="1" applyBorder="1" applyAlignment="1">
      <alignment horizontal="center"/>
    </xf>
    <xf numFmtId="7" fontId="4" fillId="0" borderId="38" xfId="0" applyNumberFormat="1" applyFont="1" applyBorder="1" applyAlignment="1">
      <alignment horizontal="center"/>
    </xf>
    <xf numFmtId="7" fontId="0" fillId="0" borderId="38" xfId="0" applyNumberFormat="1" applyBorder="1" applyAlignment="1">
      <alignment horizontal="center"/>
    </xf>
    <xf numFmtId="7" fontId="0" fillId="0" borderId="31" xfId="0" applyNumberFormat="1" applyBorder="1" applyAlignment="1">
      <alignment horizontal="center"/>
    </xf>
    <xf numFmtId="7" fontId="0" fillId="0" borderId="30" xfId="0" applyNumberFormat="1" applyBorder="1" applyAlignment="1">
      <alignment horizontal="center"/>
    </xf>
    <xf numFmtId="0" fontId="4" fillId="0" borderId="0" xfId="0" applyFont="1"/>
    <xf numFmtId="168" fontId="0" fillId="0" borderId="1" xfId="0" applyNumberFormat="1" applyBorder="1" applyAlignment="1">
      <alignment horizontal="center"/>
    </xf>
    <xf numFmtId="168" fontId="0" fillId="0" borderId="18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1" fillId="2" borderId="39" xfId="0" applyNumberFormat="1" applyFont="1" applyFill="1" applyBorder="1" applyAlignment="1">
      <alignment horizontal="center"/>
    </xf>
    <xf numFmtId="169" fontId="1" fillId="0" borderId="19" xfId="0" applyNumberFormat="1" applyFont="1" applyBorder="1" applyAlignment="1">
      <alignment horizontal="center"/>
    </xf>
    <xf numFmtId="0" fontId="5" fillId="0" borderId="0" xfId="1"/>
    <xf numFmtId="7" fontId="5" fillId="0" borderId="0" xfId="1" applyNumberFormat="1"/>
    <xf numFmtId="0" fontId="6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right"/>
    </xf>
    <xf numFmtId="0" fontId="5" fillId="0" borderId="0" xfId="1" applyAlignment="1">
      <alignment horizontal="left"/>
    </xf>
    <xf numFmtId="0" fontId="7" fillId="0" borderId="0" xfId="1" applyFont="1" applyAlignment="1">
      <alignment horizontal="right"/>
    </xf>
    <xf numFmtId="167" fontId="5" fillId="0" borderId="0" xfId="1" applyNumberFormat="1"/>
    <xf numFmtId="0" fontId="5" fillId="0" borderId="0" xfId="1" applyAlignment="1">
      <alignment horizontal="right"/>
    </xf>
    <xf numFmtId="4" fontId="5" fillId="0" borderId="0" xfId="1" applyNumberFormat="1"/>
    <xf numFmtId="9" fontId="5" fillId="0" borderId="0" xfId="1" applyNumberFormat="1"/>
    <xf numFmtId="0" fontId="8" fillId="0" borderId="0" xfId="1" applyFont="1" applyAlignment="1">
      <alignment horizontal="center"/>
    </xf>
    <xf numFmtId="10" fontId="5" fillId="0" borderId="0" xfId="1" applyNumberFormat="1"/>
    <xf numFmtId="168" fontId="5" fillId="0" borderId="0" xfId="1" applyNumberFormat="1"/>
    <xf numFmtId="170" fontId="5" fillId="0" borderId="0" xfId="1" applyNumberFormat="1"/>
    <xf numFmtId="0" fontId="5" fillId="0" borderId="0" xfId="2"/>
    <xf numFmtId="7" fontId="5" fillId="0" borderId="0" xfId="2" applyNumberFormat="1"/>
    <xf numFmtId="0" fontId="6" fillId="0" borderId="0" xfId="2" applyFont="1" applyAlignment="1">
      <alignment horizontal="center"/>
    </xf>
    <xf numFmtId="0" fontId="5" fillId="0" borderId="0" xfId="2" applyAlignment="1">
      <alignment horizontal="center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right"/>
    </xf>
    <xf numFmtId="0" fontId="5" fillId="0" borderId="0" xfId="2" applyAlignment="1">
      <alignment horizontal="left"/>
    </xf>
    <xf numFmtId="0" fontId="7" fillId="0" borderId="0" xfId="2" applyFont="1" applyAlignment="1">
      <alignment horizontal="right"/>
    </xf>
    <xf numFmtId="167" fontId="5" fillId="0" borderId="0" xfId="2" applyNumberFormat="1"/>
    <xf numFmtId="0" fontId="5" fillId="0" borderId="0" xfId="2" applyAlignment="1">
      <alignment horizontal="right"/>
    </xf>
    <xf numFmtId="4" fontId="5" fillId="0" borderId="0" xfId="2" applyNumberFormat="1"/>
    <xf numFmtId="0" fontId="5" fillId="0" borderId="0" xfId="3"/>
    <xf numFmtId="7" fontId="5" fillId="0" borderId="0" xfId="3" applyNumberFormat="1"/>
    <xf numFmtId="0" fontId="6" fillId="0" borderId="0" xfId="3" applyFont="1" applyAlignment="1">
      <alignment horizontal="center"/>
    </xf>
    <xf numFmtId="0" fontId="5" fillId="0" borderId="0" xfId="3" applyAlignment="1">
      <alignment horizontal="center"/>
    </xf>
    <xf numFmtId="0" fontId="6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5" fillId="0" borderId="0" xfId="3" applyAlignment="1">
      <alignment horizontal="left"/>
    </xf>
    <xf numFmtId="0" fontId="7" fillId="0" borderId="0" xfId="3" applyFont="1" applyAlignment="1">
      <alignment horizontal="right"/>
    </xf>
    <xf numFmtId="167" fontId="5" fillId="0" borderId="0" xfId="3" applyNumberFormat="1"/>
    <xf numFmtId="0" fontId="5" fillId="0" borderId="0" xfId="3" applyAlignment="1">
      <alignment horizontal="right"/>
    </xf>
    <xf numFmtId="4" fontId="5" fillId="0" borderId="0" xfId="3" applyNumberFormat="1"/>
    <xf numFmtId="0" fontId="1" fillId="0" borderId="21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4">
    <cellStyle name="Normal" xfId="0" builtinId="0"/>
    <cellStyle name="Normal_REPORT1" xfId="1"/>
    <cellStyle name="Normal_REPORT2" xfId="2"/>
    <cellStyle name="Normal_REPORT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0</xdr:row>
      <xdr:rowOff>85725</xdr:rowOff>
    </xdr:from>
    <xdr:to>
      <xdr:col>14</xdr:col>
      <xdr:colOff>457200</xdr:colOff>
      <xdr:row>4</xdr:row>
      <xdr:rowOff>28575</xdr:rowOff>
    </xdr:to>
    <xdr:sp macro="" textlink="">
      <xdr:nvSpPr>
        <xdr:cNvPr id="4097" name="AutoShape 1"/>
        <xdr:cNvSpPr>
          <a:spLocks noChangeArrowheads="1"/>
        </xdr:cNvSpPr>
      </xdr:nvSpPr>
      <xdr:spPr bwMode="auto">
        <a:xfrm>
          <a:off x="7010400" y="85725"/>
          <a:ext cx="1981200" cy="771525"/>
        </a:xfrm>
        <a:prstGeom prst="wedgeRoundRectCallout">
          <a:avLst>
            <a:gd name="adj1" fmla="val -68750"/>
            <a:gd name="adj2" fmla="val 57407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(Triangular with parameters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H5, I5, &amp; J5)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Growth Rate = 9.333%</a:t>
          </a:r>
        </a:p>
      </xdr:txBody>
    </xdr:sp>
    <xdr:clientData/>
  </xdr:twoCellAnchor>
  <xdr:twoCellAnchor>
    <xdr:from>
      <xdr:col>10</xdr:col>
      <xdr:colOff>304800</xdr:colOff>
      <xdr:row>5</xdr:row>
      <xdr:rowOff>104775</xdr:rowOff>
    </xdr:from>
    <xdr:to>
      <xdr:col>14</xdr:col>
      <xdr:colOff>9525</xdr:colOff>
      <xdr:row>9</xdr:row>
      <xdr:rowOff>114300</xdr:rowOff>
    </xdr:to>
    <xdr:sp macro="" textlink="">
      <xdr:nvSpPr>
        <xdr:cNvPr id="4098" name="AutoShape 2"/>
        <xdr:cNvSpPr>
          <a:spLocks noChangeArrowheads="1"/>
        </xdr:cNvSpPr>
      </xdr:nvSpPr>
      <xdr:spPr bwMode="auto">
        <a:xfrm>
          <a:off x="6400800" y="1114425"/>
          <a:ext cx="2143125" cy="704850"/>
        </a:xfrm>
        <a:prstGeom prst="wedgeRoundRectCallout">
          <a:avLst>
            <a:gd name="adj1" fmla="val -66444"/>
            <a:gd name="adj2" fmla="val 47296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(Uniform with parameters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H10 &amp; I10)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Cost of Capital = 12.00%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276225</xdr:colOff>
      <xdr:row>22</xdr:row>
      <xdr:rowOff>133350</xdr:rowOff>
    </xdr:from>
    <xdr:to>
      <xdr:col>12</xdr:col>
      <xdr:colOff>238125</xdr:colOff>
      <xdr:row>24</xdr:row>
      <xdr:rowOff>171450</xdr:rowOff>
    </xdr:to>
    <xdr:sp macro="" textlink="">
      <xdr:nvSpPr>
        <xdr:cNvPr id="4099" name="AutoShape 3"/>
        <xdr:cNvSpPr>
          <a:spLocks noChangeArrowheads="1"/>
        </xdr:cNvSpPr>
      </xdr:nvSpPr>
      <xdr:spPr bwMode="auto">
        <a:xfrm>
          <a:off x="5762625" y="4219575"/>
          <a:ext cx="1790700" cy="390525"/>
        </a:xfrm>
        <a:prstGeom prst="wedgeRoundRectCallout">
          <a:avLst>
            <a:gd name="adj1" fmla="val -70213"/>
            <a:gd name="adj2" fmla="val 28051"/>
            <a:gd name="adj3" fmla="val 16667"/>
          </a:avLst>
        </a:prstGeom>
        <a:solidFill>
          <a:srgbClr val="FF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Forecast Cell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=C25+NPV($J$10,D25:H25)</a:t>
          </a:r>
        </a:p>
      </xdr:txBody>
    </xdr:sp>
    <xdr:clientData/>
  </xdr:twoCellAnchor>
  <xdr:twoCellAnchor>
    <xdr:from>
      <xdr:col>8</xdr:col>
      <xdr:colOff>257175</xdr:colOff>
      <xdr:row>19</xdr:row>
      <xdr:rowOff>28575</xdr:rowOff>
    </xdr:from>
    <xdr:to>
      <xdr:col>13</xdr:col>
      <xdr:colOff>238125</xdr:colOff>
      <xdr:row>22</xdr:row>
      <xdr:rowOff>19050</xdr:rowOff>
    </xdr:to>
    <xdr:sp macro="" textlink="">
      <xdr:nvSpPr>
        <xdr:cNvPr id="4102" name="AutoShape 6"/>
        <xdr:cNvSpPr>
          <a:spLocks noChangeArrowheads="1"/>
        </xdr:cNvSpPr>
      </xdr:nvSpPr>
      <xdr:spPr bwMode="auto">
        <a:xfrm>
          <a:off x="5133975" y="3533775"/>
          <a:ext cx="3028950" cy="571500"/>
        </a:xfrm>
        <a:prstGeom prst="wedgeRoundRectCallout">
          <a:avLst>
            <a:gd name="adj1" fmla="val -142139"/>
            <a:gd name="adj2" fmla="val 31667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(Year 0 is Normal with parameters in E4 &amp; E5)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(Year 1 is Normal with parameters in E6 &amp; E7) </a:t>
          </a:r>
        </a:p>
      </xdr:txBody>
    </xdr:sp>
    <xdr:clientData/>
  </xdr:twoCellAnchor>
  <xdr:twoCellAnchor>
    <xdr:from>
      <xdr:col>8</xdr:col>
      <xdr:colOff>381000</xdr:colOff>
      <xdr:row>10</xdr:row>
      <xdr:rowOff>76200</xdr:rowOff>
    </xdr:from>
    <xdr:to>
      <xdr:col>13</xdr:col>
      <xdr:colOff>9525</xdr:colOff>
      <xdr:row>14</xdr:row>
      <xdr:rowOff>114300</xdr:rowOff>
    </xdr:to>
    <xdr:sp macro="" textlink="">
      <xdr:nvSpPr>
        <xdr:cNvPr id="4104" name="AutoShape 8"/>
        <xdr:cNvSpPr>
          <a:spLocks noChangeArrowheads="1"/>
        </xdr:cNvSpPr>
      </xdr:nvSpPr>
      <xdr:spPr bwMode="auto">
        <a:xfrm>
          <a:off x="5257800" y="1962150"/>
          <a:ext cx="2676525" cy="752475"/>
        </a:xfrm>
        <a:prstGeom prst="wedgeRoundRectCallout">
          <a:avLst>
            <a:gd name="adj1" fmla="val -68505"/>
            <a:gd name="adj2" fmla="val 22153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(Custom with values and probabilities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B14:C18)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Oil Price = $16.95 per barrel</a:t>
          </a:r>
        </a:p>
      </xdr:txBody>
    </xdr:sp>
    <xdr:clientData/>
  </xdr:twoCellAnchor>
  <xdr:twoCellAnchor>
    <xdr:from>
      <xdr:col>4</xdr:col>
      <xdr:colOff>57150</xdr:colOff>
      <xdr:row>25</xdr:row>
      <xdr:rowOff>95250</xdr:rowOff>
    </xdr:from>
    <xdr:to>
      <xdr:col>6</xdr:col>
      <xdr:colOff>533400</xdr:colOff>
      <xdr:row>29</xdr:row>
      <xdr:rowOff>0</xdr:rowOff>
    </xdr:to>
    <xdr:sp macro="" textlink="">
      <xdr:nvSpPr>
        <xdr:cNvPr id="4105" name="AutoShape 9"/>
        <xdr:cNvSpPr>
          <a:spLocks noChangeArrowheads="1"/>
        </xdr:cNvSpPr>
      </xdr:nvSpPr>
      <xdr:spPr bwMode="auto">
        <a:xfrm>
          <a:off x="2495550" y="4714875"/>
          <a:ext cx="1695450" cy="561975"/>
        </a:xfrm>
        <a:prstGeom prst="wedgeRoundRectCallout">
          <a:avLst>
            <a:gd name="adj1" fmla="val 560"/>
            <a:gd name="adj2" fmla="val -6356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=$E$8*L$18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=($E$9+$E$10*F$14)*L$18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=SUM(F22:F24)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295275</xdr:colOff>
      <xdr:row>27</xdr:row>
      <xdr:rowOff>57150</xdr:rowOff>
    </xdr:from>
    <xdr:to>
      <xdr:col>15</xdr:col>
      <xdr:colOff>571500</xdr:colOff>
      <xdr:row>28</xdr:row>
      <xdr:rowOff>142875</xdr:rowOff>
    </xdr:to>
    <xdr:sp macro="" textlink="">
      <xdr:nvSpPr>
        <xdr:cNvPr id="4106" name="AutoShape 10"/>
        <xdr:cNvSpPr>
          <a:spLocks noChangeArrowheads="1"/>
        </xdr:cNvSpPr>
      </xdr:nvSpPr>
      <xdr:spPr bwMode="auto">
        <a:xfrm>
          <a:off x="5172075" y="5010150"/>
          <a:ext cx="4543425" cy="247650"/>
        </a:xfrm>
        <a:prstGeom prst="wedgeRoundRectCallout">
          <a:avLst>
            <a:gd name="adj1" fmla="val 23796"/>
            <a:gd name="adj2" fmla="val -76153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1.000 | =(1+$K$5)*J18 | =(1+$K$5)*K18 | =(1+$K$5)*L18 | =(1+$K$5)*M18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28</xdr:row>
      <xdr:rowOff>0</xdr:rowOff>
    </xdr:from>
    <xdr:to>
      <xdr:col>8</xdr:col>
      <xdr:colOff>571500</xdr:colOff>
      <xdr:row>41</xdr:row>
      <xdr:rowOff>28575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4533900"/>
          <a:ext cx="4305300" cy="2133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180975</xdr:colOff>
      <xdr:row>75</xdr:row>
      <xdr:rowOff>0</xdr:rowOff>
    </xdr:from>
    <xdr:to>
      <xdr:col>8</xdr:col>
      <xdr:colOff>19050</xdr:colOff>
      <xdr:row>83</xdr:row>
      <xdr:rowOff>114300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12144375"/>
          <a:ext cx="3219450" cy="1409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180975</xdr:colOff>
      <xdr:row>97</xdr:row>
      <xdr:rowOff>0</xdr:rowOff>
    </xdr:from>
    <xdr:to>
      <xdr:col>8</xdr:col>
      <xdr:colOff>19050</xdr:colOff>
      <xdr:row>105</xdr:row>
      <xdr:rowOff>114300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15706725"/>
          <a:ext cx="3219450" cy="1409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180975</xdr:colOff>
      <xdr:row>117</xdr:row>
      <xdr:rowOff>0</xdr:rowOff>
    </xdr:from>
    <xdr:to>
      <xdr:col>8</xdr:col>
      <xdr:colOff>19050</xdr:colOff>
      <xdr:row>125</xdr:row>
      <xdr:rowOff>114300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18945225"/>
          <a:ext cx="3219450" cy="1409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180975</xdr:colOff>
      <xdr:row>138</xdr:row>
      <xdr:rowOff>0</xdr:rowOff>
    </xdr:from>
    <xdr:to>
      <xdr:col>8</xdr:col>
      <xdr:colOff>19050</xdr:colOff>
      <xdr:row>146</xdr:row>
      <xdr:rowOff>114300</xdr:rowOff>
    </xdr:to>
    <xdr:pic>
      <xdr:nvPicPr>
        <xdr:cNvPr id="51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22345650"/>
          <a:ext cx="3219450" cy="1409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180975</xdr:colOff>
      <xdr:row>161</xdr:row>
      <xdr:rowOff>0</xdr:rowOff>
    </xdr:from>
    <xdr:to>
      <xdr:col>8</xdr:col>
      <xdr:colOff>19050</xdr:colOff>
      <xdr:row>169</xdr:row>
      <xdr:rowOff>76200</xdr:rowOff>
    </xdr:to>
    <xdr:pic>
      <xdr:nvPicPr>
        <xdr:cNvPr id="51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26069925"/>
          <a:ext cx="3219450" cy="1371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180975</xdr:colOff>
      <xdr:row>184</xdr:row>
      <xdr:rowOff>0</xdr:rowOff>
    </xdr:from>
    <xdr:to>
      <xdr:col>8</xdr:col>
      <xdr:colOff>19050</xdr:colOff>
      <xdr:row>192</xdr:row>
      <xdr:rowOff>76200</xdr:rowOff>
    </xdr:to>
    <xdr:pic>
      <xdr:nvPicPr>
        <xdr:cNvPr id="512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29794200"/>
          <a:ext cx="3219450" cy="1371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180975</xdr:colOff>
      <xdr:row>206</xdr:row>
      <xdr:rowOff>0</xdr:rowOff>
    </xdr:from>
    <xdr:to>
      <xdr:col>8</xdr:col>
      <xdr:colOff>19050</xdr:colOff>
      <xdr:row>214</xdr:row>
      <xdr:rowOff>76200</xdr:rowOff>
    </xdr:to>
    <xdr:pic>
      <xdr:nvPicPr>
        <xdr:cNvPr id="51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33356550"/>
          <a:ext cx="3219450" cy="1371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180975</xdr:colOff>
      <xdr:row>229</xdr:row>
      <xdr:rowOff>0</xdr:rowOff>
    </xdr:from>
    <xdr:to>
      <xdr:col>8</xdr:col>
      <xdr:colOff>19050</xdr:colOff>
      <xdr:row>237</xdr:row>
      <xdr:rowOff>76200</xdr:rowOff>
    </xdr:to>
    <xdr:pic>
      <xdr:nvPicPr>
        <xdr:cNvPr id="51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37080825"/>
          <a:ext cx="3219450" cy="1371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180975</xdr:colOff>
      <xdr:row>251</xdr:row>
      <xdr:rowOff>0</xdr:rowOff>
    </xdr:from>
    <xdr:to>
      <xdr:col>8</xdr:col>
      <xdr:colOff>19050</xdr:colOff>
      <xdr:row>259</xdr:row>
      <xdr:rowOff>76200</xdr:rowOff>
    </xdr:to>
    <xdr:pic>
      <xdr:nvPicPr>
        <xdr:cNvPr id="51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40643175"/>
          <a:ext cx="3219450" cy="1371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171450</xdr:colOff>
      <xdr:row>14</xdr:row>
      <xdr:rowOff>38100</xdr:rowOff>
    </xdr:from>
    <xdr:to>
      <xdr:col>9</xdr:col>
      <xdr:colOff>400050</xdr:colOff>
      <xdr:row>16</xdr:row>
      <xdr:rowOff>114300</xdr:rowOff>
    </xdr:to>
    <xdr:sp macro="" textlink="">
      <xdr:nvSpPr>
        <xdr:cNvPr id="5131" name="AutoShape 11"/>
        <xdr:cNvSpPr>
          <a:spLocks noChangeArrowheads="1"/>
        </xdr:cNvSpPr>
      </xdr:nvSpPr>
      <xdr:spPr bwMode="auto">
        <a:xfrm>
          <a:off x="4419600" y="2305050"/>
          <a:ext cx="876300" cy="400050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Answers to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Question 1(a)</a:t>
          </a:r>
        </a:p>
      </xdr:txBody>
    </xdr:sp>
    <xdr:clientData/>
  </xdr:twoCellAnchor>
  <xdr:twoCellAnchor>
    <xdr:from>
      <xdr:col>8</xdr:col>
      <xdr:colOff>142875</xdr:colOff>
      <xdr:row>21</xdr:row>
      <xdr:rowOff>114300</xdr:rowOff>
    </xdr:from>
    <xdr:to>
      <xdr:col>9</xdr:col>
      <xdr:colOff>390525</xdr:colOff>
      <xdr:row>24</xdr:row>
      <xdr:rowOff>0</xdr:rowOff>
    </xdr:to>
    <xdr:sp macro="" textlink="">
      <xdr:nvSpPr>
        <xdr:cNvPr id="5132" name="AutoShape 12"/>
        <xdr:cNvSpPr>
          <a:spLocks noChangeArrowheads="1"/>
        </xdr:cNvSpPr>
      </xdr:nvSpPr>
      <xdr:spPr bwMode="auto">
        <a:xfrm>
          <a:off x="4391025" y="3514725"/>
          <a:ext cx="895350" cy="371475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Answers to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Question 1(b)</a:t>
          </a:r>
        </a:p>
      </xdr:txBody>
    </xdr:sp>
    <xdr:clientData/>
  </xdr:twoCellAnchor>
  <xdr:twoCellAnchor>
    <xdr:from>
      <xdr:col>7</xdr:col>
      <xdr:colOff>1019175</xdr:colOff>
      <xdr:row>14</xdr:row>
      <xdr:rowOff>76200</xdr:rowOff>
    </xdr:from>
    <xdr:to>
      <xdr:col>8</xdr:col>
      <xdr:colOff>171450</xdr:colOff>
      <xdr:row>15</xdr:row>
      <xdr:rowOff>85725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 flipH="1" flipV="1">
          <a:off x="4219575" y="2343150"/>
          <a:ext cx="200025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1019175</xdr:colOff>
      <xdr:row>15</xdr:row>
      <xdr:rowOff>85725</xdr:rowOff>
    </xdr:from>
    <xdr:to>
      <xdr:col>8</xdr:col>
      <xdr:colOff>171450</xdr:colOff>
      <xdr:row>17</xdr:row>
      <xdr:rowOff>76200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 flipH="1">
          <a:off x="4219575" y="2514600"/>
          <a:ext cx="200025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1009650</xdr:colOff>
      <xdr:row>22</xdr:row>
      <xdr:rowOff>76200</xdr:rowOff>
    </xdr:from>
    <xdr:to>
      <xdr:col>8</xdr:col>
      <xdr:colOff>152400</xdr:colOff>
      <xdr:row>23</xdr:row>
      <xdr:rowOff>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4210050" y="3638550"/>
          <a:ext cx="19050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1019175</xdr:colOff>
      <xdr:row>22</xdr:row>
      <xdr:rowOff>152400</xdr:rowOff>
    </xdr:from>
    <xdr:to>
      <xdr:col>8</xdr:col>
      <xdr:colOff>152400</xdr:colOff>
      <xdr:row>23</xdr:row>
      <xdr:rowOff>104775</xdr:rowOff>
    </xdr:to>
    <xdr:sp macro="" textlink="">
      <xdr:nvSpPr>
        <xdr:cNvPr id="5140" name="Line 20"/>
        <xdr:cNvSpPr>
          <a:spLocks noChangeShapeType="1"/>
        </xdr:cNvSpPr>
      </xdr:nvSpPr>
      <xdr:spPr bwMode="auto">
        <a:xfrm flipH="1">
          <a:off x="4219575" y="3714750"/>
          <a:ext cx="180975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8</xdr:col>
      <xdr:colOff>571500</xdr:colOff>
      <xdr:row>43</xdr:row>
      <xdr:rowOff>28575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4857750"/>
          <a:ext cx="4305300" cy="2133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76200</xdr:colOff>
      <xdr:row>44</xdr:row>
      <xdr:rowOff>66675</xdr:rowOff>
    </xdr:from>
    <xdr:to>
      <xdr:col>7</xdr:col>
      <xdr:colOff>314325</xdr:colOff>
      <xdr:row>45</xdr:row>
      <xdr:rowOff>142875</xdr:rowOff>
    </xdr:to>
    <xdr:sp macro="" textlink="">
      <xdr:nvSpPr>
        <xdr:cNvPr id="6146" name="AutoShape 2"/>
        <xdr:cNvSpPr>
          <a:spLocks noChangeArrowheads="1"/>
        </xdr:cNvSpPr>
      </xdr:nvSpPr>
      <xdr:spPr bwMode="auto">
        <a:xfrm>
          <a:off x="1762125" y="7191375"/>
          <a:ext cx="1752600" cy="238125"/>
        </a:xfrm>
        <a:prstGeom prst="wedgeRoundRectCallout">
          <a:avLst>
            <a:gd name="adj1" fmla="val -9782"/>
            <a:gd name="adj2" fmla="val -126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MS Sans Serif"/>
            </a:rPr>
            <a:t>Answer to Question 1(c)</a:t>
          </a:r>
        </a:p>
      </xdr:txBody>
    </xdr:sp>
    <xdr:clientData/>
  </xdr:twoCellAnchor>
  <xdr:twoCellAnchor>
    <xdr:from>
      <xdr:col>4</xdr:col>
      <xdr:colOff>609600</xdr:colOff>
      <xdr:row>6</xdr:row>
      <xdr:rowOff>0</xdr:rowOff>
    </xdr:from>
    <xdr:to>
      <xdr:col>7</xdr:col>
      <xdr:colOff>609600</xdr:colOff>
      <xdr:row>7</xdr:row>
      <xdr:rowOff>38100</xdr:rowOff>
    </xdr:to>
    <xdr:sp macro="" textlink="">
      <xdr:nvSpPr>
        <xdr:cNvPr id="6147" name="AutoShape 3"/>
        <xdr:cNvSpPr>
          <a:spLocks noChangeArrowheads="1"/>
        </xdr:cNvSpPr>
      </xdr:nvSpPr>
      <xdr:spPr bwMode="auto">
        <a:xfrm>
          <a:off x="2295525" y="971550"/>
          <a:ext cx="1514475" cy="200025"/>
        </a:xfrm>
        <a:prstGeom prst="wedgeRoundRectCallout">
          <a:avLst>
            <a:gd name="adj1" fmla="val -69495"/>
            <a:gd name="adj2" fmla="val 1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Answer to Question 1(c)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8</xdr:col>
      <xdr:colOff>571500</xdr:colOff>
      <xdr:row>43</xdr:row>
      <xdr:rowOff>28575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4857750"/>
          <a:ext cx="4305300" cy="2133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161925</xdr:colOff>
      <xdr:row>44</xdr:row>
      <xdr:rowOff>38100</xdr:rowOff>
    </xdr:from>
    <xdr:to>
      <xdr:col>7</xdr:col>
      <xdr:colOff>304800</xdr:colOff>
      <xdr:row>45</xdr:row>
      <xdr:rowOff>114300</xdr:rowOff>
    </xdr:to>
    <xdr:sp macro="" textlink="">
      <xdr:nvSpPr>
        <xdr:cNvPr id="7170" name="AutoShape 2"/>
        <xdr:cNvSpPr>
          <a:spLocks noChangeArrowheads="1"/>
        </xdr:cNvSpPr>
      </xdr:nvSpPr>
      <xdr:spPr bwMode="auto">
        <a:xfrm>
          <a:off x="1847850" y="7162800"/>
          <a:ext cx="1657350" cy="238125"/>
        </a:xfrm>
        <a:prstGeom prst="wedgeRoundRectCallout">
          <a:avLst>
            <a:gd name="adj1" fmla="val 6324"/>
            <a:gd name="adj2" fmla="val -114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 to Question 1(d)</a:t>
          </a:r>
        </a:p>
      </xdr:txBody>
    </xdr:sp>
    <xdr:clientData/>
  </xdr:twoCellAnchor>
  <xdr:twoCellAnchor>
    <xdr:from>
      <xdr:col>4</xdr:col>
      <xdr:colOff>581025</xdr:colOff>
      <xdr:row>5</xdr:row>
      <xdr:rowOff>123825</xdr:rowOff>
    </xdr:from>
    <xdr:to>
      <xdr:col>7</xdr:col>
      <xdr:colOff>723900</xdr:colOff>
      <xdr:row>7</xdr:row>
      <xdr:rowOff>38100</xdr:rowOff>
    </xdr:to>
    <xdr:sp macro="" textlink="">
      <xdr:nvSpPr>
        <xdr:cNvPr id="7171" name="AutoShape 3"/>
        <xdr:cNvSpPr>
          <a:spLocks noChangeArrowheads="1"/>
        </xdr:cNvSpPr>
      </xdr:nvSpPr>
      <xdr:spPr bwMode="auto">
        <a:xfrm>
          <a:off x="2266950" y="933450"/>
          <a:ext cx="1657350" cy="238125"/>
        </a:xfrm>
        <a:prstGeom prst="wedgeRoundRectCallout">
          <a:avLst>
            <a:gd name="adj1" fmla="val -61495"/>
            <a:gd name="adj2" fmla="val 17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 to Question 1(d)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"/>
  <sheetViews>
    <sheetView tabSelected="1" workbookViewId="0">
      <selection activeCell="H1" sqref="H1"/>
    </sheetView>
  </sheetViews>
  <sheetFormatPr defaultRowHeight="12.75" x14ac:dyDescent="0.2"/>
  <sheetData>
    <row r="1" spans="1:14" ht="23.25" x14ac:dyDescent="0.35">
      <c r="A1" s="3" t="s">
        <v>16</v>
      </c>
    </row>
    <row r="2" spans="1:14" ht="13.5" thickBot="1" x14ac:dyDescent="0.25"/>
    <row r="3" spans="1:14" ht="14.25" thickTop="1" thickBot="1" x14ac:dyDescent="0.25">
      <c r="A3" s="5"/>
      <c r="B3" s="5"/>
      <c r="C3" s="5"/>
      <c r="D3" s="9"/>
      <c r="E3" s="61" t="s">
        <v>24</v>
      </c>
      <c r="H3" s="111" t="s">
        <v>11</v>
      </c>
      <c r="I3" s="112"/>
      <c r="J3" s="112"/>
      <c r="K3" s="113"/>
    </row>
    <row r="4" spans="1:14" ht="14.25" thickTop="1" thickBot="1" x14ac:dyDescent="0.25">
      <c r="A4" s="11"/>
      <c r="B4" s="12"/>
      <c r="C4" s="12"/>
      <c r="D4" s="13" t="s">
        <v>20</v>
      </c>
      <c r="E4" s="62">
        <v>5.3</v>
      </c>
      <c r="H4" s="17" t="s">
        <v>17</v>
      </c>
      <c r="I4" s="21" t="s">
        <v>19</v>
      </c>
      <c r="J4" s="18" t="s">
        <v>18</v>
      </c>
      <c r="K4" s="24" t="s">
        <v>13</v>
      </c>
    </row>
    <row r="5" spans="1:14" ht="14.25" thickTop="1" thickBot="1" x14ac:dyDescent="0.25">
      <c r="A5" s="14"/>
      <c r="B5" s="15"/>
      <c r="C5" s="15"/>
      <c r="D5" s="16" t="s">
        <v>22</v>
      </c>
      <c r="E5" s="63">
        <v>0.25</v>
      </c>
      <c r="H5" s="68">
        <v>0.03</v>
      </c>
      <c r="I5" s="69">
        <v>0.1</v>
      </c>
      <c r="J5" s="70">
        <v>0.15</v>
      </c>
      <c r="K5" s="71">
        <v>9.3333333000000004E-2</v>
      </c>
    </row>
    <row r="6" spans="1:14" ht="13.5" thickTop="1" x14ac:dyDescent="0.2">
      <c r="A6" s="14"/>
      <c r="B6" s="15"/>
      <c r="C6" s="15"/>
      <c r="D6" s="16" t="s">
        <v>23</v>
      </c>
      <c r="E6" s="63">
        <v>0.7</v>
      </c>
    </row>
    <row r="7" spans="1:14" ht="13.5" thickBot="1" x14ac:dyDescent="0.25">
      <c r="A7" s="14"/>
      <c r="B7" s="15"/>
      <c r="C7" s="15"/>
      <c r="D7" s="16" t="s">
        <v>21</v>
      </c>
      <c r="E7" s="63">
        <v>0.01</v>
      </c>
      <c r="F7" s="67"/>
    </row>
    <row r="8" spans="1:14" ht="14.25" thickTop="1" thickBot="1" x14ac:dyDescent="0.25">
      <c r="A8" s="14"/>
      <c r="B8" s="15"/>
      <c r="C8" s="15"/>
      <c r="D8" s="16" t="s">
        <v>14</v>
      </c>
      <c r="E8" s="64">
        <v>0.5</v>
      </c>
      <c r="H8" s="111" t="s">
        <v>12</v>
      </c>
      <c r="I8" s="112"/>
      <c r="J8" s="113"/>
    </row>
    <row r="9" spans="1:14" ht="13.5" thickBot="1" x14ac:dyDescent="0.25">
      <c r="A9" s="14"/>
      <c r="B9" s="15"/>
      <c r="C9" s="15"/>
      <c r="D9" s="16" t="s">
        <v>26</v>
      </c>
      <c r="E9" s="64">
        <v>0.3</v>
      </c>
      <c r="H9" s="17" t="s">
        <v>17</v>
      </c>
      <c r="I9" s="23" t="s">
        <v>18</v>
      </c>
      <c r="J9" s="19" t="s">
        <v>13</v>
      </c>
    </row>
    <row r="10" spans="1:14" ht="14.25" thickTop="1" thickBot="1" x14ac:dyDescent="0.25">
      <c r="A10" s="6"/>
      <c r="B10" s="7"/>
      <c r="C10" s="7"/>
      <c r="D10" s="8" t="s">
        <v>27</v>
      </c>
      <c r="E10" s="65">
        <v>0.01</v>
      </c>
      <c r="H10" s="25">
        <v>0.09</v>
      </c>
      <c r="I10" s="26">
        <v>0.15</v>
      </c>
      <c r="J10" s="27">
        <v>0.12</v>
      </c>
    </row>
    <row r="11" spans="1:14" ht="14.25" thickTop="1" thickBot="1" x14ac:dyDescent="0.25"/>
    <row r="12" spans="1:14" ht="14.25" thickTop="1" thickBot="1" x14ac:dyDescent="0.25">
      <c r="B12" s="111" t="s">
        <v>15</v>
      </c>
      <c r="C12" s="112"/>
      <c r="D12" s="112"/>
      <c r="E12" s="112"/>
      <c r="F12" s="112"/>
      <c r="G12" s="112"/>
      <c r="H12" s="113"/>
    </row>
    <row r="13" spans="1:14" ht="13.5" thickBot="1" x14ac:dyDescent="0.25">
      <c r="B13" s="20" t="s">
        <v>13</v>
      </c>
      <c r="C13" s="22" t="s">
        <v>28</v>
      </c>
      <c r="D13" s="56" t="s">
        <v>3</v>
      </c>
      <c r="E13" s="21" t="s">
        <v>5</v>
      </c>
      <c r="F13" s="21" t="s">
        <v>6</v>
      </c>
      <c r="G13" s="21" t="s">
        <v>7</v>
      </c>
      <c r="H13" s="57" t="s">
        <v>8</v>
      </c>
    </row>
    <row r="14" spans="1:14" ht="14.25" thickTop="1" thickBot="1" x14ac:dyDescent="0.25">
      <c r="B14" s="72">
        <v>8</v>
      </c>
      <c r="C14" s="58">
        <v>0.1</v>
      </c>
      <c r="D14" s="28">
        <v>16.95</v>
      </c>
      <c r="E14" s="29">
        <v>16.95</v>
      </c>
      <c r="F14" s="29">
        <v>16.95</v>
      </c>
      <c r="G14" s="29">
        <v>16.95</v>
      </c>
      <c r="H14" s="30">
        <v>16.95</v>
      </c>
    </row>
    <row r="15" spans="1:14" ht="14.25" thickTop="1" thickBot="1" x14ac:dyDescent="0.25">
      <c r="B15" s="72">
        <v>12</v>
      </c>
      <c r="C15" s="59">
        <v>0.25</v>
      </c>
    </row>
    <row r="16" spans="1:14" ht="14.25" thickTop="1" thickBot="1" x14ac:dyDescent="0.25">
      <c r="B16" s="72">
        <v>18</v>
      </c>
      <c r="C16" s="59">
        <v>0.3</v>
      </c>
      <c r="J16" s="111" t="s">
        <v>10</v>
      </c>
      <c r="K16" s="112"/>
      <c r="L16" s="112"/>
      <c r="M16" s="112"/>
      <c r="N16" s="113"/>
    </row>
    <row r="17" spans="1:14" ht="14.25" thickTop="1" thickBot="1" x14ac:dyDescent="0.25">
      <c r="B17" s="72">
        <v>20</v>
      </c>
      <c r="C17" s="59">
        <v>0.2</v>
      </c>
      <c r="E17" s="60"/>
      <c r="J17" s="20" t="s">
        <v>3</v>
      </c>
      <c r="K17" s="21" t="s">
        <v>5</v>
      </c>
      <c r="L17" s="21" t="s">
        <v>6</v>
      </c>
      <c r="M17" s="21" t="s">
        <v>7</v>
      </c>
      <c r="N17" s="19" t="s">
        <v>8</v>
      </c>
    </row>
    <row r="18" spans="1:14" ht="14.25" thickTop="1" thickBot="1" x14ac:dyDescent="0.25">
      <c r="B18" s="72">
        <v>25</v>
      </c>
      <c r="C18" s="59">
        <v>0.15</v>
      </c>
      <c r="J18" s="31">
        <v>1</v>
      </c>
      <c r="K18" s="32">
        <f>(1+$K$5)*J18</f>
        <v>1.0933333329999999</v>
      </c>
      <c r="L18" s="32">
        <f>(1+$K$5)*K18</f>
        <v>1.1953777770488887</v>
      </c>
      <c r="M18" s="32">
        <f>(1+$K$5)*L18</f>
        <v>1.3069463691749923</v>
      </c>
      <c r="N18" s="33">
        <f>(1+$K$5)*M18</f>
        <v>1.4289280298623426</v>
      </c>
    </row>
    <row r="19" spans="1:14" ht="14.25" thickTop="1" thickBot="1" x14ac:dyDescent="0.25">
      <c r="A19" s="1"/>
      <c r="B19" s="55"/>
      <c r="C19" s="55"/>
    </row>
    <row r="20" spans="1:14" ht="17.25" thickTop="1" thickBot="1" x14ac:dyDescent="0.3">
      <c r="A20" s="114" t="s">
        <v>29</v>
      </c>
      <c r="B20" s="115"/>
      <c r="C20" s="115"/>
      <c r="D20" s="115"/>
      <c r="E20" s="115"/>
      <c r="F20" s="115"/>
      <c r="G20" s="115"/>
      <c r="H20" s="116"/>
    </row>
    <row r="21" spans="1:14" ht="14.25" thickTop="1" thickBot="1" x14ac:dyDescent="0.25">
      <c r="A21" s="53"/>
      <c r="B21" s="54"/>
      <c r="C21" s="39" t="s">
        <v>4</v>
      </c>
      <c r="D21" s="40" t="s">
        <v>3</v>
      </c>
      <c r="E21" s="40" t="s">
        <v>5</v>
      </c>
      <c r="F21" s="40" t="s">
        <v>6</v>
      </c>
      <c r="G21" s="40" t="s">
        <v>7</v>
      </c>
      <c r="H21" s="10" t="s">
        <v>8</v>
      </c>
    </row>
    <row r="22" spans="1:14" ht="14.25" thickTop="1" thickBot="1" x14ac:dyDescent="0.25">
      <c r="A22" s="35"/>
      <c r="B22" s="36" t="s">
        <v>0</v>
      </c>
      <c r="C22" s="41">
        <v>5.3</v>
      </c>
      <c r="D22" s="42">
        <v>0.7</v>
      </c>
      <c r="E22" s="43"/>
      <c r="F22" s="43"/>
      <c r="G22" s="43"/>
      <c r="H22" s="44"/>
    </row>
    <row r="23" spans="1:14" ht="13.5" thickBot="1" x14ac:dyDescent="0.25">
      <c r="A23" s="37"/>
      <c r="B23" s="38" t="s">
        <v>1</v>
      </c>
      <c r="C23" s="45"/>
      <c r="D23" s="46">
        <f>$E$8*J$18</f>
        <v>0.5</v>
      </c>
      <c r="E23" s="66">
        <f>$E$8*K$18</f>
        <v>0.54666666649999995</v>
      </c>
      <c r="F23" s="66">
        <f>$E$8*L$18</f>
        <v>0.59768888852444435</v>
      </c>
      <c r="G23" s="46">
        <f>$E$8*M$18</f>
        <v>0.65347318458749615</v>
      </c>
      <c r="H23" s="47">
        <f>$E$8*N$18</f>
        <v>0.71446401493117129</v>
      </c>
    </row>
    <row r="24" spans="1:14" ht="14.25" thickTop="1" thickBot="1" x14ac:dyDescent="0.25">
      <c r="A24" s="6"/>
      <c r="B24" s="8" t="s">
        <v>25</v>
      </c>
      <c r="C24" s="48"/>
      <c r="D24" s="49">
        <f>($E$9+$E$10*D$14)*J$18</f>
        <v>0.46949999999999997</v>
      </c>
      <c r="E24" s="49">
        <f>($E$9+$E$10*E$14)*K$18</f>
        <v>0.51331999984349996</v>
      </c>
      <c r="F24" s="49">
        <f>($E$9+$E$10*F$14)*L$18</f>
        <v>0.56122986632445326</v>
      </c>
      <c r="G24" s="49">
        <f>($E$9+$E$10*G$14)*M$18</f>
        <v>0.61361132032765886</v>
      </c>
      <c r="H24" s="50">
        <f>($E$9+$E$10*H$14)*N$18</f>
        <v>0.67088171002036978</v>
      </c>
      <c r="I24" s="34" t="s">
        <v>9</v>
      </c>
    </row>
    <row r="25" spans="1:14" ht="14.25" thickTop="1" thickBot="1" x14ac:dyDescent="0.25">
      <c r="A25" s="6"/>
      <c r="B25" s="8" t="s">
        <v>2</v>
      </c>
      <c r="C25" s="51">
        <f t="shared" ref="C25:H25" si="0">SUM(C22:C24)</f>
        <v>5.3</v>
      </c>
      <c r="D25" s="49">
        <f t="shared" si="0"/>
        <v>1.6695</v>
      </c>
      <c r="E25" s="49">
        <f t="shared" si="0"/>
        <v>1.0599866663434998</v>
      </c>
      <c r="F25" s="49">
        <f t="shared" si="0"/>
        <v>1.1589187548488975</v>
      </c>
      <c r="G25" s="49">
        <f t="shared" si="0"/>
        <v>1.2670845049151551</v>
      </c>
      <c r="H25" s="50">
        <f t="shared" si="0"/>
        <v>1.3853457249515411</v>
      </c>
      <c r="I25" s="52">
        <f>C25+NPV($J$10,D25:H25)</f>
        <v>10.051872837749382</v>
      </c>
    </row>
    <row r="26" spans="1:14" ht="13.5" thickTop="1" x14ac:dyDescent="0.2">
      <c r="B26" s="1"/>
      <c r="C26" s="2"/>
      <c r="D26" s="2"/>
      <c r="E26" s="2"/>
      <c r="F26" s="2"/>
      <c r="G26" s="2"/>
      <c r="H26" s="2"/>
      <c r="I26" s="4"/>
    </row>
  </sheetData>
  <mergeCells count="5">
    <mergeCell ref="H3:K3"/>
    <mergeCell ref="A20:H20"/>
    <mergeCell ref="H8:J8"/>
    <mergeCell ref="J16:N16"/>
    <mergeCell ref="B12:H12"/>
  </mergeCells>
  <printOptions horizontalCentered="1" verticalCentered="1" headings="1"/>
  <pageMargins left="0.5" right="0.5" top="0.5" bottom="0.5" header="0.5" footer="0.5"/>
  <pageSetup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"/>
  <sheetViews>
    <sheetView showRowColHeaders="0" workbookViewId="0">
      <selection activeCell="F24" sqref="F24"/>
    </sheetView>
  </sheetViews>
  <sheetFormatPr defaultRowHeight="12.75" x14ac:dyDescent="0.2"/>
  <cols>
    <col min="1" max="2" width="3.85546875" style="73" customWidth="1"/>
    <col min="3" max="3" width="5.28515625" style="73" customWidth="1"/>
    <col min="4" max="4" width="12.28515625" style="73" customWidth="1"/>
    <col min="5" max="5" width="15.7109375" style="73" customWidth="1"/>
    <col min="6" max="6" width="1.7109375" style="73" customWidth="1"/>
    <col min="7" max="7" width="5.28515625" style="73" customWidth="1"/>
    <col min="8" max="8" width="15.7109375" style="73" customWidth="1"/>
    <col min="9" max="9" width="9.7109375" style="73" customWidth="1"/>
    <col min="10" max="10" width="6.28515625" style="73" customWidth="1"/>
    <col min="11" max="16384" width="9.140625" style="73"/>
  </cols>
  <sheetData>
    <row r="1" spans="1:10" x14ac:dyDescent="0.2">
      <c r="E1" s="74"/>
    </row>
    <row r="2" spans="1:10" x14ac:dyDescent="0.2">
      <c r="F2" s="75" t="s">
        <v>30</v>
      </c>
    </row>
    <row r="3" spans="1:10" x14ac:dyDescent="0.2">
      <c r="F3" s="76" t="s">
        <v>31</v>
      </c>
    </row>
    <row r="4" spans="1:10" x14ac:dyDescent="0.2">
      <c r="F4" s="76" t="s">
        <v>32</v>
      </c>
    </row>
    <row r="6" spans="1:10" x14ac:dyDescent="0.2">
      <c r="A6" s="77" t="s">
        <v>33</v>
      </c>
      <c r="J6" s="78" t="s">
        <v>34</v>
      </c>
    </row>
    <row r="8" spans="1:10" x14ac:dyDescent="0.2">
      <c r="B8" s="79" t="s">
        <v>35</v>
      </c>
    </row>
    <row r="9" spans="1:10" x14ac:dyDescent="0.2">
      <c r="C9" s="79" t="s">
        <v>36</v>
      </c>
    </row>
    <row r="10" spans="1:10" x14ac:dyDescent="0.2">
      <c r="C10" s="79" t="s">
        <v>37</v>
      </c>
    </row>
    <row r="11" spans="1:10" x14ac:dyDescent="0.2">
      <c r="C11" s="79" t="s">
        <v>38</v>
      </c>
    </row>
    <row r="13" spans="1:10" x14ac:dyDescent="0.2">
      <c r="B13" s="79" t="s">
        <v>39</v>
      </c>
      <c r="H13" s="80" t="s">
        <v>13</v>
      </c>
    </row>
    <row r="14" spans="1:10" x14ac:dyDescent="0.2">
      <c r="C14" s="79" t="s">
        <v>40</v>
      </c>
      <c r="H14" s="73">
        <v>10000</v>
      </c>
    </row>
    <row r="15" spans="1:10" x14ac:dyDescent="0.2">
      <c r="C15" s="79" t="s">
        <v>41</v>
      </c>
      <c r="H15" s="81">
        <v>10.069298475706965</v>
      </c>
    </row>
    <row r="16" spans="1:10" x14ac:dyDescent="0.2">
      <c r="C16" s="79" t="s">
        <v>42</v>
      </c>
      <c r="H16" s="81">
        <v>10.067151062963063</v>
      </c>
    </row>
    <row r="17" spans="3:8" x14ac:dyDescent="0.2">
      <c r="C17" s="79" t="s">
        <v>43</v>
      </c>
      <c r="H17" s="82" t="s">
        <v>44</v>
      </c>
    </row>
    <row r="18" spans="3:8" x14ac:dyDescent="0.2">
      <c r="C18" s="79" t="s">
        <v>45</v>
      </c>
      <c r="H18" s="81">
        <v>0.38005073976557174</v>
      </c>
    </row>
    <row r="19" spans="3:8" x14ac:dyDescent="0.2">
      <c r="C19" s="79" t="s">
        <v>46</v>
      </c>
      <c r="H19" s="81">
        <v>0.14443856479635833</v>
      </c>
    </row>
    <row r="20" spans="3:8" x14ac:dyDescent="0.2">
      <c r="C20" s="79" t="s">
        <v>47</v>
      </c>
      <c r="H20" s="83">
        <v>9.2460997615446253E-2</v>
      </c>
    </row>
    <row r="21" spans="3:8" x14ac:dyDescent="0.2">
      <c r="C21" s="79" t="s">
        <v>48</v>
      </c>
      <c r="H21" s="83">
        <v>2.9676449799672131</v>
      </c>
    </row>
    <row r="22" spans="3:8" x14ac:dyDescent="0.2">
      <c r="C22" s="79" t="s">
        <v>49</v>
      </c>
      <c r="H22" s="83">
        <v>3.7743517155884927E-2</v>
      </c>
    </row>
    <row r="23" spans="3:8" x14ac:dyDescent="0.2">
      <c r="C23" s="79" t="s">
        <v>50</v>
      </c>
      <c r="H23" s="81">
        <v>8.8226805591202151</v>
      </c>
    </row>
    <row r="24" spans="3:8" x14ac:dyDescent="0.2">
      <c r="C24" s="79" t="s">
        <v>51</v>
      </c>
      <c r="H24" s="81">
        <v>11.603323100970773</v>
      </c>
    </row>
    <row r="25" spans="3:8" x14ac:dyDescent="0.2">
      <c r="C25" s="79" t="s">
        <v>52</v>
      </c>
      <c r="H25" s="81">
        <v>2.7806425418505576</v>
      </c>
    </row>
    <row r="26" spans="3:8" x14ac:dyDescent="0.2">
      <c r="C26" s="79" t="s">
        <v>53</v>
      </c>
      <c r="H26" s="81">
        <v>3.8005073976557177E-3</v>
      </c>
    </row>
    <row r="45" spans="1:10" x14ac:dyDescent="0.2">
      <c r="A45" s="77" t="s">
        <v>54</v>
      </c>
      <c r="J45" s="78" t="s">
        <v>34</v>
      </c>
    </row>
    <row r="47" spans="1:10" x14ac:dyDescent="0.2">
      <c r="B47" s="79" t="s">
        <v>55</v>
      </c>
    </row>
    <row r="49" spans="1:8" x14ac:dyDescent="0.2">
      <c r="D49" s="80" t="s">
        <v>56</v>
      </c>
      <c r="H49" s="80" t="s">
        <v>57</v>
      </c>
    </row>
    <row r="50" spans="1:8" x14ac:dyDescent="0.2">
      <c r="D50" s="84">
        <v>0</v>
      </c>
      <c r="H50" s="81">
        <v>8.8226805591202151</v>
      </c>
    </row>
    <row r="51" spans="1:8" x14ac:dyDescent="0.2">
      <c r="D51" s="84">
        <v>0.1</v>
      </c>
      <c r="H51" s="81">
        <v>9.5736051403928357</v>
      </c>
    </row>
    <row r="52" spans="1:8" x14ac:dyDescent="0.2">
      <c r="D52" s="84">
        <v>0.2</v>
      </c>
      <c r="H52" s="81">
        <v>9.7436440267989681</v>
      </c>
    </row>
    <row r="53" spans="1:8" x14ac:dyDescent="0.2">
      <c r="D53" s="84">
        <v>0.3</v>
      </c>
      <c r="H53" s="81">
        <v>9.8679448282782722</v>
      </c>
    </row>
    <row r="54" spans="1:8" x14ac:dyDescent="0.2">
      <c r="D54" s="84">
        <v>0.4</v>
      </c>
      <c r="H54" s="81">
        <v>9.9744105541585011</v>
      </c>
    </row>
    <row r="55" spans="1:8" x14ac:dyDescent="0.2">
      <c r="D55" s="84">
        <v>0.5</v>
      </c>
      <c r="H55" s="81">
        <v>10.067151062963063</v>
      </c>
    </row>
    <row r="56" spans="1:8" x14ac:dyDescent="0.2">
      <c r="D56" s="84">
        <v>0.6</v>
      </c>
      <c r="H56" s="81">
        <v>10.165266533527683</v>
      </c>
    </row>
    <row r="57" spans="1:8" x14ac:dyDescent="0.2">
      <c r="D57" s="84">
        <v>0.7</v>
      </c>
      <c r="H57" s="81">
        <v>10.265559168715836</v>
      </c>
    </row>
    <row r="58" spans="1:8" x14ac:dyDescent="0.2">
      <c r="D58" s="84">
        <v>0.8</v>
      </c>
      <c r="H58" s="81">
        <v>10.382179252231172</v>
      </c>
    </row>
    <row r="59" spans="1:8" x14ac:dyDescent="0.2">
      <c r="D59" s="84">
        <v>0.9</v>
      </c>
      <c r="H59" s="81">
        <v>10.551484374481522</v>
      </c>
    </row>
    <row r="60" spans="1:8" x14ac:dyDescent="0.2">
      <c r="D60" s="84">
        <v>1</v>
      </c>
      <c r="H60" s="81">
        <v>11.603323100970773</v>
      </c>
    </row>
    <row r="62" spans="1:8" x14ac:dyDescent="0.2">
      <c r="A62" s="79" t="s">
        <v>58</v>
      </c>
    </row>
    <row r="64" spans="1:8" x14ac:dyDescent="0.2">
      <c r="F64" s="85" t="s">
        <v>59</v>
      </c>
    </row>
    <row r="67" spans="1:10" x14ac:dyDescent="0.2">
      <c r="A67" s="77" t="s">
        <v>60</v>
      </c>
      <c r="J67" s="78" t="s">
        <v>61</v>
      </c>
    </row>
    <row r="69" spans="1:10" x14ac:dyDescent="0.2">
      <c r="B69" s="79" t="s">
        <v>62</v>
      </c>
    </row>
    <row r="70" spans="1:10" x14ac:dyDescent="0.2">
      <c r="C70" s="79" t="s">
        <v>63</v>
      </c>
      <c r="E70" s="86">
        <v>0.09</v>
      </c>
      <c r="G70" s="79" t="s">
        <v>64</v>
      </c>
    </row>
    <row r="71" spans="1:10" x14ac:dyDescent="0.2">
      <c r="C71" s="79" t="s">
        <v>65</v>
      </c>
      <c r="E71" s="86">
        <v>0.15</v>
      </c>
      <c r="G71" s="79" t="s">
        <v>66</v>
      </c>
    </row>
    <row r="74" spans="1:10" x14ac:dyDescent="0.2">
      <c r="B74" s="79" t="s">
        <v>67</v>
      </c>
    </row>
    <row r="88" spans="1:10" x14ac:dyDescent="0.2">
      <c r="A88" s="77" t="s">
        <v>68</v>
      </c>
      <c r="J88" s="78" t="s">
        <v>69</v>
      </c>
    </row>
    <row r="90" spans="1:10" x14ac:dyDescent="0.2">
      <c r="B90" s="79" t="s">
        <v>70</v>
      </c>
    </row>
    <row r="91" spans="1:10" x14ac:dyDescent="0.2">
      <c r="C91" s="79" t="s">
        <v>63</v>
      </c>
      <c r="E91" s="87">
        <v>0.03</v>
      </c>
      <c r="G91" s="79" t="s">
        <v>71</v>
      </c>
    </row>
    <row r="92" spans="1:10" x14ac:dyDescent="0.2">
      <c r="C92" s="79" t="s">
        <v>19</v>
      </c>
      <c r="E92" s="87">
        <v>0.1</v>
      </c>
      <c r="G92" s="79" t="s">
        <v>72</v>
      </c>
    </row>
    <row r="93" spans="1:10" x14ac:dyDescent="0.2">
      <c r="C93" s="79" t="s">
        <v>65</v>
      </c>
      <c r="E93" s="87">
        <v>0.15</v>
      </c>
      <c r="G93" s="79" t="s">
        <v>73</v>
      </c>
    </row>
    <row r="95" spans="1:10" x14ac:dyDescent="0.2">
      <c r="B95" s="79" t="s">
        <v>74</v>
      </c>
    </row>
    <row r="96" spans="1:10" x14ac:dyDescent="0.2">
      <c r="B96" s="79" t="s">
        <v>75</v>
      </c>
    </row>
    <row r="109" spans="1:10" x14ac:dyDescent="0.2">
      <c r="A109" s="77" t="s">
        <v>76</v>
      </c>
      <c r="J109" s="78" t="s">
        <v>77</v>
      </c>
    </row>
    <row r="111" spans="1:10" x14ac:dyDescent="0.2">
      <c r="B111" s="79" t="s">
        <v>78</v>
      </c>
    </row>
    <row r="112" spans="1:10" x14ac:dyDescent="0.2">
      <c r="C112" s="79" t="s">
        <v>41</v>
      </c>
      <c r="E112" s="81">
        <v>5.3</v>
      </c>
      <c r="G112" s="79" t="s">
        <v>79</v>
      </c>
    </row>
    <row r="113" spans="2:7" x14ac:dyDescent="0.2">
      <c r="C113" s="79" t="s">
        <v>80</v>
      </c>
      <c r="E113" s="81">
        <v>0.25</v>
      </c>
      <c r="G113" s="79" t="s">
        <v>81</v>
      </c>
    </row>
    <row r="115" spans="2:7" x14ac:dyDescent="0.2">
      <c r="B115" s="79" t="s">
        <v>82</v>
      </c>
    </row>
    <row r="116" spans="2:7" x14ac:dyDescent="0.2">
      <c r="B116" s="79" t="s">
        <v>83</v>
      </c>
    </row>
    <row r="130" spans="1:10" x14ac:dyDescent="0.2">
      <c r="A130" s="77" t="s">
        <v>84</v>
      </c>
      <c r="J130" s="78" t="s">
        <v>85</v>
      </c>
    </row>
    <row r="132" spans="1:10" x14ac:dyDescent="0.2">
      <c r="B132" s="79" t="s">
        <v>78</v>
      </c>
    </row>
    <row r="133" spans="1:10" x14ac:dyDescent="0.2">
      <c r="C133" s="79" t="s">
        <v>41</v>
      </c>
      <c r="E133" s="81">
        <v>0.7</v>
      </c>
      <c r="G133" s="79" t="s">
        <v>86</v>
      </c>
    </row>
    <row r="134" spans="1:10" x14ac:dyDescent="0.2">
      <c r="C134" s="79" t="s">
        <v>80</v>
      </c>
      <c r="E134" s="81">
        <v>0.01</v>
      </c>
      <c r="G134" s="79" t="s">
        <v>87</v>
      </c>
    </row>
    <row r="136" spans="1:10" x14ac:dyDescent="0.2">
      <c r="B136" s="79" t="s">
        <v>82</v>
      </c>
    </row>
    <row r="137" spans="1:10" x14ac:dyDescent="0.2">
      <c r="B137" s="79" t="s">
        <v>88</v>
      </c>
    </row>
    <row r="150" spans="1:10" x14ac:dyDescent="0.2">
      <c r="A150" s="77" t="s">
        <v>89</v>
      </c>
      <c r="J150" s="78" t="s">
        <v>90</v>
      </c>
    </row>
    <row r="152" spans="1:10" x14ac:dyDescent="0.2">
      <c r="B152" s="79" t="s">
        <v>91</v>
      </c>
      <c r="I152" s="80" t="s">
        <v>92</v>
      </c>
    </row>
    <row r="153" spans="1:10" x14ac:dyDescent="0.2">
      <c r="C153" s="79" t="s">
        <v>93</v>
      </c>
      <c r="E153" s="74">
        <v>8</v>
      </c>
      <c r="I153" s="88">
        <v>0.1</v>
      </c>
    </row>
    <row r="154" spans="1:10" x14ac:dyDescent="0.2">
      <c r="C154" s="79" t="s">
        <v>93</v>
      </c>
      <c r="E154" s="74">
        <v>12</v>
      </c>
      <c r="I154" s="88">
        <v>0.25</v>
      </c>
    </row>
    <row r="155" spans="1:10" x14ac:dyDescent="0.2">
      <c r="C155" s="79" t="s">
        <v>93</v>
      </c>
      <c r="E155" s="74">
        <v>18</v>
      </c>
      <c r="I155" s="88">
        <v>0.3</v>
      </c>
    </row>
    <row r="156" spans="1:10" x14ac:dyDescent="0.2">
      <c r="C156" s="79" t="s">
        <v>93</v>
      </c>
      <c r="E156" s="74">
        <v>20</v>
      </c>
      <c r="I156" s="88">
        <v>0.2</v>
      </c>
    </row>
    <row r="157" spans="1:10" x14ac:dyDescent="0.2">
      <c r="C157" s="79" t="s">
        <v>93</v>
      </c>
      <c r="E157" s="74">
        <v>25</v>
      </c>
      <c r="I157" s="88">
        <v>0.15</v>
      </c>
    </row>
    <row r="158" spans="1:10" x14ac:dyDescent="0.2">
      <c r="B158" s="79" t="s">
        <v>94</v>
      </c>
      <c r="I158" s="88">
        <v>1</v>
      </c>
    </row>
    <row r="160" spans="1:10" x14ac:dyDescent="0.2">
      <c r="B160" s="79" t="s">
        <v>95</v>
      </c>
    </row>
    <row r="173" spans="1:10" x14ac:dyDescent="0.2">
      <c r="A173" s="77" t="s">
        <v>96</v>
      </c>
      <c r="J173" s="78" t="s">
        <v>97</v>
      </c>
    </row>
    <row r="175" spans="1:10" x14ac:dyDescent="0.2">
      <c r="B175" s="79" t="s">
        <v>91</v>
      </c>
      <c r="I175" s="80" t="s">
        <v>92</v>
      </c>
    </row>
    <row r="176" spans="1:10" x14ac:dyDescent="0.2">
      <c r="C176" s="79" t="s">
        <v>93</v>
      </c>
      <c r="E176" s="74">
        <v>8</v>
      </c>
      <c r="I176" s="88">
        <v>0.1</v>
      </c>
    </row>
    <row r="177" spans="2:9" x14ac:dyDescent="0.2">
      <c r="C177" s="79" t="s">
        <v>93</v>
      </c>
      <c r="E177" s="74">
        <v>12</v>
      </c>
      <c r="I177" s="88">
        <v>0.25</v>
      </c>
    </row>
    <row r="178" spans="2:9" x14ac:dyDescent="0.2">
      <c r="C178" s="79" t="s">
        <v>93</v>
      </c>
      <c r="E178" s="74">
        <v>18</v>
      </c>
      <c r="I178" s="88">
        <v>0.3</v>
      </c>
    </row>
    <row r="179" spans="2:9" x14ac:dyDescent="0.2">
      <c r="C179" s="79" t="s">
        <v>93</v>
      </c>
      <c r="E179" s="74">
        <v>20</v>
      </c>
      <c r="I179" s="88">
        <v>0.2</v>
      </c>
    </row>
    <row r="180" spans="2:9" x14ac:dyDescent="0.2">
      <c r="C180" s="79" t="s">
        <v>93</v>
      </c>
      <c r="E180" s="74">
        <v>25</v>
      </c>
      <c r="I180" s="88">
        <v>0.15</v>
      </c>
    </row>
    <row r="181" spans="2:9" x14ac:dyDescent="0.2">
      <c r="B181" s="79" t="s">
        <v>94</v>
      </c>
      <c r="I181" s="88">
        <v>1</v>
      </c>
    </row>
    <row r="183" spans="2:9" x14ac:dyDescent="0.2">
      <c r="B183" s="79" t="s">
        <v>98</v>
      </c>
    </row>
    <row r="195" spans="1:10" x14ac:dyDescent="0.2">
      <c r="A195" s="77" t="s">
        <v>99</v>
      </c>
      <c r="J195" s="78" t="s">
        <v>100</v>
      </c>
    </row>
    <row r="197" spans="1:10" x14ac:dyDescent="0.2">
      <c r="B197" s="79" t="s">
        <v>91</v>
      </c>
      <c r="I197" s="80" t="s">
        <v>92</v>
      </c>
    </row>
    <row r="198" spans="1:10" x14ac:dyDescent="0.2">
      <c r="C198" s="79" t="s">
        <v>93</v>
      </c>
      <c r="E198" s="74">
        <v>8</v>
      </c>
      <c r="I198" s="88">
        <v>0.1</v>
      </c>
    </row>
    <row r="199" spans="1:10" x14ac:dyDescent="0.2">
      <c r="C199" s="79" t="s">
        <v>93</v>
      </c>
      <c r="E199" s="74">
        <v>12</v>
      </c>
      <c r="I199" s="88">
        <v>0.25</v>
      </c>
    </row>
    <row r="200" spans="1:10" x14ac:dyDescent="0.2">
      <c r="C200" s="79" t="s">
        <v>93</v>
      </c>
      <c r="E200" s="74">
        <v>18</v>
      </c>
      <c r="I200" s="88">
        <v>0.3</v>
      </c>
    </row>
    <row r="201" spans="1:10" x14ac:dyDescent="0.2">
      <c r="C201" s="79" t="s">
        <v>93</v>
      </c>
      <c r="E201" s="74">
        <v>20</v>
      </c>
      <c r="I201" s="88">
        <v>0.2</v>
      </c>
    </row>
    <row r="202" spans="1:10" x14ac:dyDescent="0.2">
      <c r="C202" s="79" t="s">
        <v>93</v>
      </c>
      <c r="E202" s="74">
        <v>25</v>
      </c>
      <c r="I202" s="88">
        <v>0.15</v>
      </c>
    </row>
    <row r="203" spans="1:10" x14ac:dyDescent="0.2">
      <c r="B203" s="79" t="s">
        <v>94</v>
      </c>
      <c r="I203" s="88">
        <v>1</v>
      </c>
    </row>
    <row r="205" spans="1:10" x14ac:dyDescent="0.2">
      <c r="B205" s="79" t="s">
        <v>101</v>
      </c>
    </row>
    <row r="218" spans="1:10" x14ac:dyDescent="0.2">
      <c r="A218" s="77" t="s">
        <v>102</v>
      </c>
      <c r="J218" s="78" t="s">
        <v>103</v>
      </c>
    </row>
    <row r="220" spans="1:10" x14ac:dyDescent="0.2">
      <c r="B220" s="79" t="s">
        <v>91</v>
      </c>
      <c r="I220" s="80" t="s">
        <v>92</v>
      </c>
    </row>
    <row r="221" spans="1:10" x14ac:dyDescent="0.2">
      <c r="C221" s="79" t="s">
        <v>93</v>
      </c>
      <c r="E221" s="74">
        <v>8</v>
      </c>
      <c r="I221" s="88">
        <v>0.1</v>
      </c>
    </row>
    <row r="222" spans="1:10" x14ac:dyDescent="0.2">
      <c r="C222" s="79" t="s">
        <v>93</v>
      </c>
      <c r="E222" s="74">
        <v>12</v>
      </c>
      <c r="I222" s="88">
        <v>0.25</v>
      </c>
    </row>
    <row r="223" spans="1:10" x14ac:dyDescent="0.2">
      <c r="C223" s="79" t="s">
        <v>93</v>
      </c>
      <c r="E223" s="74">
        <v>18</v>
      </c>
      <c r="I223" s="88">
        <v>0.3</v>
      </c>
    </row>
    <row r="224" spans="1:10" x14ac:dyDescent="0.2">
      <c r="C224" s="79" t="s">
        <v>93</v>
      </c>
      <c r="E224" s="74">
        <v>20</v>
      </c>
      <c r="I224" s="88">
        <v>0.2</v>
      </c>
    </row>
    <row r="225" spans="1:10" x14ac:dyDescent="0.2">
      <c r="C225" s="79" t="s">
        <v>93</v>
      </c>
      <c r="E225" s="74">
        <v>25</v>
      </c>
      <c r="I225" s="88">
        <v>0.15</v>
      </c>
    </row>
    <row r="226" spans="1:10" x14ac:dyDescent="0.2">
      <c r="B226" s="79" t="s">
        <v>94</v>
      </c>
      <c r="I226" s="88">
        <v>1</v>
      </c>
    </row>
    <row r="228" spans="1:10" x14ac:dyDescent="0.2">
      <c r="B228" s="79" t="s">
        <v>104</v>
      </c>
    </row>
    <row r="240" spans="1:10" x14ac:dyDescent="0.2">
      <c r="A240" s="77" t="s">
        <v>105</v>
      </c>
      <c r="J240" s="78" t="s">
        <v>106</v>
      </c>
    </row>
    <row r="242" spans="2:9" x14ac:dyDescent="0.2">
      <c r="B242" s="79" t="s">
        <v>91</v>
      </c>
      <c r="I242" s="80" t="s">
        <v>92</v>
      </c>
    </row>
    <row r="243" spans="2:9" x14ac:dyDescent="0.2">
      <c r="C243" s="79" t="s">
        <v>93</v>
      </c>
      <c r="E243" s="74">
        <v>8</v>
      </c>
      <c r="I243" s="88">
        <v>0.1</v>
      </c>
    </row>
    <row r="244" spans="2:9" x14ac:dyDescent="0.2">
      <c r="C244" s="79" t="s">
        <v>93</v>
      </c>
      <c r="E244" s="74">
        <v>12</v>
      </c>
      <c r="I244" s="88">
        <v>0.25</v>
      </c>
    </row>
    <row r="245" spans="2:9" x14ac:dyDescent="0.2">
      <c r="C245" s="79" t="s">
        <v>93</v>
      </c>
      <c r="E245" s="74">
        <v>18</v>
      </c>
      <c r="I245" s="88">
        <v>0.3</v>
      </c>
    </row>
    <row r="246" spans="2:9" x14ac:dyDescent="0.2">
      <c r="C246" s="79" t="s">
        <v>93</v>
      </c>
      <c r="E246" s="74">
        <v>20</v>
      </c>
      <c r="I246" s="88">
        <v>0.2</v>
      </c>
    </row>
    <row r="247" spans="2:9" x14ac:dyDescent="0.2">
      <c r="C247" s="79" t="s">
        <v>93</v>
      </c>
      <c r="E247" s="74">
        <v>25</v>
      </c>
      <c r="I247" s="88">
        <v>0.15</v>
      </c>
    </row>
    <row r="248" spans="2:9" x14ac:dyDescent="0.2">
      <c r="B248" s="79" t="s">
        <v>94</v>
      </c>
      <c r="I248" s="88">
        <v>1</v>
      </c>
    </row>
    <row r="250" spans="2:9" x14ac:dyDescent="0.2">
      <c r="B250" s="79" t="s">
        <v>107</v>
      </c>
    </row>
    <row r="263" spans="1:1" x14ac:dyDescent="0.2">
      <c r="A263" s="79" t="s">
        <v>108</v>
      </c>
    </row>
  </sheetData>
  <printOptions horizontalCentered="1" headings="1" gridLines="1"/>
  <pageMargins left="0.5" right="0.5" top="0.5" bottom="0.5" header="0.5" footer="0.5"/>
  <pageSetup orientation="portrait" verticalDpi="0" r:id="rId1"/>
  <headerFooter alignWithMargins="0"/>
  <rowBreaks count="7" manualBreakCount="7">
    <brk id="43" max="16383" man="1"/>
    <brk id="62" max="16383" man="1"/>
    <brk id="107" max="16383" man="1"/>
    <brk id="148" max="16383" man="1"/>
    <brk id="193" max="16383" man="1"/>
    <brk id="238" max="16383" man="1"/>
    <brk id="263" max="16383" man="1"/>
  </rowBreaks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showRowColHeaders="0" topLeftCell="A23" workbookViewId="0">
      <selection activeCell="I11" sqref="I11"/>
    </sheetView>
  </sheetViews>
  <sheetFormatPr defaultRowHeight="12.75" x14ac:dyDescent="0.2"/>
  <cols>
    <col min="1" max="2" width="3.85546875" style="89" customWidth="1"/>
    <col min="3" max="3" width="5.28515625" style="89" customWidth="1"/>
    <col min="4" max="4" width="12.28515625" style="89" customWidth="1"/>
    <col min="5" max="5" width="15.7109375" style="89" customWidth="1"/>
    <col min="6" max="6" width="1.7109375" style="89" customWidth="1"/>
    <col min="7" max="7" width="5.28515625" style="89" customWidth="1"/>
    <col min="8" max="8" width="15.7109375" style="89" customWidth="1"/>
    <col min="9" max="9" width="9.7109375" style="89" customWidth="1"/>
    <col min="10" max="10" width="6.28515625" style="89" customWidth="1"/>
    <col min="11" max="16384" width="9.140625" style="89"/>
  </cols>
  <sheetData>
    <row r="1" spans="1:10" x14ac:dyDescent="0.2">
      <c r="E1" s="90"/>
    </row>
    <row r="2" spans="1:10" x14ac:dyDescent="0.2">
      <c r="F2" s="91" t="s">
        <v>30</v>
      </c>
    </row>
    <row r="3" spans="1:10" x14ac:dyDescent="0.2">
      <c r="F3" s="92" t="s">
        <v>31</v>
      </c>
    </row>
    <row r="4" spans="1:10" x14ac:dyDescent="0.2">
      <c r="F4" s="92" t="s">
        <v>32</v>
      </c>
    </row>
    <row r="6" spans="1:10" x14ac:dyDescent="0.2">
      <c r="A6" s="93" t="s">
        <v>33</v>
      </c>
      <c r="J6" s="94" t="s">
        <v>34</v>
      </c>
    </row>
    <row r="8" spans="1:10" x14ac:dyDescent="0.2">
      <c r="B8" s="95" t="s">
        <v>35</v>
      </c>
    </row>
    <row r="9" spans="1:10" x14ac:dyDescent="0.2">
      <c r="C9" s="95" t="s">
        <v>109</v>
      </c>
    </row>
    <row r="10" spans="1:10" x14ac:dyDescent="0.2">
      <c r="C10" s="95" t="s">
        <v>110</v>
      </c>
    </row>
    <row r="11" spans="1:10" x14ac:dyDescent="0.2">
      <c r="C11" s="95" t="s">
        <v>36</v>
      </c>
    </row>
    <row r="12" spans="1:10" x14ac:dyDescent="0.2">
      <c r="C12" s="95" t="s">
        <v>37</v>
      </c>
    </row>
    <row r="13" spans="1:10" x14ac:dyDescent="0.2">
      <c r="C13" s="95" t="s">
        <v>38</v>
      </c>
    </row>
    <row r="15" spans="1:10" x14ac:dyDescent="0.2">
      <c r="B15" s="95" t="s">
        <v>39</v>
      </c>
      <c r="H15" s="96" t="s">
        <v>13</v>
      </c>
    </row>
    <row r="16" spans="1:10" x14ac:dyDescent="0.2">
      <c r="C16" s="95" t="s">
        <v>40</v>
      </c>
      <c r="H16" s="89">
        <v>10000</v>
      </c>
    </row>
    <row r="17" spans="3:8" x14ac:dyDescent="0.2">
      <c r="C17" s="95" t="s">
        <v>41</v>
      </c>
      <c r="H17" s="97">
        <v>10.069298475706965</v>
      </c>
    </row>
    <row r="18" spans="3:8" x14ac:dyDescent="0.2">
      <c r="C18" s="95" t="s">
        <v>42</v>
      </c>
      <c r="H18" s="97">
        <v>10.067151062963063</v>
      </c>
    </row>
    <row r="19" spans="3:8" x14ac:dyDescent="0.2">
      <c r="C19" s="95" t="s">
        <v>43</v>
      </c>
      <c r="H19" s="98" t="s">
        <v>44</v>
      </c>
    </row>
    <row r="20" spans="3:8" x14ac:dyDescent="0.2">
      <c r="C20" s="95" t="s">
        <v>45</v>
      </c>
      <c r="H20" s="97">
        <v>0.38005073976557174</v>
      </c>
    </row>
    <row r="21" spans="3:8" x14ac:dyDescent="0.2">
      <c r="C21" s="95" t="s">
        <v>46</v>
      </c>
      <c r="H21" s="97">
        <v>0.14443856479635833</v>
      </c>
    </row>
    <row r="22" spans="3:8" x14ac:dyDescent="0.2">
      <c r="C22" s="95" t="s">
        <v>47</v>
      </c>
      <c r="H22" s="99">
        <v>9.2460997615446253E-2</v>
      </c>
    </row>
    <row r="23" spans="3:8" x14ac:dyDescent="0.2">
      <c r="C23" s="95" t="s">
        <v>48</v>
      </c>
      <c r="H23" s="99">
        <v>2.9676449799672131</v>
      </c>
    </row>
    <row r="24" spans="3:8" x14ac:dyDescent="0.2">
      <c r="C24" s="95" t="s">
        <v>49</v>
      </c>
      <c r="H24" s="99">
        <v>3.7743517155884927E-2</v>
      </c>
    </row>
    <row r="25" spans="3:8" x14ac:dyDescent="0.2">
      <c r="C25" s="95" t="s">
        <v>50</v>
      </c>
      <c r="H25" s="97">
        <v>8.8226805591202151</v>
      </c>
    </row>
    <row r="26" spans="3:8" x14ac:dyDescent="0.2">
      <c r="C26" s="95" t="s">
        <v>51</v>
      </c>
      <c r="H26" s="97">
        <v>11.603323100970773</v>
      </c>
    </row>
    <row r="27" spans="3:8" x14ac:dyDescent="0.2">
      <c r="C27" s="95" t="s">
        <v>52</v>
      </c>
      <c r="H27" s="97">
        <v>2.7806425418505576</v>
      </c>
    </row>
    <row r="28" spans="3:8" x14ac:dyDescent="0.2">
      <c r="C28" s="95" t="s">
        <v>53</v>
      </c>
      <c r="H28" s="97">
        <v>3.8005073976557177E-3</v>
      </c>
    </row>
    <row r="47" spans="1:1" x14ac:dyDescent="0.2">
      <c r="A47" s="95" t="s">
        <v>111</v>
      </c>
    </row>
  </sheetData>
  <printOptions horizontalCentered="1" headings="1" gridLines="1" gridLinesSet="0"/>
  <pageMargins left="0.5" right="0.5" top="0.5" bottom="0.5" header="0.5" footer="0.5"/>
  <pageSetup orientation="portrait" verticalDpi="0" r:id="rId1"/>
  <headerFooter alignWithMargins="0"/>
  <rowBreaks count="1" manualBreakCount="1">
    <brk id="47" max="16383" man="1"/>
  </rowBreaks>
  <colBreaks count="1" manualBreakCount="1">
    <brk id="1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showRowColHeaders="0" workbookViewId="0">
      <selection activeCell="E22" sqref="E22"/>
    </sheetView>
  </sheetViews>
  <sheetFormatPr defaultRowHeight="12.75" x14ac:dyDescent="0.2"/>
  <cols>
    <col min="1" max="2" width="3.85546875" style="100" customWidth="1"/>
    <col min="3" max="3" width="5.28515625" style="100" customWidth="1"/>
    <col min="4" max="4" width="12.28515625" style="100" customWidth="1"/>
    <col min="5" max="5" width="15.7109375" style="100" customWidth="1"/>
    <col min="6" max="6" width="1.7109375" style="100" customWidth="1"/>
    <col min="7" max="7" width="5.28515625" style="100" customWidth="1"/>
    <col min="8" max="8" width="15.7109375" style="100" customWidth="1"/>
    <col min="9" max="9" width="9.7109375" style="100" customWidth="1"/>
    <col min="10" max="10" width="6.28515625" style="100" customWidth="1"/>
    <col min="11" max="16384" width="9.140625" style="100"/>
  </cols>
  <sheetData>
    <row r="1" spans="1:10" x14ac:dyDescent="0.2">
      <c r="E1" s="101"/>
    </row>
    <row r="2" spans="1:10" x14ac:dyDescent="0.2">
      <c r="F2" s="102" t="s">
        <v>30</v>
      </c>
    </row>
    <row r="3" spans="1:10" x14ac:dyDescent="0.2">
      <c r="F3" s="103" t="s">
        <v>31</v>
      </c>
    </row>
    <row r="4" spans="1:10" x14ac:dyDescent="0.2">
      <c r="F4" s="103" t="s">
        <v>32</v>
      </c>
    </row>
    <row r="6" spans="1:10" x14ac:dyDescent="0.2">
      <c r="A6" s="104" t="s">
        <v>33</v>
      </c>
      <c r="J6" s="105" t="s">
        <v>34</v>
      </c>
    </row>
    <row r="8" spans="1:10" x14ac:dyDescent="0.2">
      <c r="B8" s="106" t="s">
        <v>35</v>
      </c>
    </row>
    <row r="9" spans="1:10" x14ac:dyDescent="0.2">
      <c r="C9" s="106" t="s">
        <v>112</v>
      </c>
    </row>
    <row r="10" spans="1:10" x14ac:dyDescent="0.2">
      <c r="C10" s="106" t="s">
        <v>113</v>
      </c>
    </row>
    <row r="11" spans="1:10" x14ac:dyDescent="0.2">
      <c r="C11" s="106" t="s">
        <v>36</v>
      </c>
    </row>
    <row r="12" spans="1:10" x14ac:dyDescent="0.2">
      <c r="C12" s="106" t="s">
        <v>37</v>
      </c>
    </row>
    <row r="13" spans="1:10" x14ac:dyDescent="0.2">
      <c r="C13" s="106" t="s">
        <v>38</v>
      </c>
    </row>
    <row r="15" spans="1:10" x14ac:dyDescent="0.2">
      <c r="B15" s="106" t="s">
        <v>39</v>
      </c>
      <c r="H15" s="107" t="s">
        <v>13</v>
      </c>
    </row>
    <row r="16" spans="1:10" x14ac:dyDescent="0.2">
      <c r="C16" s="106" t="s">
        <v>40</v>
      </c>
      <c r="H16" s="100">
        <v>10000</v>
      </c>
    </row>
    <row r="17" spans="3:8" x14ac:dyDescent="0.2">
      <c r="C17" s="106" t="s">
        <v>41</v>
      </c>
      <c r="H17" s="108">
        <v>10.069298475706965</v>
      </c>
    </row>
    <row r="18" spans="3:8" x14ac:dyDescent="0.2">
      <c r="C18" s="106" t="s">
        <v>42</v>
      </c>
      <c r="H18" s="108">
        <v>10.067151062963063</v>
      </c>
    </row>
    <row r="19" spans="3:8" x14ac:dyDescent="0.2">
      <c r="C19" s="106" t="s">
        <v>43</v>
      </c>
      <c r="H19" s="109" t="s">
        <v>44</v>
      </c>
    </row>
    <row r="20" spans="3:8" x14ac:dyDescent="0.2">
      <c r="C20" s="106" t="s">
        <v>45</v>
      </c>
      <c r="H20" s="108">
        <v>0.38005073976557174</v>
      </c>
    </row>
    <row r="21" spans="3:8" x14ac:dyDescent="0.2">
      <c r="C21" s="106" t="s">
        <v>46</v>
      </c>
      <c r="H21" s="108">
        <v>0.14443856479635833</v>
      </c>
    </row>
    <row r="22" spans="3:8" x14ac:dyDescent="0.2">
      <c r="C22" s="106" t="s">
        <v>47</v>
      </c>
      <c r="H22" s="110">
        <v>9.2460997615446253E-2</v>
      </c>
    </row>
    <row r="23" spans="3:8" x14ac:dyDescent="0.2">
      <c r="C23" s="106" t="s">
        <v>48</v>
      </c>
      <c r="H23" s="110">
        <v>2.9676449799672131</v>
      </c>
    </row>
    <row r="24" spans="3:8" x14ac:dyDescent="0.2">
      <c r="C24" s="106" t="s">
        <v>49</v>
      </c>
      <c r="H24" s="110">
        <v>3.7743517155884927E-2</v>
      </c>
    </row>
    <row r="25" spans="3:8" x14ac:dyDescent="0.2">
      <c r="C25" s="106" t="s">
        <v>50</v>
      </c>
      <c r="H25" s="108">
        <v>8.8226805591202151</v>
      </c>
    </row>
    <row r="26" spans="3:8" x14ac:dyDescent="0.2">
      <c r="C26" s="106" t="s">
        <v>51</v>
      </c>
      <c r="H26" s="108">
        <v>11.603323100970773</v>
      </c>
    </row>
    <row r="27" spans="3:8" x14ac:dyDescent="0.2">
      <c r="C27" s="106" t="s">
        <v>52</v>
      </c>
      <c r="H27" s="108">
        <v>2.7806425418505576</v>
      </c>
    </row>
    <row r="28" spans="3:8" x14ac:dyDescent="0.2">
      <c r="C28" s="106" t="s">
        <v>53</v>
      </c>
      <c r="H28" s="108">
        <v>3.8005073976557177E-3</v>
      </c>
    </row>
    <row r="47" spans="1:1" x14ac:dyDescent="0.2">
      <c r="A47" s="106" t="s">
        <v>111</v>
      </c>
    </row>
  </sheetData>
  <printOptions horizontalCentered="1" headings="1" gridLines="1" gridLinesSet="0"/>
  <pageMargins left="0.5" right="0.5" top="0.5" bottom="0.5" header="0.5" footer="0.5"/>
  <pageSetup orientation="portrait" verticalDpi="0" r:id="rId1"/>
  <headerFooter alignWithMargins="0"/>
  <rowBreaks count="1" manualBreakCount="1">
    <brk id="47" max="16383" man="1"/>
  </rowBreaks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Q1(a)&amp;(b)</vt:lpstr>
      <vt:lpstr>Q1(c)</vt:lpstr>
      <vt:lpstr>Q1(d)</vt:lpstr>
    </vt:vector>
  </TitlesOfParts>
  <Company>Haas School of Business, UCB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 User</dc:creator>
  <cp:lastModifiedBy>Felienne</cp:lastModifiedBy>
  <cp:lastPrinted>1999-11-07T20:00:26Z</cp:lastPrinted>
  <dcterms:created xsi:type="dcterms:W3CDTF">1998-11-26T03:35:24Z</dcterms:created>
  <dcterms:modified xsi:type="dcterms:W3CDTF">2014-09-04T14:00:18Z</dcterms:modified>
</cp:coreProperties>
</file>