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E25" i="1" s="1"/>
  <c r="F25" i="1" s="1"/>
  <c r="F13" i="1"/>
  <c r="G13" i="1"/>
  <c r="L13" i="1"/>
  <c r="M13" i="1"/>
  <c r="N13" i="1"/>
  <c r="N25" i="1" s="1"/>
  <c r="O13" i="1"/>
  <c r="O25" i="1" s="1"/>
  <c r="P13" i="1"/>
  <c r="P25" i="1" s="1"/>
  <c r="Q13" i="1"/>
  <c r="Q25" i="1" s="1"/>
  <c r="E17" i="1"/>
  <c r="F17" i="1" s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Q21" i="1" s="1"/>
  <c r="O21" i="1"/>
  <c r="P21" i="1"/>
  <c r="C25" i="1"/>
  <c r="D25" i="1"/>
  <c r="G25" i="1"/>
  <c r="L25" i="1"/>
  <c r="M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<sst xmlns="http://schemas.openxmlformats.org/spreadsheetml/2006/main" count="54" uniqueCount="43">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</sst>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7">
          <cell r="J17">
            <v>244</v>
          </cell>
          <cell r="L17">
            <v>395</v>
          </cell>
          <cell r="N17">
            <v>564</v>
          </cell>
          <cell r="P17">
            <v>615</v>
          </cell>
          <cell r="R17">
            <v>363</v>
          </cell>
          <cell r="AH17">
            <v>470</v>
          </cell>
          <cell r="AJ17">
            <v>577</v>
          </cell>
          <cell r="AL17">
            <v>860</v>
          </cell>
          <cell r="AN17">
            <v>814</v>
          </cell>
          <cell r="AP17">
            <v>601</v>
          </cell>
          <cell r="BF17">
            <v>270</v>
          </cell>
          <cell r="BH17">
            <v>229</v>
          </cell>
          <cell r="BJ17">
            <v>243</v>
          </cell>
          <cell r="BL17">
            <v>274</v>
          </cell>
          <cell r="BN17">
            <v>310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B1" workbookViewId="0">
      <selection activeCell="F14" sqref="F14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37036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390</v>
      </c>
      <c r="D13" s="25">
        <v>410</v>
      </c>
      <c r="E13" s="25">
        <f>+D13-C13</f>
        <v>20</v>
      </c>
      <c r="F13" s="4">
        <f>E13/C13</f>
        <v>5.128205128205128E-2</v>
      </c>
      <c r="G13" s="4">
        <f>D13/953</f>
        <v>0.43022035676810072</v>
      </c>
      <c r="H13" s="4"/>
      <c r="I13" s="16"/>
      <c r="J13" s="17"/>
      <c r="L13" s="25">
        <f>[2]STOR951!$D$13</f>
        <v>363</v>
      </c>
      <c r="M13" s="25">
        <f>AVERAGE('[1]AGA Storage'!$N$17,'[1]AGA Storage'!$P$17,'[1]AGA Storage'!$R$17)</f>
        <v>514</v>
      </c>
      <c r="N13" s="25">
        <f>AVERAGE('[1]AGA Storage'!$J$17,'[1]AGA Storage'!$L$17,'[1]AGA Storage'!$N$17,'[1]AGA Storage'!$P$17,'[1]AGA Storage'!$R$17)</f>
        <v>436.2</v>
      </c>
      <c r="O13" s="25">
        <f>D13-L13</f>
        <v>47</v>
      </c>
      <c r="P13" s="25">
        <f>D13-M13</f>
        <v>-104</v>
      </c>
      <c r="Q13" s="25">
        <f>D13-N13</f>
        <v>-26.199999999999989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558</v>
      </c>
      <c r="D17" s="25">
        <v>624</v>
      </c>
      <c r="E17" s="25">
        <f>+D17-C17</f>
        <v>66</v>
      </c>
      <c r="F17" s="4">
        <f>E17/C17</f>
        <v>0.11827956989247312</v>
      </c>
      <c r="G17" s="4">
        <f>D17/1835</f>
        <v>0.34005449591280656</v>
      </c>
      <c r="H17" s="4"/>
      <c r="I17" s="16"/>
      <c r="J17" s="18"/>
      <c r="L17" s="25">
        <f>[2]STOR951!$D$17</f>
        <v>601</v>
      </c>
      <c r="M17" s="25">
        <f>AVERAGE('[1]AGA Storage'!$AL$17,'[1]AGA Storage'!$AN$17,'[1]AGA Storage'!$AP$17)</f>
        <v>758.33333333333337</v>
      </c>
      <c r="N17" s="25">
        <f>AVERAGE('[1]AGA Storage'!$AH$17,'[1]AGA Storage'!$AJ$17,'[1]AGA Storage'!$AL$17,'[1]AGA Storage'!$AN$17,'[1]AGA Storage'!$AP$17)</f>
        <v>664.4</v>
      </c>
      <c r="O17" s="25">
        <f>D17-L17</f>
        <v>23</v>
      </c>
      <c r="P17" s="25">
        <f>D17-M17</f>
        <v>-134.33333333333337</v>
      </c>
      <c r="Q17" s="25">
        <f>D17-N17</f>
        <v>-40.399999999999977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234</v>
      </c>
      <c r="D21" s="25">
        <v>247</v>
      </c>
      <c r="E21" s="25">
        <f>+D21-C21</f>
        <v>13</v>
      </c>
      <c r="F21" s="4">
        <f>E21/C21</f>
        <v>5.5555555555555552E-2</v>
      </c>
      <c r="G21" s="4">
        <f>D21/506</f>
        <v>0.48814229249011859</v>
      </c>
      <c r="H21" s="4"/>
      <c r="I21" s="16"/>
      <c r="J21" s="18"/>
      <c r="L21" s="25">
        <f>[2]STOR951!$D$21</f>
        <v>310</v>
      </c>
      <c r="M21" s="25">
        <f>AVERAGE('[1]AGA Storage'!$BJ$17,'[1]AGA Storage'!$BL$17,'[1]AGA Storage'!$BN$17)</f>
        <v>275.66666666666669</v>
      </c>
      <c r="N21" s="25">
        <f>AVERAGE('[1]AGA Storage'!$BF$17,'[1]AGA Storage'!$BH$17,'[1]AGA Storage'!$BJ$17,'[1]AGA Storage'!$BL$17,'[1]AGA Storage'!$BN$17)</f>
        <v>265.2</v>
      </c>
      <c r="O21" s="25">
        <f>D21-L21</f>
        <v>-63</v>
      </c>
      <c r="P21" s="25">
        <f>D21-M21</f>
        <v>-28.666666666666686</v>
      </c>
      <c r="Q21" s="25">
        <f>D21-N21</f>
        <v>-18.199999999999989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1182</v>
      </c>
      <c r="D25" s="21">
        <f>SUM(D12:D24)</f>
        <v>1281</v>
      </c>
      <c r="E25" s="21">
        <f>SUM(E12:E24)</f>
        <v>99</v>
      </c>
      <c r="F25" s="4">
        <f>E25/C25</f>
        <v>8.3756345177664976E-2</v>
      </c>
      <c r="G25" s="27">
        <f>D25/3294</f>
        <v>0.3888888888888889</v>
      </c>
      <c r="H25" s="22"/>
      <c r="I25" s="23"/>
      <c r="J25" s="24"/>
      <c r="L25" s="21">
        <f t="shared" ref="L25:Q25" si="0">SUM(L12:L24)</f>
        <v>1274</v>
      </c>
      <c r="M25" s="21">
        <f t="shared" si="0"/>
        <v>1548.0000000000002</v>
      </c>
      <c r="N25" s="21">
        <f t="shared" si="0"/>
        <v>1365.8</v>
      </c>
      <c r="O25" s="21">
        <f t="shared" si="0"/>
        <v>7</v>
      </c>
      <c r="P25" s="21">
        <f t="shared" si="0"/>
        <v>-267.00000000000006</v>
      </c>
      <c r="Q25" s="21">
        <f t="shared" si="0"/>
        <v>-84.799999999999955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2001-05-16T18:46:29Z</cp:lastPrinted>
  <dcterms:created xsi:type="dcterms:W3CDTF">1997-01-20T19:39:22Z</dcterms:created>
  <dcterms:modified xsi:type="dcterms:W3CDTF">2014-09-04T07:43:34Z</dcterms:modified>
</cp:coreProperties>
</file>