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85" windowWidth="13980" windowHeight="8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Sheet1!$A$1:$Q$36</definedName>
  </definedNames>
  <calcPr calcId="152511"/>
</workbook>
</file>

<file path=xl/calcChain.xml><?xml version="1.0" encoding="utf-8"?>
<calcChain xmlns="http://schemas.openxmlformats.org/spreadsheetml/2006/main">
  <c r="N5" i="1" l="1"/>
  <c r="O5" i="1"/>
  <c r="Q7" i="1" s="1"/>
  <c r="O7" i="1"/>
  <c r="O8" i="1" s="1"/>
  <c r="N11" i="1"/>
  <c r="O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4" i="1" s="1"/>
  <c r="N22" i="1"/>
  <c r="O22" i="1"/>
  <c r="Q25" i="1" s="1"/>
  <c r="B24" i="1"/>
  <c r="N24" i="1" s="1"/>
  <c r="O25" i="1" s="1"/>
  <c r="O26" i="1" s="1"/>
  <c r="C24" i="1"/>
  <c r="D24" i="1"/>
  <c r="E24" i="1"/>
  <c r="F24" i="1"/>
  <c r="G24" i="1"/>
  <c r="H24" i="1"/>
  <c r="I24" i="1"/>
  <c r="J24" i="1"/>
  <c r="K24" i="1"/>
  <c r="L24" i="1"/>
  <c r="M24" i="1"/>
  <c r="N30" i="1"/>
  <c r="O30" i="1"/>
  <c r="B32" i="1"/>
  <c r="N32" i="1" s="1"/>
  <c r="O33" i="1" s="1"/>
  <c r="C32" i="1"/>
  <c r="D32" i="1"/>
  <c r="E32" i="1"/>
  <c r="F32" i="1"/>
  <c r="G32" i="1"/>
  <c r="H32" i="1"/>
  <c r="I32" i="1"/>
  <c r="J32" i="1"/>
  <c r="K32" i="1"/>
  <c r="L32" i="1"/>
  <c r="M32" i="1"/>
  <c r="Q33" i="1" l="1"/>
  <c r="M36" i="1" s="1"/>
  <c r="O34" i="1"/>
  <c r="Q14" i="1"/>
  <c r="O15" i="1"/>
</calcChain>
</file>

<file path=xl/sharedStrings.xml><?xml version="1.0" encoding="utf-8"?>
<sst xmlns="http://schemas.openxmlformats.org/spreadsheetml/2006/main" count="73" uniqueCount="25">
  <si>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</si>
  <si>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</si>
  <si>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</si>
  <si>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</si>
  <si>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</si>
  <si>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</si>
  <si>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</si>
  <si>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</si>
  <si>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</si>
  <si>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</si>
  <si>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</si>
  <si>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</si>
  <si>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Month</t>
  </si>
  <si>
    <t>EOM Vol</t>
  </si>
  <si>
    <t>Price</t>
  </si>
  <si>
    <t>Weighted Avg Price:</t>
  </si>
  <si>
    <t>Tax:</t>
  </si>
  <si>
    <t>Consistent volume in ground for the entire year</t>
  </si>
  <si>
    <t>Withdraw in December instead of January</t>
  </si>
  <si>
    <t>Withdraw in January instead of December</t>
  </si>
  <si>
    <t>10% of WAP:</t>
  </si>
  <si>
    <t>Total Vol</t>
  </si>
  <si>
    <t>Avg Vol</t>
  </si>
  <si>
    <t>Advantage to withdrawing in December instead of Jan:</t>
  </si>
  <si>
    <t>Louisiana Storage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</si>
</sst>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&quot;$&quot;#,##0.000_);[Red]\(&quot;$&quot;#,##0.000\)"/>
    <numFmt numFmtId="165" formatCode="0.00000"/>
    <numFmt numFmtId="170" formatCode="_(&quot;$&quot;* #,##0.0000_);_(&quot;$&quot;* \(#,##0.0000\);_(&quot;$&quot;* &quot;-&quot;??_);_(@_)"/>
    <numFmt numFmtId="181" formatCode="&quot;$&quot;#,##0.0000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164" fontId="3" fillId="0" borderId="0" xfId="0" applyNumberFormat="1" applyFont="1"/>
    <xf numFmtId="0" fontId="3" fillId="0" borderId="0" xfId="0" applyFont="1" applyAlignment="1">
      <alignment horizontal="right"/>
    </xf>
    <xf numFmtId="170" fontId="3" fillId="0" borderId="0" xfId="1" applyNumberFormat="1" applyFont="1"/>
    <xf numFmtId="2" fontId="3" fillId="0" borderId="0" xfId="0" applyNumberFormat="1" applyFont="1"/>
    <xf numFmtId="0" fontId="3" fillId="0" borderId="0" xfId="0" applyFont="1" applyAlignment="1">
      <alignment horizontal="center"/>
    </xf>
    <xf numFmtId="181" fontId="3" fillId="0" borderId="0" xfId="1" applyNumberFormat="1" applyFont="1"/>
    <xf numFmtId="2" fontId="3" fillId="0" borderId="0" xfId="0" applyNumberFormat="1" applyFont="1" applyAlignment="1">
      <alignment horizontal="center"/>
    </xf>
    <xf numFmtId="181" fontId="3" fillId="0" borderId="0" xfId="1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tabSelected="1" workbookViewId="0">
      <selection activeCell="M29" sqref="M29"/>
    </sheetView>
  </sheetViews>
  <sheetFormatPr defaultRowHeight="11.25" x14ac:dyDescent="0.2"/>
  <cols>
    <col min="1" max="1" width="7.42578125" style="1" bestFit="1" customWidth="1"/>
    <col min="2" max="4" width="6.28515625" style="1" bestFit="1" customWidth="1"/>
    <col min="5" max="5" width="6" style="1" customWidth="1"/>
    <col min="6" max="6" width="6.7109375" style="1" bestFit="1" customWidth="1"/>
    <col min="7" max="7" width="9.85546875" style="1" bestFit="1" customWidth="1"/>
    <col min="8" max="8" width="7.28515625" style="1" bestFit="1" customWidth="1"/>
    <col min="9" max="10" width="9.140625" style="1" bestFit="1" customWidth="1"/>
    <col min="11" max="11" width="7.140625" style="1" bestFit="1" customWidth="1"/>
    <col min="12" max="12" width="7.28515625" style="1" customWidth="1"/>
    <col min="13" max="13" width="6.5703125" style="1" bestFit="1" customWidth="1"/>
    <col min="14" max="14" width="15.140625" style="1" bestFit="1" customWidth="1"/>
    <col min="15" max="15" width="10.42578125" style="1" bestFit="1" customWidth="1"/>
    <col min="16" max="16" width="4.140625" style="1" bestFit="1" customWidth="1"/>
    <col min="17" max="17" width="7.7109375" style="1" bestFit="1" customWidth="1"/>
    <col min="18" max="16384" width="9.140625" style="1"/>
  </cols>
  <sheetData>
    <row r="1" spans="1:17" ht="12.75" x14ac:dyDescent="0.2">
      <c r="A1" s="16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x14ac:dyDescent="0.2">
      <c r="E2" s="2" t="s">
        <v>17</v>
      </c>
    </row>
    <row r="3" spans="1:17" x14ac:dyDescent="0.2">
      <c r="A3" s="3" t="s">
        <v>12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</row>
    <row r="4" spans="1:17" x14ac:dyDescent="0.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21</v>
      </c>
      <c r="O4" s="4" t="s">
        <v>22</v>
      </c>
    </row>
    <row r="5" spans="1:17" x14ac:dyDescent="0.2">
      <c r="A5" s="3" t="s">
        <v>13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1">
        <f>SUM(B5:M5)</f>
        <v>12</v>
      </c>
      <c r="O5" s="13">
        <f>AVERAGE(B5:M5)</f>
        <v>1</v>
      </c>
    </row>
    <row r="6" spans="1:17" s="7" customFormat="1" x14ac:dyDescent="0.2">
      <c r="A6" s="6" t="s">
        <v>14</v>
      </c>
      <c r="B6" s="7">
        <v>2.75</v>
      </c>
      <c r="C6" s="7">
        <v>2.75</v>
      </c>
      <c r="D6" s="7">
        <v>2.75</v>
      </c>
      <c r="E6" s="7">
        <v>2.75</v>
      </c>
      <c r="F6" s="7">
        <v>2.75</v>
      </c>
      <c r="G6" s="7">
        <v>2.75</v>
      </c>
      <c r="H6" s="7">
        <v>2.75</v>
      </c>
      <c r="I6" s="7">
        <v>3.25</v>
      </c>
      <c r="J6" s="7">
        <v>3.25</v>
      </c>
      <c r="K6" s="7">
        <v>3.25</v>
      </c>
      <c r="L6" s="7">
        <v>3.25</v>
      </c>
      <c r="M6" s="7">
        <v>3.25</v>
      </c>
    </row>
    <row r="7" spans="1:17" s="7" customFormat="1" x14ac:dyDescent="0.2">
      <c r="A7" s="6"/>
      <c r="N7" s="8" t="s">
        <v>15</v>
      </c>
      <c r="O7" s="14">
        <f>AVERAGE(B6:M6)</f>
        <v>2.9583333333333335</v>
      </c>
      <c r="P7" s="3" t="s">
        <v>16</v>
      </c>
      <c r="Q7" s="12">
        <f>(O7*O5)*0.1</f>
        <v>0.29583333333333334</v>
      </c>
    </row>
    <row r="8" spans="1:17" x14ac:dyDescent="0.2">
      <c r="N8" s="8" t="s">
        <v>20</v>
      </c>
      <c r="O8" s="15">
        <f>(O7*O5)*0.1</f>
        <v>0.29583333333333334</v>
      </c>
    </row>
    <row r="9" spans="1:17" hidden="1" x14ac:dyDescent="0.2"/>
    <row r="10" spans="1:17" hidden="1" x14ac:dyDescent="0.2">
      <c r="A10" s="3" t="s">
        <v>12</v>
      </c>
      <c r="N10" s="5" t="s">
        <v>21</v>
      </c>
      <c r="O10" s="5" t="s">
        <v>22</v>
      </c>
    </row>
    <row r="11" spans="1:17" hidden="1" x14ac:dyDescent="0.2">
      <c r="A11" s="3" t="s">
        <v>13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6</v>
      </c>
      <c r="I11" s="1">
        <v>10</v>
      </c>
      <c r="J11" s="1">
        <v>9</v>
      </c>
      <c r="K11" s="1">
        <v>7</v>
      </c>
      <c r="L11" s="1">
        <v>3</v>
      </c>
      <c r="M11" s="1">
        <v>1</v>
      </c>
      <c r="N11" s="1">
        <f>SUM(B11:M11)</f>
        <v>42</v>
      </c>
      <c r="O11" s="1">
        <f>AVERAGE(B11:M11)</f>
        <v>3.5</v>
      </c>
    </row>
    <row r="12" spans="1:17" s="7" customFormat="1" hidden="1" x14ac:dyDescent="0.2">
      <c r="A12" s="6" t="s">
        <v>14</v>
      </c>
      <c r="B12" s="7">
        <v>2.75</v>
      </c>
      <c r="C12" s="7">
        <v>2.75</v>
      </c>
      <c r="D12" s="7">
        <v>2.75</v>
      </c>
      <c r="E12" s="7">
        <v>2.75</v>
      </c>
      <c r="F12" s="7">
        <v>2.75</v>
      </c>
      <c r="G12" s="7">
        <v>2.75</v>
      </c>
      <c r="H12" s="7">
        <v>2.75</v>
      </c>
      <c r="I12" s="7">
        <v>3.25</v>
      </c>
      <c r="J12" s="7">
        <v>3.25</v>
      </c>
      <c r="K12" s="7">
        <v>3.25</v>
      </c>
      <c r="L12" s="7">
        <v>3.25</v>
      </c>
      <c r="M12" s="7">
        <v>3.25</v>
      </c>
    </row>
    <row r="13" spans="1:17" hidden="1" x14ac:dyDescent="0.2">
      <c r="B13" s="1">
        <f>B12*B11</f>
        <v>2.75</v>
      </c>
      <c r="C13" s="1">
        <f t="shared" ref="C13:M13" si="0">C12*C11</f>
        <v>2.75</v>
      </c>
      <c r="D13" s="1">
        <f t="shared" si="0"/>
        <v>2.75</v>
      </c>
      <c r="E13" s="1">
        <f t="shared" si="0"/>
        <v>2.75</v>
      </c>
      <c r="F13" s="1">
        <f t="shared" si="0"/>
        <v>2.75</v>
      </c>
      <c r="G13" s="1">
        <f t="shared" si="0"/>
        <v>2.75</v>
      </c>
      <c r="H13" s="1">
        <f t="shared" si="0"/>
        <v>16.5</v>
      </c>
      <c r="I13" s="1">
        <f t="shared" si="0"/>
        <v>32.5</v>
      </c>
      <c r="J13" s="1">
        <f t="shared" si="0"/>
        <v>29.25</v>
      </c>
      <c r="K13" s="1">
        <f t="shared" si="0"/>
        <v>22.75</v>
      </c>
      <c r="L13" s="1">
        <f t="shared" si="0"/>
        <v>9.75</v>
      </c>
      <c r="M13" s="1">
        <f t="shared" si="0"/>
        <v>3.25</v>
      </c>
      <c r="N13" s="1">
        <f>SUM(B13:M13)</f>
        <v>130.5</v>
      </c>
    </row>
    <row r="14" spans="1:17" hidden="1" x14ac:dyDescent="0.2">
      <c r="H14" s="1">
        <v>5</v>
      </c>
      <c r="I14" s="1">
        <v>9</v>
      </c>
      <c r="J14" s="1">
        <v>8</v>
      </c>
      <c r="K14" s="1">
        <v>6</v>
      </c>
      <c r="L14" s="1">
        <v>2</v>
      </c>
      <c r="N14" s="8" t="s">
        <v>15</v>
      </c>
      <c r="O14" s="9">
        <f>N13/N11</f>
        <v>3.1071428571428572</v>
      </c>
      <c r="P14" s="3" t="s">
        <v>16</v>
      </c>
      <c r="Q14" s="9">
        <f>O14*0.1</f>
        <v>0.31071428571428572</v>
      </c>
    </row>
    <row r="15" spans="1:17" hidden="1" x14ac:dyDescent="0.2">
      <c r="M15" s="8"/>
      <c r="N15" s="8" t="s">
        <v>20</v>
      </c>
      <c r="O15" s="1">
        <f>O14*0.1</f>
        <v>0.31071428571428572</v>
      </c>
    </row>
    <row r="16" spans="1:17" hidden="1" x14ac:dyDescent="0.2"/>
    <row r="17" spans="1:17" hidden="1" x14ac:dyDescent="0.2"/>
    <row r="18" spans="1:17" hidden="1" x14ac:dyDescent="0.2"/>
    <row r="20" spans="1:17" x14ac:dyDescent="0.2">
      <c r="E20" s="2" t="s">
        <v>18</v>
      </c>
    </row>
    <row r="21" spans="1:17" x14ac:dyDescent="0.2">
      <c r="A21" s="3" t="s">
        <v>12</v>
      </c>
      <c r="B21" s="4" t="s">
        <v>0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5</v>
      </c>
      <c r="H21" s="4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4" t="s">
        <v>11</v>
      </c>
      <c r="N21" s="4" t="s">
        <v>21</v>
      </c>
      <c r="O21" s="4" t="s">
        <v>22</v>
      </c>
    </row>
    <row r="22" spans="1:17" x14ac:dyDescent="0.2">
      <c r="A22" s="3" t="s">
        <v>13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10</v>
      </c>
      <c r="I22" s="1">
        <v>20</v>
      </c>
      <c r="J22" s="1">
        <v>18</v>
      </c>
      <c r="K22" s="1">
        <v>10</v>
      </c>
      <c r="L22" s="1">
        <v>4</v>
      </c>
      <c r="M22" s="1">
        <v>1</v>
      </c>
      <c r="N22" s="11">
        <f>SUM(B22:M22)</f>
        <v>69</v>
      </c>
      <c r="O22" s="13">
        <f>AVERAGE(B22:M22)</f>
        <v>5.75</v>
      </c>
    </row>
    <row r="23" spans="1:17" s="7" customFormat="1" x14ac:dyDescent="0.2">
      <c r="A23" s="6" t="s">
        <v>14</v>
      </c>
      <c r="B23" s="7">
        <v>2.75</v>
      </c>
      <c r="C23" s="7">
        <v>2.75</v>
      </c>
      <c r="D23" s="7">
        <v>2.75</v>
      </c>
      <c r="E23" s="7">
        <v>2.75</v>
      </c>
      <c r="F23" s="7">
        <v>2.75</v>
      </c>
      <c r="G23" s="7">
        <v>2.75</v>
      </c>
      <c r="H23" s="7">
        <v>2.75</v>
      </c>
      <c r="I23" s="7">
        <v>3.25</v>
      </c>
      <c r="J23" s="7">
        <v>3.25</v>
      </c>
      <c r="K23" s="7">
        <v>3.25</v>
      </c>
      <c r="L23" s="7">
        <v>3.25</v>
      </c>
      <c r="M23" s="7">
        <v>3.25</v>
      </c>
    </row>
    <row r="24" spans="1:17" hidden="1" x14ac:dyDescent="0.2">
      <c r="B24" s="1">
        <f t="shared" ref="B24:M24" si="1">B23*B22</f>
        <v>2.75</v>
      </c>
      <c r="C24" s="1">
        <f t="shared" si="1"/>
        <v>2.75</v>
      </c>
      <c r="D24" s="1">
        <f t="shared" si="1"/>
        <v>2.75</v>
      </c>
      <c r="E24" s="1">
        <f t="shared" si="1"/>
        <v>2.75</v>
      </c>
      <c r="F24" s="1">
        <f t="shared" si="1"/>
        <v>2.75</v>
      </c>
      <c r="G24" s="1">
        <f t="shared" si="1"/>
        <v>2.75</v>
      </c>
      <c r="H24" s="1">
        <f t="shared" si="1"/>
        <v>27.5</v>
      </c>
      <c r="I24" s="1">
        <f t="shared" si="1"/>
        <v>65</v>
      </c>
      <c r="J24" s="1">
        <f t="shared" si="1"/>
        <v>58.5</v>
      </c>
      <c r="K24" s="1">
        <f t="shared" si="1"/>
        <v>32.5</v>
      </c>
      <c r="L24" s="1">
        <f t="shared" si="1"/>
        <v>13</v>
      </c>
      <c r="M24" s="1">
        <f t="shared" si="1"/>
        <v>3.25</v>
      </c>
      <c r="N24" s="1">
        <f>SUM(B24:M24)</f>
        <v>216.25</v>
      </c>
    </row>
    <row r="25" spans="1:17" x14ac:dyDescent="0.2">
      <c r="H25" s="1">
        <v>5</v>
      </c>
      <c r="I25" s="1">
        <v>9</v>
      </c>
      <c r="J25" s="1">
        <v>8</v>
      </c>
      <c r="K25" s="1">
        <v>6</v>
      </c>
      <c r="L25" s="1">
        <v>2</v>
      </c>
      <c r="N25" s="8" t="s">
        <v>15</v>
      </c>
      <c r="O25" s="14">
        <f>N24/N22</f>
        <v>3.1340579710144927</v>
      </c>
      <c r="P25" s="3" t="s">
        <v>16</v>
      </c>
      <c r="Q25" s="12">
        <f>(O22*O25)*0.1</f>
        <v>1.8020833333333333</v>
      </c>
    </row>
    <row r="26" spans="1:17" x14ac:dyDescent="0.2">
      <c r="M26" s="8"/>
      <c r="N26" s="8" t="s">
        <v>20</v>
      </c>
      <c r="O26" s="15">
        <f>O25*0.1</f>
        <v>0.31340579710144928</v>
      </c>
    </row>
    <row r="27" spans="1:17" x14ac:dyDescent="0.2">
      <c r="M27" s="8"/>
    </row>
    <row r="28" spans="1:17" x14ac:dyDescent="0.2">
      <c r="E28" s="2" t="s">
        <v>19</v>
      </c>
    </row>
    <row r="29" spans="1:17" x14ac:dyDescent="0.2">
      <c r="A29" s="3" t="s">
        <v>12</v>
      </c>
      <c r="B29" s="4" t="s">
        <v>0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5</v>
      </c>
      <c r="H29" s="4" t="s">
        <v>6</v>
      </c>
      <c r="I29" s="4" t="s">
        <v>7</v>
      </c>
      <c r="J29" s="4" t="s">
        <v>8</v>
      </c>
      <c r="K29" s="4" t="s">
        <v>9</v>
      </c>
      <c r="L29" s="4" t="s">
        <v>10</v>
      </c>
      <c r="M29" s="4" t="s">
        <v>11</v>
      </c>
      <c r="N29" s="4" t="s">
        <v>21</v>
      </c>
      <c r="O29" s="4" t="s">
        <v>22</v>
      </c>
    </row>
    <row r="30" spans="1:17" x14ac:dyDescent="0.2">
      <c r="A30" s="3" t="s">
        <v>13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10</v>
      </c>
      <c r="I30" s="1">
        <v>20</v>
      </c>
      <c r="J30" s="1">
        <v>18</v>
      </c>
      <c r="K30" s="1">
        <v>18</v>
      </c>
      <c r="L30" s="1">
        <v>4</v>
      </c>
      <c r="M30" s="1">
        <v>1</v>
      </c>
      <c r="N30" s="11">
        <f>SUM(B30:M30)</f>
        <v>77</v>
      </c>
      <c r="O30" s="13">
        <f>AVERAGE(B30:M30)</f>
        <v>6.416666666666667</v>
      </c>
    </row>
    <row r="31" spans="1:17" s="7" customFormat="1" x14ac:dyDescent="0.2">
      <c r="A31" s="6" t="s">
        <v>14</v>
      </c>
      <c r="B31" s="7">
        <v>2.75</v>
      </c>
      <c r="C31" s="7">
        <v>2.75</v>
      </c>
      <c r="D31" s="7">
        <v>2.75</v>
      </c>
      <c r="E31" s="7">
        <v>2.75</v>
      </c>
      <c r="F31" s="7">
        <v>2.75</v>
      </c>
      <c r="G31" s="7">
        <v>2.75</v>
      </c>
      <c r="H31" s="7">
        <v>2.75</v>
      </c>
      <c r="I31" s="7">
        <v>3.25</v>
      </c>
      <c r="J31" s="7">
        <v>3.25</v>
      </c>
      <c r="K31" s="7">
        <v>3.25</v>
      </c>
      <c r="L31" s="7">
        <v>3.25</v>
      </c>
      <c r="M31" s="7">
        <v>3.25</v>
      </c>
    </row>
    <row r="32" spans="1:17" hidden="1" x14ac:dyDescent="0.2">
      <c r="B32" s="1">
        <f t="shared" ref="B32:M32" si="2">B31*B30</f>
        <v>2.75</v>
      </c>
      <c r="C32" s="1">
        <f t="shared" si="2"/>
        <v>2.75</v>
      </c>
      <c r="D32" s="1">
        <f t="shared" si="2"/>
        <v>2.75</v>
      </c>
      <c r="E32" s="1">
        <f t="shared" si="2"/>
        <v>2.75</v>
      </c>
      <c r="F32" s="1">
        <f t="shared" si="2"/>
        <v>2.75</v>
      </c>
      <c r="G32" s="1">
        <f t="shared" si="2"/>
        <v>2.75</v>
      </c>
      <c r="H32" s="1">
        <f t="shared" si="2"/>
        <v>27.5</v>
      </c>
      <c r="I32" s="1">
        <f t="shared" si="2"/>
        <v>65</v>
      </c>
      <c r="J32" s="1">
        <f t="shared" si="2"/>
        <v>58.5</v>
      </c>
      <c r="K32" s="1">
        <f t="shared" si="2"/>
        <v>58.5</v>
      </c>
      <c r="L32" s="1">
        <f t="shared" si="2"/>
        <v>13</v>
      </c>
      <c r="M32" s="1">
        <f t="shared" si="2"/>
        <v>3.25</v>
      </c>
      <c r="N32" s="1">
        <f>SUM(B32:M32)</f>
        <v>242.25</v>
      </c>
    </row>
    <row r="33" spans="8:17" x14ac:dyDescent="0.2">
      <c r="H33" s="1">
        <v>5</v>
      </c>
      <c r="I33" s="1">
        <v>9</v>
      </c>
      <c r="J33" s="1">
        <v>8</v>
      </c>
      <c r="K33" s="1">
        <v>6</v>
      </c>
      <c r="L33" s="1">
        <v>2</v>
      </c>
      <c r="N33" s="8" t="s">
        <v>15</v>
      </c>
      <c r="O33" s="14">
        <f>N32/N30</f>
        <v>3.1461038961038961</v>
      </c>
      <c r="P33" s="3" t="s">
        <v>16</v>
      </c>
      <c r="Q33" s="12">
        <f>(O30*O33)*0.1</f>
        <v>2.0187500000000003</v>
      </c>
    </row>
    <row r="34" spans="8:17" x14ac:dyDescent="0.2">
      <c r="N34" s="8" t="s">
        <v>20</v>
      </c>
      <c r="O34" s="15">
        <f>O33*0.1</f>
        <v>0.31461038961038962</v>
      </c>
    </row>
    <row r="36" spans="8:17" x14ac:dyDescent="0.2">
      <c r="L36" s="8" t="s">
        <v>23</v>
      </c>
      <c r="M36" s="12">
        <f>Q33-Q25</f>
        <v>0.21666666666666701</v>
      </c>
    </row>
    <row r="41" spans="8:17" x14ac:dyDescent="0.2">
      <c r="N41" s="10"/>
    </row>
  </sheetData>
  <mergeCells count="1">
    <mergeCell ref="A1:Q1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</dc:creator>
  <cp:lastModifiedBy>Felienne</cp:lastModifiedBy>
  <cp:lastPrinted>2001-10-15T19:15:39Z</cp:lastPrinted>
  <dcterms:created xsi:type="dcterms:W3CDTF">2001-10-11T19:34:50Z</dcterms:created>
  <dcterms:modified xsi:type="dcterms:W3CDTF">2014-09-04T07:36:23Z</dcterms:modified>
</cp:coreProperties>
</file>