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95" yWindow="210" windowWidth="11160" windowHeight="8325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152511"/>
</workbook>
</file>

<file path=xl/calcChain.xml><?xml version="1.0" encoding="utf-8"?>
<calcChain xmlns="http://schemas.openxmlformats.org/spreadsheetml/2006/main">
  <c r="G5" i="15" l="1"/>
  <c r="H5" i="15"/>
  <c r="F6" i="15"/>
  <c r="G6" i="15"/>
  <c r="H6" i="15"/>
  <c r="E1" i="16"/>
  <c r="C6" i="16"/>
  <c r="G6" i="16" s="1"/>
  <c r="F6" i="16"/>
  <c r="M6" i="16"/>
  <c r="E6" i="16" s="1"/>
  <c r="J6" i="16" s="1"/>
  <c r="Q6" i="16"/>
  <c r="R6" i="16"/>
  <c r="S6" i="16"/>
  <c r="B7" i="16"/>
  <c r="C7" i="16"/>
  <c r="G7" i="16" s="1"/>
  <c r="E7" i="16"/>
  <c r="F7" i="16"/>
  <c r="J7" i="16"/>
  <c r="M7" i="16"/>
  <c r="Q7" i="16"/>
  <c r="R7" i="16"/>
  <c r="S7" i="16"/>
  <c r="B8" i="16"/>
  <c r="C8" i="16"/>
  <c r="G8" i="16" s="1"/>
  <c r="E8" i="16"/>
  <c r="J8" i="16" s="1"/>
  <c r="F8" i="16"/>
  <c r="M8" i="16"/>
  <c r="Q8" i="16"/>
  <c r="R8" i="16"/>
  <c r="S8" i="16"/>
  <c r="B9" i="16"/>
  <c r="B10" i="16" s="1"/>
  <c r="B11" i="16" s="1"/>
  <c r="B12" i="16" s="1"/>
  <c r="F9" i="16"/>
  <c r="M9" i="16"/>
  <c r="E9" i="16" s="1"/>
  <c r="J9" i="16" s="1"/>
  <c r="Q9" i="16"/>
  <c r="R9" i="16"/>
  <c r="S9" i="16"/>
  <c r="C10" i="16"/>
  <c r="G10" i="16" s="1"/>
  <c r="J10" i="16"/>
  <c r="M10" i="16"/>
  <c r="E10" i="16" s="1"/>
  <c r="F10" i="16" s="1"/>
  <c r="Q10" i="16"/>
  <c r="R10" i="16"/>
  <c r="S10" i="16"/>
  <c r="C11" i="16"/>
  <c r="G11" i="16" s="1"/>
  <c r="E11" i="16"/>
  <c r="F11" i="16"/>
  <c r="J11" i="16"/>
  <c r="M11" i="16"/>
  <c r="Q11" i="16"/>
  <c r="R11" i="16"/>
  <c r="S11" i="16"/>
  <c r="C12" i="16"/>
  <c r="G12" i="16" s="1"/>
  <c r="E12" i="16"/>
  <c r="J12" i="16" s="1"/>
  <c r="F12" i="16"/>
  <c r="M12" i="16"/>
  <c r="Q12" i="16"/>
  <c r="R12" i="16"/>
  <c r="S12" i="16"/>
  <c r="B13" i="16"/>
  <c r="B14" i="16" s="1"/>
  <c r="B15" i="16" s="1"/>
  <c r="B16" i="16" s="1"/>
  <c r="F13" i="16"/>
  <c r="M13" i="16"/>
  <c r="E13" i="16" s="1"/>
  <c r="J13" i="16" s="1"/>
  <c r="Q13" i="16"/>
  <c r="R13" i="16"/>
  <c r="S13" i="16"/>
  <c r="C14" i="16"/>
  <c r="G14" i="16" s="1"/>
  <c r="F14" i="16"/>
  <c r="J14" i="16"/>
  <c r="M14" i="16"/>
  <c r="E14" i="16" s="1"/>
  <c r="Q14" i="16"/>
  <c r="R14" i="16"/>
  <c r="S14" i="16"/>
  <c r="C15" i="16"/>
  <c r="G15" i="16" s="1"/>
  <c r="E15" i="16"/>
  <c r="F15" i="16"/>
  <c r="J15" i="16"/>
  <c r="M15" i="16"/>
  <c r="Q15" i="16"/>
  <c r="R15" i="16"/>
  <c r="S15" i="16"/>
  <c r="C16" i="16"/>
  <c r="G16" i="16" s="1"/>
  <c r="E16" i="16"/>
  <c r="J16" i="16" s="1"/>
  <c r="F16" i="16"/>
  <c r="M16" i="16"/>
  <c r="Q16" i="16"/>
  <c r="R16" i="16"/>
  <c r="S16" i="16"/>
  <c r="B17" i="16"/>
  <c r="B18" i="16" s="1"/>
  <c r="B19" i="16" s="1"/>
  <c r="B20" i="16" s="1"/>
  <c r="F17" i="16"/>
  <c r="M17" i="16"/>
  <c r="E17" i="16" s="1"/>
  <c r="J17" i="16" s="1"/>
  <c r="Q17" i="16"/>
  <c r="R17" i="16"/>
  <c r="S17" i="16"/>
  <c r="C18" i="16"/>
  <c r="G18" i="16" s="1"/>
  <c r="F18" i="16"/>
  <c r="J18" i="16"/>
  <c r="M18" i="16"/>
  <c r="E18" i="16" s="1"/>
  <c r="Q18" i="16"/>
  <c r="R18" i="16"/>
  <c r="S18" i="16"/>
  <c r="C19" i="16"/>
  <c r="E19" i="16"/>
  <c r="F19" i="16"/>
  <c r="G19" i="16"/>
  <c r="J19" i="16"/>
  <c r="M19" i="16"/>
  <c r="Q19" i="16"/>
  <c r="R19" i="16"/>
  <c r="S19" i="16"/>
  <c r="C20" i="16"/>
  <c r="G20" i="16" s="1"/>
  <c r="E20" i="16"/>
  <c r="J20" i="16" s="1"/>
  <c r="F20" i="16"/>
  <c r="M20" i="16"/>
  <c r="Q20" i="16"/>
  <c r="R20" i="16"/>
  <c r="S20" i="16"/>
  <c r="B21" i="16"/>
  <c r="F21" i="16"/>
  <c r="M21" i="16"/>
  <c r="E21" i="16" s="1"/>
  <c r="J21" i="16" s="1"/>
  <c r="Q21" i="16"/>
  <c r="R21" i="16"/>
  <c r="S21" i="16"/>
  <c r="F22" i="16"/>
  <c r="J22" i="16"/>
  <c r="M22" i="16"/>
  <c r="E22" i="16" s="1"/>
  <c r="Q22" i="16"/>
  <c r="R22" i="16"/>
  <c r="S22" i="16"/>
  <c r="E23" i="16"/>
  <c r="F23" i="16"/>
  <c r="J23" i="16"/>
  <c r="M23" i="16"/>
  <c r="Q23" i="16"/>
  <c r="R23" i="16"/>
  <c r="S23" i="16"/>
  <c r="E24" i="16"/>
  <c r="J24" i="16" s="1"/>
  <c r="F24" i="16"/>
  <c r="M24" i="16"/>
  <c r="Q24" i="16"/>
  <c r="R24" i="16"/>
  <c r="S24" i="16"/>
  <c r="F25" i="16"/>
  <c r="M25" i="16"/>
  <c r="E25" i="16" s="1"/>
  <c r="J25" i="16" s="1"/>
  <c r="Q25" i="16"/>
  <c r="R25" i="16"/>
  <c r="S25" i="16"/>
  <c r="F26" i="16"/>
  <c r="J26" i="16"/>
  <c r="M26" i="16"/>
  <c r="E26" i="16" s="1"/>
  <c r="Q26" i="16"/>
  <c r="R26" i="16"/>
  <c r="S26" i="16"/>
  <c r="E27" i="16"/>
  <c r="F27" i="16"/>
  <c r="J27" i="16"/>
  <c r="M27" i="16"/>
  <c r="Q27" i="16"/>
  <c r="R27" i="16"/>
  <c r="S27" i="16"/>
  <c r="E28" i="16"/>
  <c r="J28" i="16" s="1"/>
  <c r="F28" i="16"/>
  <c r="M28" i="16"/>
  <c r="Q28" i="16"/>
  <c r="R28" i="16"/>
  <c r="S28" i="16"/>
  <c r="F29" i="16"/>
  <c r="M29" i="16"/>
  <c r="E29" i="16" s="1"/>
  <c r="J29" i="16" s="1"/>
  <c r="Q29" i="16"/>
  <c r="R29" i="16"/>
  <c r="S29" i="16"/>
  <c r="J30" i="16"/>
  <c r="M30" i="16"/>
  <c r="E30" i="16" s="1"/>
  <c r="F30" i="16" s="1"/>
  <c r="Q30" i="16"/>
  <c r="R30" i="16"/>
  <c r="S30" i="16"/>
  <c r="E31" i="16"/>
  <c r="F31" i="16"/>
  <c r="J31" i="16"/>
  <c r="M31" i="16"/>
  <c r="Q31" i="16"/>
  <c r="R31" i="16"/>
  <c r="S31" i="16"/>
  <c r="E32" i="16"/>
  <c r="F32" i="16"/>
  <c r="J32" i="16"/>
  <c r="M32" i="16"/>
  <c r="Q32" i="16"/>
  <c r="R32" i="16"/>
  <c r="S32" i="16"/>
  <c r="F33" i="16"/>
  <c r="M33" i="16"/>
  <c r="E33" i="16" s="1"/>
  <c r="J33" i="16" s="1"/>
  <c r="Q33" i="16"/>
  <c r="R33" i="16"/>
  <c r="S33" i="16"/>
  <c r="J34" i="16"/>
  <c r="M34" i="16"/>
  <c r="E34" i="16" s="1"/>
  <c r="F34" i="16" s="1"/>
  <c r="Q34" i="16"/>
  <c r="R34" i="16"/>
  <c r="S34" i="16"/>
  <c r="E35" i="16"/>
  <c r="F35" i="16"/>
  <c r="J35" i="16"/>
  <c r="M35" i="16"/>
  <c r="Q35" i="16"/>
  <c r="R35" i="16"/>
  <c r="S35" i="16"/>
  <c r="E36" i="16"/>
  <c r="F36" i="16"/>
  <c r="J36" i="16"/>
  <c r="M36" i="16"/>
  <c r="Q36" i="16"/>
  <c r="R36" i="16"/>
  <c r="S36" i="16"/>
  <c r="F37" i="16"/>
  <c r="M37" i="16"/>
  <c r="E37" i="16" s="1"/>
  <c r="J37" i="16" s="1"/>
  <c r="Q37" i="16"/>
  <c r="R37" i="16"/>
  <c r="S37" i="16"/>
  <c r="J38" i="16"/>
  <c r="M38" i="16"/>
  <c r="E38" i="16" s="1"/>
  <c r="F38" i="16" s="1"/>
  <c r="Q38" i="16"/>
  <c r="R38" i="16"/>
  <c r="S38" i="16"/>
  <c r="E39" i="16"/>
  <c r="F39" i="16"/>
  <c r="J39" i="16"/>
  <c r="M39" i="16"/>
  <c r="Q39" i="16"/>
  <c r="R39" i="16"/>
  <c r="S39" i="16"/>
  <c r="E40" i="16"/>
  <c r="F40" i="16"/>
  <c r="J40" i="16"/>
  <c r="M40" i="16"/>
  <c r="Q40" i="16"/>
  <c r="R40" i="16"/>
  <c r="S40" i="16"/>
  <c r="F41" i="16"/>
  <c r="M41" i="16"/>
  <c r="E41" i="16" s="1"/>
  <c r="J41" i="16" s="1"/>
  <c r="Q41" i="16"/>
  <c r="R41" i="16"/>
  <c r="S41" i="16"/>
  <c r="J42" i="16"/>
  <c r="M42" i="16"/>
  <c r="E42" i="16" s="1"/>
  <c r="F42" i="16" s="1"/>
  <c r="Q42" i="16"/>
  <c r="R42" i="16"/>
  <c r="S42" i="16"/>
  <c r="E43" i="16"/>
  <c r="F43" i="16"/>
  <c r="J43" i="16"/>
  <c r="M43" i="16"/>
  <c r="Q43" i="16"/>
  <c r="R43" i="16"/>
  <c r="S43" i="16"/>
  <c r="E44" i="16"/>
  <c r="F44" i="16"/>
  <c r="J44" i="16"/>
  <c r="M44" i="16"/>
  <c r="Q44" i="16"/>
  <c r="R44" i="16"/>
  <c r="S44" i="16"/>
  <c r="F45" i="16"/>
  <c r="M45" i="16"/>
  <c r="E45" i="16" s="1"/>
  <c r="J45" i="16" s="1"/>
  <c r="Q45" i="16"/>
  <c r="R45" i="16"/>
  <c r="S45" i="16"/>
  <c r="J46" i="16"/>
  <c r="M46" i="16"/>
  <c r="E46" i="16" s="1"/>
  <c r="F46" i="16" s="1"/>
  <c r="Q46" i="16"/>
  <c r="R46" i="16"/>
  <c r="S46" i="16"/>
  <c r="E47" i="16"/>
  <c r="F47" i="16"/>
  <c r="J47" i="16"/>
  <c r="M47" i="16"/>
  <c r="Q47" i="16"/>
  <c r="R47" i="16"/>
  <c r="S47" i="16"/>
  <c r="E48" i="16"/>
  <c r="F48" i="16"/>
  <c r="J48" i="16"/>
  <c r="M48" i="16"/>
  <c r="Q48" i="16"/>
  <c r="R48" i="16"/>
  <c r="S48" i="16"/>
  <c r="F49" i="16"/>
  <c r="M49" i="16"/>
  <c r="E49" i="16" s="1"/>
  <c r="J49" i="16" s="1"/>
  <c r="Q49" i="16"/>
  <c r="R49" i="16"/>
  <c r="S49" i="16"/>
  <c r="J50" i="16"/>
  <c r="M50" i="16"/>
  <c r="E50" i="16" s="1"/>
  <c r="F50" i="16" s="1"/>
  <c r="Q50" i="16"/>
  <c r="R50" i="16"/>
  <c r="S50" i="16"/>
  <c r="E51" i="16"/>
  <c r="F51" i="16"/>
  <c r="J51" i="16"/>
  <c r="M51" i="16"/>
  <c r="Q51" i="16"/>
  <c r="R51" i="16"/>
  <c r="S51" i="16"/>
  <c r="E52" i="16"/>
  <c r="F52" i="16"/>
  <c r="J52" i="16"/>
  <c r="M52" i="16"/>
  <c r="Q52" i="16"/>
  <c r="R52" i="16"/>
  <c r="S52" i="16"/>
  <c r="F53" i="16"/>
  <c r="M53" i="16"/>
  <c r="E53" i="16" s="1"/>
  <c r="J53" i="16" s="1"/>
  <c r="Q53" i="16"/>
  <c r="R53" i="16"/>
  <c r="S53" i="16"/>
  <c r="J54" i="16"/>
  <c r="M54" i="16"/>
  <c r="E54" i="16" s="1"/>
  <c r="F54" i="16" s="1"/>
  <c r="Q54" i="16"/>
  <c r="R54" i="16"/>
  <c r="S54" i="16"/>
  <c r="E55" i="16"/>
  <c r="F55" i="16"/>
  <c r="J55" i="16"/>
  <c r="M55" i="16"/>
  <c r="Q55" i="16"/>
  <c r="R55" i="16"/>
  <c r="S55" i="16"/>
  <c r="E56" i="16"/>
  <c r="F56" i="16"/>
  <c r="J56" i="16"/>
  <c r="M56" i="16"/>
  <c r="Q56" i="16"/>
  <c r="R56" i="16"/>
  <c r="S56" i="16"/>
  <c r="F57" i="16"/>
  <c r="M57" i="16"/>
  <c r="E57" i="16" s="1"/>
  <c r="J57" i="16" s="1"/>
  <c r="Q57" i="16"/>
  <c r="R57" i="16"/>
  <c r="S57" i="16"/>
  <c r="J58" i="16"/>
  <c r="M58" i="16"/>
  <c r="E58" i="16" s="1"/>
  <c r="F58" i="16" s="1"/>
  <c r="Q58" i="16"/>
  <c r="R58" i="16"/>
  <c r="S58" i="16"/>
  <c r="E59" i="16"/>
  <c r="F59" i="16"/>
  <c r="J59" i="16"/>
  <c r="M59" i="16"/>
  <c r="Q59" i="16"/>
  <c r="R59" i="16"/>
  <c r="S59" i="16"/>
  <c r="E60" i="16"/>
  <c r="F60" i="16"/>
  <c r="J60" i="16"/>
  <c r="M60" i="16"/>
  <c r="Q60" i="16"/>
  <c r="R60" i="16"/>
  <c r="S60" i="16"/>
  <c r="F61" i="16"/>
  <c r="M61" i="16"/>
  <c r="E61" i="16" s="1"/>
  <c r="J61" i="16" s="1"/>
  <c r="Q61" i="16"/>
  <c r="R61" i="16"/>
  <c r="S61" i="16"/>
  <c r="J62" i="16"/>
  <c r="M62" i="16"/>
  <c r="E62" i="16" s="1"/>
  <c r="F62" i="16" s="1"/>
  <c r="Q62" i="16"/>
  <c r="R62" i="16"/>
  <c r="S62" i="16"/>
  <c r="E63" i="16"/>
  <c r="F63" i="16"/>
  <c r="J63" i="16"/>
  <c r="M63" i="16"/>
  <c r="Q63" i="16"/>
  <c r="R63" i="16"/>
  <c r="S63" i="16"/>
  <c r="E64" i="16"/>
  <c r="F64" i="16"/>
  <c r="J64" i="16"/>
  <c r="M64" i="16"/>
  <c r="Q64" i="16"/>
  <c r="R64" i="16"/>
  <c r="S64" i="16"/>
  <c r="F65" i="16"/>
  <c r="M65" i="16"/>
  <c r="E65" i="16" s="1"/>
  <c r="J65" i="16" s="1"/>
  <c r="Q65" i="16"/>
  <c r="R65" i="16"/>
  <c r="S65" i="16"/>
  <c r="J66" i="16"/>
  <c r="M66" i="16"/>
  <c r="E66" i="16" s="1"/>
  <c r="F66" i="16" s="1"/>
  <c r="Q66" i="16"/>
  <c r="R66" i="16"/>
  <c r="S66" i="16"/>
  <c r="E67" i="16"/>
  <c r="F67" i="16"/>
  <c r="J67" i="16"/>
  <c r="M67" i="16"/>
  <c r="Q67" i="16"/>
  <c r="R67" i="16"/>
  <c r="S67" i="16"/>
  <c r="E68" i="16"/>
  <c r="F68" i="16"/>
  <c r="J68" i="16"/>
  <c r="M68" i="16"/>
  <c r="Q68" i="16"/>
  <c r="R68" i="16"/>
  <c r="S68" i="16"/>
  <c r="F69" i="16"/>
  <c r="M69" i="16"/>
  <c r="E69" i="16" s="1"/>
  <c r="J69" i="16" s="1"/>
  <c r="Q69" i="16"/>
  <c r="R69" i="16"/>
  <c r="S69" i="16"/>
  <c r="J70" i="16"/>
  <c r="M70" i="16"/>
  <c r="E70" i="16" s="1"/>
  <c r="F70" i="16" s="1"/>
  <c r="Q70" i="16"/>
  <c r="R70" i="16"/>
  <c r="S70" i="16"/>
  <c r="E71" i="16"/>
  <c r="F71" i="16"/>
  <c r="J71" i="16"/>
  <c r="M71" i="16"/>
  <c r="Q71" i="16"/>
  <c r="R71" i="16"/>
  <c r="S71" i="16"/>
  <c r="E72" i="16"/>
  <c r="F72" i="16"/>
  <c r="J72" i="16"/>
  <c r="M72" i="16"/>
  <c r="Q72" i="16"/>
  <c r="R72" i="16"/>
  <c r="S72" i="16"/>
  <c r="F73" i="16"/>
  <c r="M73" i="16"/>
  <c r="E73" i="16" s="1"/>
  <c r="J73" i="16" s="1"/>
  <c r="Q73" i="16"/>
  <c r="R73" i="16"/>
  <c r="S73" i="16"/>
  <c r="J74" i="16"/>
  <c r="M74" i="16"/>
  <c r="E74" i="16" s="1"/>
  <c r="F74" i="16" s="1"/>
  <c r="Q74" i="16"/>
  <c r="R74" i="16"/>
  <c r="S74" i="16"/>
  <c r="E75" i="16"/>
  <c r="F75" i="16"/>
  <c r="J75" i="16"/>
  <c r="M75" i="16"/>
  <c r="Q75" i="16"/>
  <c r="R75" i="16"/>
  <c r="S75" i="16"/>
  <c r="E76" i="16"/>
  <c r="F76" i="16"/>
  <c r="J76" i="16"/>
  <c r="M76" i="16"/>
  <c r="Q76" i="16"/>
  <c r="R76" i="16"/>
  <c r="S76" i="16"/>
  <c r="F77" i="16"/>
  <c r="M77" i="16"/>
  <c r="E77" i="16" s="1"/>
  <c r="J77" i="16" s="1"/>
  <c r="Q77" i="16"/>
  <c r="R77" i="16"/>
  <c r="S77" i="16"/>
  <c r="M78" i="16"/>
  <c r="E78" i="16" s="1"/>
  <c r="F78" i="16" s="1"/>
  <c r="Q78" i="16"/>
  <c r="R78" i="16"/>
  <c r="S78" i="16"/>
  <c r="E79" i="16"/>
  <c r="F79" i="16"/>
  <c r="J79" i="16"/>
  <c r="M79" i="16"/>
  <c r="Q79" i="16"/>
  <c r="R79" i="16"/>
  <c r="S79" i="16"/>
  <c r="E80" i="16"/>
  <c r="F80" i="16"/>
  <c r="J80" i="16"/>
  <c r="M80" i="16"/>
  <c r="Q80" i="16"/>
  <c r="R80" i="16"/>
  <c r="S80" i="16" s="1"/>
  <c r="F81" i="16"/>
  <c r="M81" i="16"/>
  <c r="E81" i="16" s="1"/>
  <c r="J81" i="16" s="1"/>
  <c r="Q81" i="16"/>
  <c r="R81" i="16"/>
  <c r="S81" i="16" s="1"/>
  <c r="M82" i="16"/>
  <c r="E82" i="16" s="1"/>
  <c r="F82" i="16" s="1"/>
  <c r="Q82" i="16"/>
  <c r="R82" i="16"/>
  <c r="S82" i="16"/>
  <c r="E83" i="16"/>
  <c r="F83" i="16"/>
  <c r="J83" i="16"/>
  <c r="M83" i="16"/>
  <c r="Q83" i="16"/>
  <c r="R83" i="16"/>
  <c r="S83" i="16"/>
  <c r="E84" i="16"/>
  <c r="F84" i="16"/>
  <c r="J84" i="16"/>
  <c r="M84" i="16"/>
  <c r="Q84" i="16"/>
  <c r="R84" i="16"/>
  <c r="S84" i="16" s="1"/>
  <c r="M85" i="16"/>
  <c r="E85" i="16" s="1"/>
  <c r="F85" i="16" s="1"/>
  <c r="Q85" i="16"/>
  <c r="R85" i="16"/>
  <c r="S85" i="16" s="1"/>
  <c r="M86" i="16"/>
  <c r="E86" i="16" s="1"/>
  <c r="Q86" i="16"/>
  <c r="R86" i="16"/>
  <c r="S86" i="16"/>
  <c r="E87" i="16"/>
  <c r="F87" i="16"/>
  <c r="J87" i="16"/>
  <c r="M87" i="16"/>
  <c r="Q87" i="16"/>
  <c r="R87" i="16"/>
  <c r="S87" i="16"/>
  <c r="E88" i="16"/>
  <c r="J88" i="16" s="1"/>
  <c r="F88" i="16"/>
  <c r="M88" i="16"/>
  <c r="Q88" i="16"/>
  <c r="R88" i="16"/>
  <c r="S88" i="16" s="1"/>
  <c r="M89" i="16"/>
  <c r="E89" i="16" s="1"/>
  <c r="J89" i="16" s="1"/>
  <c r="Q89" i="16"/>
  <c r="R89" i="16"/>
  <c r="S89" i="16" s="1"/>
  <c r="F90" i="16"/>
  <c r="M90" i="16"/>
  <c r="E90" i="16" s="1"/>
  <c r="J90" i="16" s="1"/>
  <c r="Q90" i="16"/>
  <c r="R90" i="16"/>
  <c r="S90" i="16"/>
  <c r="E91" i="16"/>
  <c r="F91" i="16"/>
  <c r="J91" i="16"/>
  <c r="M91" i="16"/>
  <c r="Q91" i="16"/>
  <c r="R91" i="16"/>
  <c r="S91" i="16"/>
  <c r="E92" i="16"/>
  <c r="F92" i="16"/>
  <c r="J92" i="16"/>
  <c r="M92" i="16"/>
  <c r="Q92" i="16"/>
  <c r="R92" i="16"/>
  <c r="S92" i="16"/>
  <c r="F93" i="16"/>
  <c r="M93" i="16"/>
  <c r="E93" i="16" s="1"/>
  <c r="J93" i="16" s="1"/>
  <c r="Q93" i="16"/>
  <c r="R93" i="16"/>
  <c r="S93" i="16"/>
  <c r="M94" i="16"/>
  <c r="E94" i="16" s="1"/>
  <c r="F94" i="16" s="1"/>
  <c r="Q94" i="16"/>
  <c r="R94" i="16"/>
  <c r="S94" i="16"/>
  <c r="E95" i="16"/>
  <c r="F95" i="16"/>
  <c r="J95" i="16"/>
  <c r="M95" i="16"/>
  <c r="Q95" i="16"/>
  <c r="R95" i="16"/>
  <c r="S95" i="16"/>
  <c r="E96" i="16"/>
  <c r="F96" i="16"/>
  <c r="J96" i="16"/>
  <c r="M96" i="16"/>
  <c r="Q96" i="16"/>
  <c r="R96" i="16"/>
  <c r="S96" i="16" s="1"/>
  <c r="F97" i="16"/>
  <c r="M97" i="16"/>
  <c r="E97" i="16" s="1"/>
  <c r="J97" i="16" s="1"/>
  <c r="Q97" i="16"/>
  <c r="R97" i="16"/>
  <c r="S97" i="16" s="1"/>
  <c r="M98" i="16"/>
  <c r="E98" i="16" s="1"/>
  <c r="F98" i="16" s="1"/>
  <c r="Q98" i="16"/>
  <c r="R98" i="16"/>
  <c r="S98" i="16"/>
  <c r="E99" i="16"/>
  <c r="F99" i="16"/>
  <c r="J99" i="16"/>
  <c r="M99" i="16"/>
  <c r="Q99" i="16"/>
  <c r="R99" i="16"/>
  <c r="S99" i="16"/>
  <c r="E100" i="16"/>
  <c r="F100" i="16"/>
  <c r="J100" i="16"/>
  <c r="M100" i="16"/>
  <c r="Q100" i="16"/>
  <c r="R100" i="16"/>
  <c r="S100" i="16" s="1"/>
  <c r="M101" i="16"/>
  <c r="E101" i="16" s="1"/>
  <c r="Q101" i="16"/>
  <c r="R101" i="16"/>
  <c r="S101" i="16" s="1"/>
  <c r="M102" i="16"/>
  <c r="E102" i="16" s="1"/>
  <c r="F102" i="16" s="1"/>
  <c r="Q102" i="16"/>
  <c r="R102" i="16"/>
  <c r="S102" i="16"/>
  <c r="E103" i="16"/>
  <c r="F103" i="16"/>
  <c r="J103" i="16"/>
  <c r="M103" i="16"/>
  <c r="Q103" i="16"/>
  <c r="R103" i="16"/>
  <c r="S103" i="16"/>
  <c r="E104" i="16"/>
  <c r="M104" i="16"/>
  <c r="Q104" i="16"/>
  <c r="R104" i="16"/>
  <c r="S104" i="16" s="1"/>
  <c r="F105" i="16"/>
  <c r="M105" i="16"/>
  <c r="E105" i="16" s="1"/>
  <c r="J105" i="16" s="1"/>
  <c r="Q105" i="16"/>
  <c r="R105" i="16"/>
  <c r="S105" i="16" s="1"/>
  <c r="M106" i="16"/>
  <c r="E106" i="16" s="1"/>
  <c r="J106" i="16" s="1"/>
  <c r="Q106" i="16"/>
  <c r="R106" i="16"/>
  <c r="S106" i="16"/>
  <c r="E107" i="16"/>
  <c r="M107" i="16"/>
  <c r="Q107" i="16"/>
  <c r="R107" i="16"/>
  <c r="S107" i="16"/>
  <c r="E108" i="16"/>
  <c r="F108" i="16"/>
  <c r="J108" i="16"/>
  <c r="M108" i="16"/>
  <c r="Q108" i="16"/>
  <c r="R108" i="16"/>
  <c r="S108" i="16"/>
  <c r="F109" i="16"/>
  <c r="M109" i="16"/>
  <c r="E109" i="16" s="1"/>
  <c r="J109" i="16" s="1"/>
  <c r="Q109" i="16"/>
  <c r="R109" i="16"/>
  <c r="S109" i="16"/>
  <c r="M110" i="16"/>
  <c r="E110" i="16" s="1"/>
  <c r="F110" i="16" s="1"/>
  <c r="Q110" i="16"/>
  <c r="R110" i="16"/>
  <c r="S110" i="16"/>
  <c r="E111" i="16"/>
  <c r="F111" i="16"/>
  <c r="J111" i="16"/>
  <c r="M111" i="16"/>
  <c r="Q111" i="16"/>
  <c r="R111" i="16"/>
  <c r="S111" i="16"/>
  <c r="E112" i="16"/>
  <c r="F112" i="16"/>
  <c r="J112" i="16"/>
  <c r="M112" i="16"/>
  <c r="Q112" i="16"/>
  <c r="R112" i="16"/>
  <c r="S112" i="16" s="1"/>
  <c r="F113" i="16"/>
  <c r="M113" i="16"/>
  <c r="E113" i="16" s="1"/>
  <c r="J113" i="16" s="1"/>
  <c r="Q113" i="16"/>
  <c r="R113" i="16"/>
  <c r="S113" i="16" s="1"/>
  <c r="M114" i="16"/>
  <c r="E114" i="16" s="1"/>
  <c r="F114" i="16" s="1"/>
  <c r="Q114" i="16"/>
  <c r="R114" i="16"/>
  <c r="S114" i="16"/>
  <c r="E115" i="16"/>
  <c r="F115" i="16"/>
  <c r="J115" i="16"/>
  <c r="M115" i="16"/>
  <c r="Q115" i="16"/>
  <c r="R115" i="16"/>
  <c r="S115" i="16"/>
  <c r="E116" i="16"/>
  <c r="F116" i="16"/>
  <c r="J116" i="16"/>
  <c r="M116" i="16"/>
  <c r="Q116" i="16"/>
  <c r="R116" i="16"/>
  <c r="S116" i="16" s="1"/>
  <c r="M117" i="16"/>
  <c r="E117" i="16" s="1"/>
  <c r="Q117" i="16"/>
  <c r="R117" i="16"/>
  <c r="S117" i="16" s="1"/>
  <c r="M118" i="16"/>
  <c r="E118" i="16" s="1"/>
  <c r="F118" i="16" s="1"/>
  <c r="Q118" i="16"/>
  <c r="R118" i="16"/>
  <c r="S118" i="16" s="1"/>
  <c r="E119" i="16"/>
  <c r="F119" i="16"/>
  <c r="J119" i="16"/>
  <c r="M119" i="16"/>
  <c r="Q119" i="16"/>
  <c r="R119" i="16"/>
  <c r="S119" i="16"/>
  <c r="E120" i="16"/>
  <c r="F120" i="16"/>
  <c r="J120" i="16"/>
  <c r="M120" i="16"/>
  <c r="Q120" i="16"/>
  <c r="R120" i="16"/>
  <c r="S120" i="16"/>
  <c r="F121" i="16"/>
  <c r="M121" i="16"/>
  <c r="E121" i="16" s="1"/>
  <c r="J121" i="16" s="1"/>
  <c r="Q121" i="16"/>
  <c r="R121" i="16"/>
  <c r="S121" i="16"/>
  <c r="M122" i="16"/>
  <c r="E122" i="16" s="1"/>
  <c r="Q122" i="16"/>
  <c r="R122" i="16"/>
  <c r="S122" i="16"/>
  <c r="E123" i="16"/>
  <c r="F123" i="16"/>
  <c r="J123" i="16"/>
  <c r="M123" i="16"/>
  <c r="Q123" i="16"/>
  <c r="R123" i="16"/>
  <c r="S123" i="16"/>
  <c r="E124" i="16"/>
  <c r="M124" i="16"/>
  <c r="Q124" i="16"/>
  <c r="R124" i="16"/>
  <c r="S124" i="16"/>
  <c r="M125" i="16"/>
  <c r="E125" i="16" s="1"/>
  <c r="Q125" i="16"/>
  <c r="R125" i="16"/>
  <c r="S125" i="16"/>
  <c r="F126" i="16"/>
  <c r="J126" i="16"/>
  <c r="M126" i="16"/>
  <c r="E126" i="16" s="1"/>
  <c r="Q126" i="16"/>
  <c r="R126" i="16"/>
  <c r="S126" i="16"/>
  <c r="E127" i="16"/>
  <c r="J127" i="16" s="1"/>
  <c r="F127" i="16"/>
  <c r="M127" i="16"/>
  <c r="Q127" i="16"/>
  <c r="R127" i="16"/>
  <c r="S127" i="16"/>
  <c r="E128" i="16"/>
  <c r="M128" i="16"/>
  <c r="Q128" i="16"/>
  <c r="R128" i="16"/>
  <c r="S128" i="16"/>
  <c r="J129" i="16"/>
  <c r="M129" i="16"/>
  <c r="E129" i="16" s="1"/>
  <c r="F129" i="16" s="1"/>
  <c r="Q129" i="16"/>
  <c r="R129" i="16"/>
  <c r="S129" i="16"/>
  <c r="F130" i="16"/>
  <c r="J130" i="16"/>
  <c r="M130" i="16"/>
  <c r="E130" i="16" s="1"/>
  <c r="Q130" i="16"/>
  <c r="R130" i="16"/>
  <c r="S130" i="16"/>
  <c r="E131" i="16"/>
  <c r="M131" i="16"/>
  <c r="Q131" i="16"/>
  <c r="R131" i="16"/>
  <c r="S131" i="16"/>
  <c r="E132" i="16"/>
  <c r="M132" i="16"/>
  <c r="Q132" i="16"/>
  <c r="R132" i="16"/>
  <c r="S132" i="16" s="1"/>
  <c r="M133" i="16"/>
  <c r="E133" i="16" s="1"/>
  <c r="F133" i="16" s="1"/>
  <c r="Q133" i="16"/>
  <c r="R133" i="16"/>
  <c r="S133" i="16" s="1"/>
  <c r="F134" i="16"/>
  <c r="M134" i="16"/>
  <c r="E134" i="16" s="1"/>
  <c r="J134" i="16" s="1"/>
  <c r="Q134" i="16"/>
  <c r="R134" i="16"/>
  <c r="S134" i="16"/>
  <c r="E135" i="16"/>
  <c r="M135" i="16"/>
  <c r="Q135" i="16"/>
  <c r="R135" i="16"/>
  <c r="S135" i="16"/>
  <c r="E136" i="16"/>
  <c r="F136" i="16"/>
  <c r="J136" i="16"/>
  <c r="M136" i="16"/>
  <c r="Q136" i="16"/>
  <c r="R136" i="16"/>
  <c r="S136" i="16"/>
  <c r="J137" i="16"/>
  <c r="M137" i="16"/>
  <c r="E137" i="16" s="1"/>
  <c r="F137" i="16" s="1"/>
  <c r="Q137" i="16"/>
  <c r="R137" i="16"/>
  <c r="S137" i="16"/>
  <c r="M138" i="16"/>
  <c r="E138" i="16" s="1"/>
  <c r="Q138" i="16"/>
  <c r="R138" i="16"/>
  <c r="S138" i="16"/>
  <c r="E139" i="16"/>
  <c r="F139" i="16"/>
  <c r="J139" i="16"/>
  <c r="M139" i="16"/>
  <c r="Q139" i="16"/>
  <c r="R139" i="16"/>
  <c r="S139" i="16"/>
  <c r="E140" i="16"/>
  <c r="M140" i="16"/>
  <c r="Q140" i="16"/>
  <c r="R140" i="16"/>
  <c r="S140" i="16"/>
  <c r="F141" i="16"/>
  <c r="J141" i="16"/>
  <c r="M141" i="16"/>
  <c r="E141" i="16" s="1"/>
  <c r="Q141" i="16"/>
  <c r="R141" i="16"/>
  <c r="S141" i="16"/>
  <c r="F142" i="16"/>
  <c r="J142" i="16"/>
  <c r="M142" i="16"/>
  <c r="E142" i="16" s="1"/>
  <c r="Q142" i="16"/>
  <c r="R142" i="16"/>
  <c r="S142" i="16"/>
  <c r="E143" i="16"/>
  <c r="M143" i="16"/>
  <c r="Q143" i="16"/>
  <c r="R143" i="16"/>
  <c r="S143" i="16"/>
  <c r="E144" i="16"/>
  <c r="M144" i="16"/>
  <c r="Q144" i="16"/>
  <c r="R144" i="16"/>
  <c r="S144" i="16"/>
  <c r="J145" i="16"/>
  <c r="M145" i="16"/>
  <c r="E145" i="16" s="1"/>
  <c r="F145" i="16" s="1"/>
  <c r="Q145" i="16"/>
  <c r="R145" i="16"/>
  <c r="S145" i="16"/>
  <c r="F146" i="16"/>
  <c r="J146" i="16"/>
  <c r="M146" i="16"/>
  <c r="E146" i="16" s="1"/>
  <c r="Q146" i="16"/>
  <c r="R146" i="16"/>
  <c r="S146" i="16"/>
  <c r="E147" i="16"/>
  <c r="M147" i="16"/>
  <c r="Q147" i="16"/>
  <c r="R147" i="16"/>
  <c r="S147" i="16"/>
  <c r="E148" i="16"/>
  <c r="M148" i="16"/>
  <c r="Q148" i="16"/>
  <c r="R148" i="16"/>
  <c r="S148" i="16"/>
  <c r="J149" i="16"/>
  <c r="M149" i="16"/>
  <c r="E149" i="16" s="1"/>
  <c r="F149" i="16" s="1"/>
  <c r="Q149" i="16"/>
  <c r="R149" i="16"/>
  <c r="S149" i="16" s="1"/>
  <c r="J150" i="16"/>
  <c r="M150" i="16"/>
  <c r="E150" i="16" s="1"/>
  <c r="F150" i="16" s="1"/>
  <c r="Q150" i="16"/>
  <c r="R150" i="16"/>
  <c r="S150" i="16"/>
  <c r="E151" i="16"/>
  <c r="F151" i="16"/>
  <c r="J151" i="16"/>
  <c r="M151" i="16"/>
  <c r="Q151" i="16"/>
  <c r="R151" i="16"/>
  <c r="S151" i="16"/>
  <c r="E152" i="16"/>
  <c r="J152" i="16" s="1"/>
  <c r="F152" i="16"/>
  <c r="M152" i="16"/>
  <c r="Q152" i="16"/>
  <c r="R152" i="16"/>
  <c r="S152" i="16"/>
  <c r="F153" i="16"/>
  <c r="J153" i="16"/>
  <c r="M153" i="16"/>
  <c r="E153" i="16" s="1"/>
  <c r="Q153" i="16"/>
  <c r="R153" i="16"/>
  <c r="S153" i="16"/>
  <c r="E154" i="16"/>
  <c r="M154" i="16"/>
  <c r="Q154" i="16"/>
  <c r="R154" i="16"/>
  <c r="S154" i="16"/>
  <c r="E155" i="16"/>
  <c r="F155" i="16" s="1"/>
  <c r="J155" i="16"/>
  <c r="M155" i="16"/>
  <c r="Q155" i="16"/>
  <c r="R155" i="16"/>
  <c r="S155" i="16" s="1"/>
  <c r="M156" i="16"/>
  <c r="E156" i="16" s="1"/>
  <c r="Q156" i="16"/>
  <c r="R156" i="16"/>
  <c r="S156" i="16"/>
  <c r="M157" i="16"/>
  <c r="E157" i="16" s="1"/>
  <c r="Q157" i="16"/>
  <c r="R157" i="16"/>
  <c r="S157" i="16" s="1"/>
  <c r="E158" i="16"/>
  <c r="M158" i="16"/>
  <c r="Q158" i="16"/>
  <c r="R158" i="16"/>
  <c r="S158" i="16"/>
  <c r="E159" i="16"/>
  <c r="F159" i="16" s="1"/>
  <c r="J159" i="16"/>
  <c r="M159" i="16"/>
  <c r="Q159" i="16"/>
  <c r="R159" i="16"/>
  <c r="S159" i="16" s="1"/>
  <c r="M160" i="16"/>
  <c r="E160" i="16" s="1"/>
  <c r="Q160" i="16"/>
  <c r="R160" i="16"/>
  <c r="S160" i="16" s="1"/>
  <c r="M161" i="16"/>
  <c r="E161" i="16" s="1"/>
  <c r="Q161" i="16"/>
  <c r="R161" i="16"/>
  <c r="S161" i="16" s="1"/>
  <c r="E162" i="16"/>
  <c r="M162" i="16"/>
  <c r="Q162" i="16"/>
  <c r="R162" i="16"/>
  <c r="S162" i="16" s="1"/>
  <c r="M163" i="16"/>
  <c r="E163" i="16" s="1"/>
  <c r="Q163" i="16"/>
  <c r="R163" i="16"/>
  <c r="S163" i="16" s="1"/>
  <c r="M164" i="16"/>
  <c r="E164" i="16" s="1"/>
  <c r="Q164" i="16"/>
  <c r="R164" i="16"/>
  <c r="S164" i="16" s="1"/>
  <c r="M165" i="16"/>
  <c r="E165" i="16" s="1"/>
  <c r="Q165" i="16"/>
  <c r="R165" i="16"/>
  <c r="S165" i="16" s="1"/>
  <c r="E166" i="16"/>
  <c r="M166" i="16"/>
  <c r="Q166" i="16"/>
  <c r="R166" i="16"/>
  <c r="S166" i="16" s="1"/>
  <c r="M167" i="16"/>
  <c r="E167" i="16" s="1"/>
  <c r="Q167" i="16"/>
  <c r="R167" i="16"/>
  <c r="S167" i="16"/>
  <c r="M168" i="16"/>
  <c r="E168" i="16" s="1"/>
  <c r="Q168" i="16"/>
  <c r="R168" i="16"/>
  <c r="S168" i="16" s="1"/>
  <c r="M169" i="16"/>
  <c r="E169" i="16" s="1"/>
  <c r="Q169" i="16"/>
  <c r="R169" i="16"/>
  <c r="S169" i="16" s="1"/>
  <c r="E170" i="16"/>
  <c r="M170" i="16"/>
  <c r="Q170" i="16"/>
  <c r="R170" i="16"/>
  <c r="S170" i="16" s="1"/>
  <c r="M171" i="16"/>
  <c r="E171" i="16" s="1"/>
  <c r="Q171" i="16"/>
  <c r="R171" i="16"/>
  <c r="S171" i="16" s="1"/>
  <c r="M172" i="16"/>
  <c r="E172" i="16" s="1"/>
  <c r="Q172" i="16"/>
  <c r="R172" i="16"/>
  <c r="S172" i="16" s="1"/>
  <c r="M173" i="16"/>
  <c r="E173" i="16" s="1"/>
  <c r="Q173" i="16"/>
  <c r="R173" i="16"/>
  <c r="S173" i="16" s="1"/>
  <c r="E174" i="16"/>
  <c r="M174" i="16"/>
  <c r="Q174" i="16"/>
  <c r="R174" i="16"/>
  <c r="S174" i="16" s="1"/>
  <c r="M175" i="16"/>
  <c r="E175" i="16" s="1"/>
  <c r="Q175" i="16"/>
  <c r="R175" i="16"/>
  <c r="S175" i="16" s="1"/>
  <c r="M176" i="16"/>
  <c r="E176" i="16" s="1"/>
  <c r="Q176" i="16"/>
  <c r="R176" i="16"/>
  <c r="S176" i="16"/>
  <c r="M177" i="16"/>
  <c r="E177" i="16" s="1"/>
  <c r="Q177" i="16"/>
  <c r="R177" i="16"/>
  <c r="S177" i="16" s="1"/>
  <c r="M178" i="16"/>
  <c r="E178" i="16" s="1"/>
  <c r="F178" i="16" s="1"/>
  <c r="Q178" i="16"/>
  <c r="R178" i="16"/>
  <c r="S178" i="16"/>
  <c r="M179" i="16"/>
  <c r="E179" i="16" s="1"/>
  <c r="Q179" i="16"/>
  <c r="R179" i="16"/>
  <c r="S179" i="16" s="1"/>
  <c r="M180" i="16"/>
  <c r="E180" i="16" s="1"/>
  <c r="F180" i="16" s="1"/>
  <c r="Q180" i="16"/>
  <c r="R180" i="16"/>
  <c r="S180" i="16"/>
  <c r="J181" i="16"/>
  <c r="M181" i="16"/>
  <c r="E181" i="16" s="1"/>
  <c r="F181" i="16" s="1"/>
  <c r="Q181" i="16"/>
  <c r="R181" i="16"/>
  <c r="S181" i="16" s="1"/>
  <c r="E182" i="16"/>
  <c r="F182" i="16" s="1"/>
  <c r="J182" i="16"/>
  <c r="M182" i="16"/>
  <c r="Q182" i="16"/>
  <c r="R182" i="16"/>
  <c r="S182" i="16"/>
  <c r="E183" i="16"/>
  <c r="J183" i="16" s="1"/>
  <c r="M183" i="16"/>
  <c r="Q183" i="16"/>
  <c r="R183" i="16"/>
  <c r="S183" i="16" s="1"/>
  <c r="E184" i="16"/>
  <c r="M184" i="16"/>
  <c r="Q184" i="16"/>
  <c r="R184" i="16"/>
  <c r="S184" i="16"/>
  <c r="E185" i="16"/>
  <c r="M185" i="16"/>
  <c r="Q185" i="16"/>
  <c r="R185" i="16"/>
  <c r="S185" i="16" s="1"/>
  <c r="J186" i="16"/>
  <c r="M186" i="16"/>
  <c r="E186" i="16" s="1"/>
  <c r="F186" i="16" s="1"/>
  <c r="Q186" i="16"/>
  <c r="R186" i="16"/>
  <c r="S186" i="16"/>
  <c r="F187" i="16"/>
  <c r="M187" i="16"/>
  <c r="E187" i="16" s="1"/>
  <c r="J187" i="16" s="1"/>
  <c r="Q187" i="16"/>
  <c r="R187" i="16"/>
  <c r="S187" i="16" s="1"/>
  <c r="M188" i="16"/>
  <c r="E188" i="16" s="1"/>
  <c r="F188" i="16" s="1"/>
  <c r="Q188" i="16"/>
  <c r="R188" i="16"/>
  <c r="S188" i="16"/>
  <c r="M189" i="16"/>
  <c r="E189" i="16" s="1"/>
  <c r="F189" i="16" s="1"/>
  <c r="Q189" i="16"/>
  <c r="R189" i="16"/>
  <c r="S189" i="16" s="1"/>
  <c r="E190" i="16"/>
  <c r="F190" i="16"/>
  <c r="J190" i="16"/>
  <c r="M190" i="16"/>
  <c r="Q190" i="16"/>
  <c r="R190" i="16"/>
  <c r="S190" i="16"/>
  <c r="E191" i="16"/>
  <c r="J191" i="16" s="1"/>
  <c r="F191" i="16"/>
  <c r="M191" i="16"/>
  <c r="Q191" i="16"/>
  <c r="R191" i="16"/>
  <c r="S191" i="16"/>
  <c r="E192" i="16"/>
  <c r="M192" i="16"/>
  <c r="Q192" i="16"/>
  <c r="R192" i="16"/>
  <c r="S192" i="16" s="1"/>
  <c r="M193" i="16"/>
  <c r="E193" i="16" s="1"/>
  <c r="Q193" i="16"/>
  <c r="R193" i="16"/>
  <c r="S193" i="16" s="1"/>
  <c r="M194" i="16"/>
  <c r="E194" i="16" s="1"/>
  <c r="Q194" i="16"/>
  <c r="R194" i="16"/>
  <c r="S194" i="16" s="1"/>
  <c r="F195" i="16"/>
  <c r="M195" i="16"/>
  <c r="E195" i="16" s="1"/>
  <c r="J195" i="16" s="1"/>
  <c r="Q195" i="16"/>
  <c r="R195" i="16"/>
  <c r="S195" i="16" s="1"/>
  <c r="M196" i="16"/>
  <c r="E196" i="16" s="1"/>
  <c r="Q196" i="16"/>
  <c r="R196" i="16"/>
  <c r="S196" i="16"/>
  <c r="M197" i="16"/>
  <c r="E197" i="16" s="1"/>
  <c r="Q197" i="16"/>
  <c r="R197" i="16"/>
  <c r="S197" i="16" s="1"/>
  <c r="E198" i="16"/>
  <c r="M198" i="16"/>
  <c r="Q198" i="16"/>
  <c r="R198" i="16"/>
  <c r="S198" i="16"/>
  <c r="E199" i="16"/>
  <c r="J199" i="16" s="1"/>
  <c r="M199" i="16"/>
  <c r="Q199" i="16"/>
  <c r="R199" i="16"/>
  <c r="S199" i="16" s="1"/>
  <c r="E200" i="16"/>
  <c r="M200" i="16"/>
  <c r="Q200" i="16"/>
  <c r="R200" i="16"/>
  <c r="S200" i="16" s="1"/>
  <c r="M201" i="16"/>
  <c r="E201" i="16" s="1"/>
  <c r="F201" i="16" s="1"/>
  <c r="Q201" i="16"/>
  <c r="R201" i="16"/>
  <c r="S201" i="16" s="1"/>
  <c r="E202" i="16"/>
  <c r="F202" i="16" s="1"/>
  <c r="M202" i="16"/>
  <c r="Q202" i="16"/>
  <c r="R202" i="16"/>
  <c r="S202" i="16" s="1"/>
  <c r="E203" i="16"/>
  <c r="J203" i="16" s="1"/>
  <c r="M203" i="16"/>
  <c r="Q203" i="16"/>
  <c r="R203" i="16"/>
  <c r="S203" i="16"/>
  <c r="M204" i="16"/>
  <c r="E204" i="16" s="1"/>
  <c r="Q204" i="16"/>
  <c r="R204" i="16"/>
  <c r="S204" i="16" s="1"/>
  <c r="J205" i="16"/>
  <c r="M205" i="16"/>
  <c r="E205" i="16" s="1"/>
  <c r="F205" i="16" s="1"/>
  <c r="Q205" i="16"/>
  <c r="R205" i="16"/>
  <c r="S205" i="16" s="1"/>
  <c r="J206" i="16"/>
  <c r="M206" i="16"/>
  <c r="E206" i="16" s="1"/>
  <c r="F206" i="16" s="1"/>
  <c r="Q206" i="16"/>
  <c r="R206" i="16"/>
  <c r="S206" i="16" s="1"/>
  <c r="E207" i="16"/>
  <c r="J207" i="16" s="1"/>
  <c r="F207" i="16"/>
  <c r="M207" i="16"/>
  <c r="Q207" i="16"/>
  <c r="R207" i="16"/>
  <c r="S207" i="16" s="1"/>
  <c r="M208" i="16"/>
  <c r="E208" i="16" s="1"/>
  <c r="Q208" i="16"/>
  <c r="R208" i="16"/>
  <c r="S208" i="16"/>
  <c r="M209" i="16"/>
  <c r="E209" i="16" s="1"/>
  <c r="Q209" i="16"/>
  <c r="R209" i="16"/>
  <c r="S209" i="16" s="1"/>
  <c r="M210" i="16"/>
  <c r="E210" i="16" s="1"/>
  <c r="J210" i="16" s="1"/>
  <c r="Q210" i="16"/>
  <c r="R210" i="16"/>
  <c r="S210" i="16" s="1"/>
  <c r="E211" i="16"/>
  <c r="M211" i="16"/>
  <c r="Q211" i="16"/>
  <c r="R211" i="16"/>
  <c r="S211" i="16" s="1"/>
  <c r="M212" i="16"/>
  <c r="E212" i="16" s="1"/>
  <c r="Q212" i="16"/>
  <c r="R212" i="16"/>
  <c r="S212" i="16"/>
  <c r="M213" i="16"/>
  <c r="E213" i="16" s="1"/>
  <c r="Q213" i="16"/>
  <c r="R213" i="16"/>
  <c r="S213" i="16" s="1"/>
  <c r="E214" i="16"/>
  <c r="J214" i="16" s="1"/>
  <c r="M214" i="16"/>
  <c r="Q214" i="16"/>
  <c r="R214" i="16"/>
  <c r="S214" i="16" s="1"/>
  <c r="M215" i="16"/>
  <c r="E215" i="16" s="1"/>
  <c r="J215" i="16" s="1"/>
  <c r="Q215" i="16"/>
  <c r="R215" i="16"/>
  <c r="S215" i="16"/>
  <c r="E216" i="16"/>
  <c r="M216" i="16"/>
  <c r="Q216" i="16"/>
  <c r="R216" i="16"/>
  <c r="S216" i="16"/>
  <c r="M217" i="16"/>
  <c r="E217" i="16" s="1"/>
  <c r="Q217" i="16"/>
  <c r="R217" i="16"/>
  <c r="S217" i="16" s="1"/>
  <c r="E218" i="16"/>
  <c r="J218" i="16" s="1"/>
  <c r="M218" i="16"/>
  <c r="Q218" i="16"/>
  <c r="R218" i="16"/>
  <c r="S218" i="16" s="1"/>
  <c r="M219" i="16"/>
  <c r="E219" i="16" s="1"/>
  <c r="J219" i="16" s="1"/>
  <c r="Q219" i="16"/>
  <c r="R219" i="16"/>
  <c r="S219" i="16"/>
  <c r="E220" i="16"/>
  <c r="M220" i="16"/>
  <c r="Q220" i="16"/>
  <c r="R220" i="16"/>
  <c r="S220" i="16"/>
  <c r="M221" i="16"/>
  <c r="E221" i="16" s="1"/>
  <c r="Q221" i="16"/>
  <c r="R221" i="16"/>
  <c r="S221" i="16" s="1"/>
  <c r="E222" i="16"/>
  <c r="J222" i="16" s="1"/>
  <c r="M222" i="16"/>
  <c r="Q222" i="16"/>
  <c r="R222" i="16"/>
  <c r="S222" i="16" s="1"/>
  <c r="F223" i="16"/>
  <c r="M223" i="16"/>
  <c r="E223" i="16" s="1"/>
  <c r="J223" i="16" s="1"/>
  <c r="Q223" i="16"/>
  <c r="R223" i="16"/>
  <c r="S223" i="16"/>
  <c r="E224" i="16"/>
  <c r="M224" i="16"/>
  <c r="Q224" i="16"/>
  <c r="R224" i="16"/>
  <c r="S224" i="16" s="1"/>
  <c r="M225" i="16"/>
  <c r="E225" i="16" s="1"/>
  <c r="Q225" i="16"/>
  <c r="R225" i="16"/>
  <c r="S225" i="16" s="1"/>
  <c r="E226" i="16"/>
  <c r="J226" i="16" s="1"/>
  <c r="M226" i="16"/>
  <c r="Q226" i="16"/>
  <c r="R226" i="16"/>
  <c r="S226" i="16" s="1"/>
  <c r="M227" i="16"/>
  <c r="E227" i="16" s="1"/>
  <c r="J227" i="16" s="1"/>
  <c r="Q227" i="16"/>
  <c r="R227" i="16"/>
  <c r="S227" i="16" s="1"/>
  <c r="E228" i="16"/>
  <c r="M228" i="16"/>
  <c r="Q228" i="16"/>
  <c r="R228" i="16"/>
  <c r="S228" i="16"/>
  <c r="M229" i="16"/>
  <c r="E229" i="16" s="1"/>
  <c r="Q229" i="16"/>
  <c r="R229" i="16"/>
  <c r="S229" i="16" s="1"/>
  <c r="E230" i="16"/>
  <c r="J230" i="16" s="1"/>
  <c r="M230" i="16"/>
  <c r="Q230" i="16"/>
  <c r="R230" i="16"/>
  <c r="S230" i="16" s="1"/>
  <c r="F231" i="16"/>
  <c r="M231" i="16"/>
  <c r="E231" i="16" s="1"/>
  <c r="J231" i="16" s="1"/>
  <c r="Q231" i="16"/>
  <c r="R231" i="16"/>
  <c r="S231" i="16"/>
  <c r="E232" i="16"/>
  <c r="M232" i="16"/>
  <c r="Q232" i="16"/>
  <c r="R232" i="16"/>
  <c r="S232" i="16" s="1"/>
  <c r="M233" i="16"/>
  <c r="E233" i="16" s="1"/>
  <c r="Q233" i="16"/>
  <c r="R233" i="16"/>
  <c r="S233" i="16" s="1"/>
  <c r="J234" i="16"/>
  <c r="M234" i="16"/>
  <c r="E234" i="16" s="1"/>
  <c r="F234" i="16" s="1"/>
  <c r="Q234" i="16"/>
  <c r="R234" i="16"/>
  <c r="S234" i="16"/>
  <c r="M235" i="16"/>
  <c r="E235" i="16" s="1"/>
  <c r="J235" i="16" s="1"/>
  <c r="Q235" i="16"/>
  <c r="R235" i="16"/>
  <c r="S235" i="16" s="1"/>
  <c r="E236" i="16"/>
  <c r="M236" i="16"/>
  <c r="Q236" i="16"/>
  <c r="R236" i="16"/>
  <c r="S236" i="16"/>
  <c r="E237" i="16"/>
  <c r="J237" i="16" s="1"/>
  <c r="M237" i="16"/>
  <c r="Q237" i="16"/>
  <c r="R237" i="16"/>
  <c r="S237" i="16" s="1"/>
  <c r="E238" i="16"/>
  <c r="F238" i="16" s="1"/>
  <c r="J238" i="16"/>
  <c r="M238" i="16"/>
  <c r="Q238" i="16"/>
  <c r="R238" i="16"/>
  <c r="S238" i="16"/>
  <c r="M239" i="16"/>
  <c r="E239" i="16" s="1"/>
  <c r="J239" i="16" s="1"/>
  <c r="Q239" i="16"/>
  <c r="R239" i="16"/>
  <c r="S239" i="16" s="1"/>
  <c r="J240" i="16"/>
  <c r="M240" i="16"/>
  <c r="E240" i="16" s="1"/>
  <c r="F240" i="16" s="1"/>
  <c r="Q240" i="16"/>
  <c r="R240" i="16"/>
  <c r="S240" i="16"/>
  <c r="F241" i="16"/>
  <c r="M241" i="16"/>
  <c r="E241" i="16" s="1"/>
  <c r="J241" i="16" s="1"/>
  <c r="Q241" i="16"/>
  <c r="R241" i="16"/>
  <c r="S241" i="16"/>
  <c r="E242" i="16"/>
  <c r="F242" i="16" s="1"/>
  <c r="J242" i="16"/>
  <c r="M242" i="16"/>
  <c r="Q242" i="16"/>
  <c r="R242" i="16"/>
  <c r="S242" i="16"/>
  <c r="M243" i="16"/>
  <c r="E243" i="16" s="1"/>
  <c r="J243" i="16" s="1"/>
  <c r="Q243" i="16"/>
  <c r="R243" i="16"/>
  <c r="S243" i="16" s="1"/>
  <c r="J244" i="16"/>
  <c r="M244" i="16"/>
  <c r="E244" i="16" s="1"/>
  <c r="F244" i="16" s="1"/>
  <c r="Q244" i="16"/>
  <c r="R244" i="16"/>
  <c r="S244" i="16"/>
  <c r="F245" i="16"/>
  <c r="M245" i="16"/>
  <c r="E245" i="16" s="1"/>
  <c r="J245" i="16" s="1"/>
  <c r="Q245" i="16"/>
  <c r="R245" i="16"/>
  <c r="S245" i="16"/>
  <c r="E246" i="16"/>
  <c r="F246" i="16" s="1"/>
  <c r="J246" i="16"/>
  <c r="M246" i="16"/>
  <c r="Q246" i="16"/>
  <c r="R246" i="16"/>
  <c r="S246" i="16"/>
  <c r="M247" i="16"/>
  <c r="E247" i="16" s="1"/>
  <c r="J247" i="16" s="1"/>
  <c r="Q247" i="16"/>
  <c r="R247" i="16"/>
  <c r="S247" i="16" s="1"/>
  <c r="J248" i="16"/>
  <c r="M248" i="16"/>
  <c r="E248" i="16" s="1"/>
  <c r="F248" i="16" s="1"/>
  <c r="Q248" i="16"/>
  <c r="R248" i="16"/>
  <c r="S248" i="16"/>
  <c r="F249" i="16"/>
  <c r="M249" i="16"/>
  <c r="E249" i="16" s="1"/>
  <c r="J249" i="16" s="1"/>
  <c r="Q249" i="16"/>
  <c r="R249" i="16"/>
  <c r="S249" i="16"/>
  <c r="E250" i="16"/>
  <c r="F250" i="16" s="1"/>
  <c r="J250" i="16"/>
  <c r="M250" i="16"/>
  <c r="Q250" i="16"/>
  <c r="R250" i="16"/>
  <c r="S250" i="16"/>
  <c r="M251" i="16"/>
  <c r="E251" i="16" s="1"/>
  <c r="J251" i="16" s="1"/>
  <c r="Q251" i="16"/>
  <c r="R251" i="16"/>
  <c r="S251" i="16" s="1"/>
  <c r="J252" i="16"/>
  <c r="M252" i="16"/>
  <c r="E252" i="16" s="1"/>
  <c r="F252" i="16" s="1"/>
  <c r="Q252" i="16"/>
  <c r="R252" i="16"/>
  <c r="S252" i="16"/>
  <c r="F253" i="16"/>
  <c r="M253" i="16"/>
  <c r="E253" i="16" s="1"/>
  <c r="J253" i="16" s="1"/>
  <c r="Q253" i="16"/>
  <c r="R253" i="16"/>
  <c r="S253" i="16"/>
  <c r="E254" i="16"/>
  <c r="F254" i="16" s="1"/>
  <c r="J254" i="16"/>
  <c r="M254" i="16"/>
  <c r="Q254" i="16"/>
  <c r="R254" i="16"/>
  <c r="S254" i="16"/>
  <c r="M255" i="16"/>
  <c r="E255" i="16" s="1"/>
  <c r="J255" i="16" s="1"/>
  <c r="Q255" i="16"/>
  <c r="R255" i="16"/>
  <c r="S255" i="16" s="1"/>
  <c r="J256" i="16"/>
  <c r="M256" i="16"/>
  <c r="E256" i="16" s="1"/>
  <c r="F256" i="16" s="1"/>
  <c r="Q256" i="16"/>
  <c r="R256" i="16"/>
  <c r="S256" i="16"/>
  <c r="F257" i="16"/>
  <c r="M257" i="16"/>
  <c r="E257" i="16" s="1"/>
  <c r="J257" i="16" s="1"/>
  <c r="Q257" i="16"/>
  <c r="R257" i="16"/>
  <c r="S257" i="16"/>
  <c r="E258" i="16"/>
  <c r="F258" i="16" s="1"/>
  <c r="J258" i="16"/>
  <c r="M258" i="16"/>
  <c r="Q258" i="16"/>
  <c r="R258" i="16"/>
  <c r="S258" i="16"/>
  <c r="M259" i="16"/>
  <c r="E259" i="16" s="1"/>
  <c r="J259" i="16" s="1"/>
  <c r="Q259" i="16"/>
  <c r="R259" i="16"/>
  <c r="S259" i="16" s="1"/>
  <c r="J260" i="16"/>
  <c r="M260" i="16"/>
  <c r="E260" i="16" s="1"/>
  <c r="F260" i="16" s="1"/>
  <c r="Q260" i="16"/>
  <c r="R260" i="16"/>
  <c r="S260" i="16"/>
  <c r="F261" i="16"/>
  <c r="M261" i="16"/>
  <c r="E261" i="16" s="1"/>
  <c r="J261" i="16" s="1"/>
  <c r="Q261" i="16"/>
  <c r="R261" i="16"/>
  <c r="S261" i="16"/>
  <c r="E262" i="16"/>
  <c r="F262" i="16" s="1"/>
  <c r="J262" i="16"/>
  <c r="M262" i="16"/>
  <c r="Q262" i="16"/>
  <c r="R262" i="16"/>
  <c r="S262" i="16"/>
  <c r="M263" i="16"/>
  <c r="E263" i="16" s="1"/>
  <c r="J263" i="16" s="1"/>
  <c r="Q263" i="16"/>
  <c r="R263" i="16"/>
  <c r="S263" i="16" s="1"/>
  <c r="J264" i="16"/>
  <c r="M264" i="16"/>
  <c r="E264" i="16" s="1"/>
  <c r="F264" i="16" s="1"/>
  <c r="Q264" i="16"/>
  <c r="R264" i="16"/>
  <c r="S264" i="16"/>
  <c r="F265" i="16"/>
  <c r="M265" i="16"/>
  <c r="E265" i="16" s="1"/>
  <c r="J265" i="16" s="1"/>
  <c r="Q265" i="16"/>
  <c r="R265" i="16"/>
  <c r="S265" i="16" s="1"/>
  <c r="E266" i="16"/>
  <c r="F266" i="16" s="1"/>
  <c r="J266" i="16"/>
  <c r="M266" i="16"/>
  <c r="Q266" i="16"/>
  <c r="R266" i="16"/>
  <c r="S266" i="16"/>
  <c r="F267" i="16"/>
  <c r="M267" i="16"/>
  <c r="E267" i="16" s="1"/>
  <c r="J267" i="16" s="1"/>
  <c r="Q267" i="16"/>
  <c r="R267" i="16"/>
  <c r="S267" i="16" s="1"/>
  <c r="M268" i="16"/>
  <c r="E268" i="16" s="1"/>
  <c r="F268" i="16" s="1"/>
  <c r="Q268" i="16"/>
  <c r="R268" i="16"/>
  <c r="S268" i="16"/>
  <c r="M269" i="16"/>
  <c r="E269" i="16" s="1"/>
  <c r="J269" i="16" s="1"/>
  <c r="Q269" i="16"/>
  <c r="R269" i="16"/>
  <c r="S269" i="16" s="1"/>
  <c r="E270" i="16"/>
  <c r="F270" i="16" s="1"/>
  <c r="M270" i="16"/>
  <c r="Q270" i="16"/>
  <c r="R270" i="16"/>
  <c r="S270" i="16"/>
  <c r="M271" i="16"/>
  <c r="E271" i="16" s="1"/>
  <c r="J271" i="16" s="1"/>
  <c r="Q271" i="16"/>
  <c r="R271" i="16"/>
  <c r="S271" i="16" s="1"/>
  <c r="J272" i="16"/>
  <c r="M272" i="16"/>
  <c r="E272" i="16" s="1"/>
  <c r="F272" i="16" s="1"/>
  <c r="Q272" i="16"/>
  <c r="R272" i="16"/>
  <c r="S272" i="16"/>
  <c r="M273" i="16"/>
  <c r="E273" i="16" s="1"/>
  <c r="J273" i="16" s="1"/>
  <c r="Q273" i="16"/>
  <c r="R273" i="16"/>
  <c r="S273" i="16" s="1"/>
  <c r="E274" i="16"/>
  <c r="F274" i="16" s="1"/>
  <c r="J274" i="16"/>
  <c r="M274" i="16"/>
  <c r="Q274" i="16"/>
  <c r="R274" i="16"/>
  <c r="S274" i="16"/>
  <c r="F275" i="16"/>
  <c r="M275" i="16"/>
  <c r="E275" i="16" s="1"/>
  <c r="J275" i="16" s="1"/>
  <c r="Q275" i="16"/>
  <c r="R275" i="16"/>
  <c r="S275" i="16" s="1"/>
  <c r="M276" i="16"/>
  <c r="E276" i="16" s="1"/>
  <c r="F276" i="16" s="1"/>
  <c r="Q276" i="16"/>
  <c r="R276" i="16"/>
  <c r="S276" i="16"/>
  <c r="M277" i="16"/>
  <c r="E277" i="16" s="1"/>
  <c r="J277" i="16" s="1"/>
  <c r="Q277" i="16"/>
  <c r="R277" i="16"/>
  <c r="S277" i="16" s="1"/>
  <c r="E278" i="16"/>
  <c r="F278" i="16" s="1"/>
  <c r="M278" i="16"/>
  <c r="Q278" i="16"/>
  <c r="R278" i="16"/>
  <c r="S278" i="16"/>
  <c r="M279" i="16"/>
  <c r="E279" i="16" s="1"/>
  <c r="J279" i="16" s="1"/>
  <c r="Q279" i="16"/>
  <c r="R279" i="16"/>
  <c r="S279" i="16" s="1"/>
  <c r="M280" i="16"/>
  <c r="E280" i="16" s="1"/>
  <c r="F280" i="16" s="1"/>
  <c r="Q280" i="16"/>
  <c r="R280" i="16"/>
  <c r="S280" i="16"/>
  <c r="M281" i="16"/>
  <c r="E281" i="16" s="1"/>
  <c r="J281" i="16" s="1"/>
  <c r="Q281" i="16"/>
  <c r="R281" i="16"/>
  <c r="S281" i="16" s="1"/>
  <c r="E282" i="16"/>
  <c r="F282" i="16" s="1"/>
  <c r="J282" i="16"/>
  <c r="M282" i="16"/>
  <c r="Q282" i="16"/>
  <c r="R282" i="16"/>
  <c r="S282" i="16"/>
  <c r="F283" i="16"/>
  <c r="M283" i="16"/>
  <c r="E283" i="16" s="1"/>
  <c r="J283" i="16" s="1"/>
  <c r="Q283" i="16"/>
  <c r="R283" i="16"/>
  <c r="S283" i="16" s="1"/>
  <c r="M284" i="16"/>
  <c r="E284" i="16" s="1"/>
  <c r="F284" i="16" s="1"/>
  <c r="Q284" i="16"/>
  <c r="R284" i="16"/>
  <c r="S284" i="16"/>
  <c r="F285" i="16"/>
  <c r="J285" i="16"/>
  <c r="M285" i="16"/>
  <c r="E285" i="16" s="1"/>
  <c r="Q285" i="16"/>
  <c r="R285" i="16"/>
  <c r="S285" i="16" s="1"/>
  <c r="E286" i="16"/>
  <c r="J286" i="16" s="1"/>
  <c r="F286" i="16"/>
  <c r="M286" i="16"/>
  <c r="Q286" i="16"/>
  <c r="R286" i="16"/>
  <c r="S286" i="16"/>
  <c r="F287" i="16"/>
  <c r="M287" i="16"/>
  <c r="E287" i="16" s="1"/>
  <c r="J287" i="16" s="1"/>
  <c r="Q287" i="16"/>
  <c r="R287" i="16"/>
  <c r="S287" i="16"/>
  <c r="J288" i="16"/>
  <c r="M288" i="16"/>
  <c r="E288" i="16" s="1"/>
  <c r="F288" i="16" s="1"/>
  <c r="Q288" i="16"/>
  <c r="R288" i="16"/>
  <c r="S288" i="16"/>
  <c r="M289" i="16"/>
  <c r="E289" i="16" s="1"/>
  <c r="F289" i="16" s="1"/>
  <c r="Q289" i="16"/>
  <c r="R289" i="16"/>
  <c r="S289" i="16" s="1"/>
  <c r="E290" i="16"/>
  <c r="F290" i="16" s="1"/>
  <c r="J290" i="16"/>
  <c r="M290" i="16"/>
  <c r="Q290" i="16"/>
  <c r="R290" i="16"/>
  <c r="S290" i="16"/>
  <c r="M291" i="16"/>
  <c r="E291" i="16" s="1"/>
  <c r="J291" i="16" s="1"/>
  <c r="Q291" i="16"/>
  <c r="R291" i="16"/>
  <c r="S291" i="16" s="1"/>
  <c r="M292" i="16"/>
  <c r="E292" i="16" s="1"/>
  <c r="F292" i="16" s="1"/>
  <c r="Q292" i="16"/>
  <c r="R292" i="16"/>
  <c r="S292" i="16"/>
  <c r="F293" i="16"/>
  <c r="J293" i="16"/>
  <c r="M293" i="16"/>
  <c r="E293" i="16" s="1"/>
  <c r="Q293" i="16"/>
  <c r="R293" i="16"/>
  <c r="S293" i="16" s="1"/>
  <c r="E294" i="16"/>
  <c r="J294" i="16" s="1"/>
  <c r="F294" i="16"/>
  <c r="M294" i="16"/>
  <c r="Q294" i="16"/>
  <c r="R294" i="16"/>
  <c r="S294" i="16"/>
  <c r="F295" i="16"/>
  <c r="M295" i="16"/>
  <c r="E295" i="16" s="1"/>
  <c r="J295" i="16" s="1"/>
  <c r="Q295" i="16"/>
  <c r="R295" i="16"/>
  <c r="S295" i="16"/>
  <c r="M296" i="16"/>
  <c r="E296" i="16" s="1"/>
  <c r="F296" i="16" s="1"/>
  <c r="Q296" i="16"/>
  <c r="R296" i="16"/>
  <c r="S296" i="16"/>
  <c r="M297" i="16"/>
  <c r="E297" i="16" s="1"/>
  <c r="F297" i="16" s="1"/>
  <c r="Q297" i="16"/>
  <c r="R297" i="16"/>
  <c r="S297" i="16" s="1"/>
  <c r="E298" i="16"/>
  <c r="F298" i="16" s="1"/>
  <c r="M298" i="16"/>
  <c r="Q298" i="16"/>
  <c r="R298" i="16"/>
  <c r="S298" i="16"/>
  <c r="M299" i="16"/>
  <c r="E299" i="16" s="1"/>
  <c r="J299" i="16" s="1"/>
  <c r="Q299" i="16"/>
  <c r="R299" i="16"/>
  <c r="S299" i="16"/>
  <c r="E300" i="16"/>
  <c r="F300" i="16" s="1"/>
  <c r="M300" i="16"/>
  <c r="Q300" i="16"/>
  <c r="R300" i="16"/>
  <c r="S300" i="16"/>
  <c r="M301" i="16"/>
  <c r="E301" i="16" s="1"/>
  <c r="J301" i="16" s="1"/>
  <c r="Q301" i="16"/>
  <c r="R301" i="16"/>
  <c r="S301" i="16" s="1"/>
  <c r="E302" i="16"/>
  <c r="F302" i="16" s="1"/>
  <c r="M302" i="16"/>
  <c r="Q302" i="16"/>
  <c r="R302" i="16"/>
  <c r="S302" i="16"/>
  <c r="F303" i="16"/>
  <c r="M303" i="16"/>
  <c r="E303" i="16" s="1"/>
  <c r="J303" i="16" s="1"/>
  <c r="F197" i="16" l="1"/>
  <c r="J197" i="16"/>
  <c r="F233" i="16"/>
  <c r="J233" i="16"/>
  <c r="F208" i="16"/>
  <c r="J208" i="16"/>
  <c r="J302" i="16"/>
  <c r="F236" i="16"/>
  <c r="J236" i="16"/>
  <c r="F228" i="16"/>
  <c r="J228" i="16"/>
  <c r="J211" i="16"/>
  <c r="F211" i="16"/>
  <c r="F204" i="16"/>
  <c r="J204" i="16"/>
  <c r="F166" i="16"/>
  <c r="J166" i="16"/>
  <c r="F301" i="16"/>
  <c r="F279" i="16"/>
  <c r="J268" i="16"/>
  <c r="F237" i="16"/>
  <c r="F217" i="16"/>
  <c r="J217" i="16"/>
  <c r="F198" i="16"/>
  <c r="J198" i="16"/>
  <c r="F196" i="16"/>
  <c r="J196" i="16"/>
  <c r="F194" i="16"/>
  <c r="J194" i="16"/>
  <c r="J188" i="16"/>
  <c r="J180" i="16"/>
  <c r="F170" i="16"/>
  <c r="J170" i="16"/>
  <c r="F144" i="16"/>
  <c r="J144" i="16"/>
  <c r="F229" i="16"/>
  <c r="J229" i="16"/>
  <c r="F220" i="16"/>
  <c r="J220" i="16"/>
  <c r="F174" i="16"/>
  <c r="J174" i="16"/>
  <c r="F161" i="16"/>
  <c r="J161" i="16"/>
  <c r="J124" i="16"/>
  <c r="F124" i="16"/>
  <c r="J289" i="16"/>
  <c r="J276" i="16"/>
  <c r="F184" i="16"/>
  <c r="J184" i="16"/>
  <c r="F165" i="16"/>
  <c r="J165" i="16"/>
  <c r="J296" i="16"/>
  <c r="J280" i="16"/>
  <c r="F269" i="16"/>
  <c r="F221" i="16"/>
  <c r="J221" i="16"/>
  <c r="F215" i="16"/>
  <c r="F210" i="16"/>
  <c r="J189" i="16"/>
  <c r="F169" i="16"/>
  <c r="J169" i="16"/>
  <c r="J297" i="16"/>
  <c r="F291" i="16"/>
  <c r="J284" i="16"/>
  <c r="F273" i="16"/>
  <c r="J270" i="16"/>
  <c r="F263" i="16"/>
  <c r="F259" i="16"/>
  <c r="F255" i="16"/>
  <c r="F251" i="16"/>
  <c r="F247" i="16"/>
  <c r="F243" i="16"/>
  <c r="F239" i="16"/>
  <c r="F235" i="16"/>
  <c r="F227" i="16"/>
  <c r="F224" i="16"/>
  <c r="J224" i="16"/>
  <c r="J202" i="16"/>
  <c r="F193" i="16"/>
  <c r="J193" i="16"/>
  <c r="J179" i="16"/>
  <c r="F179" i="16"/>
  <c r="F177" i="16"/>
  <c r="J177" i="16"/>
  <c r="F173" i="16"/>
  <c r="J173" i="16"/>
  <c r="F128" i="16"/>
  <c r="J128" i="16"/>
  <c r="F232" i="16"/>
  <c r="J232" i="16"/>
  <c r="F212" i="16"/>
  <c r="J212" i="16"/>
  <c r="F101" i="16"/>
  <c r="J101" i="16"/>
  <c r="J298" i="16"/>
  <c r="F277" i="16"/>
  <c r="F213" i="16"/>
  <c r="J213" i="16"/>
  <c r="J143" i="16"/>
  <c r="F143" i="16"/>
  <c r="F117" i="16"/>
  <c r="J117" i="16"/>
  <c r="J300" i="16"/>
  <c r="F299" i="16"/>
  <c r="J292" i="16"/>
  <c r="F281" i="16"/>
  <c r="J278" i="16"/>
  <c r="F271" i="16"/>
  <c r="F225" i="16"/>
  <c r="J225" i="16"/>
  <c r="F219" i="16"/>
  <c r="F216" i="16"/>
  <c r="J216" i="16"/>
  <c r="F209" i="16"/>
  <c r="J209" i="16"/>
  <c r="F183" i="16"/>
  <c r="F162" i="16"/>
  <c r="J162" i="16"/>
  <c r="F230" i="16"/>
  <c r="F226" i="16"/>
  <c r="F222" i="16"/>
  <c r="F218" i="16"/>
  <c r="F214" i="16"/>
  <c r="F203" i="16"/>
  <c r="F176" i="16"/>
  <c r="J176" i="16"/>
  <c r="F168" i="16"/>
  <c r="J168" i="16"/>
  <c r="J160" i="16"/>
  <c r="F160" i="16"/>
  <c r="F157" i="16"/>
  <c r="J157" i="16"/>
  <c r="F140" i="16"/>
  <c r="J140" i="16"/>
  <c r="J171" i="16"/>
  <c r="F171" i="16"/>
  <c r="J163" i="16"/>
  <c r="F163" i="16"/>
  <c r="F154" i="16"/>
  <c r="J154" i="16"/>
  <c r="F138" i="16"/>
  <c r="J138" i="16"/>
  <c r="F86" i="16"/>
  <c r="J86" i="16"/>
  <c r="F199" i="16"/>
  <c r="F192" i="16"/>
  <c r="J192" i="16"/>
  <c r="F172" i="16"/>
  <c r="J172" i="16"/>
  <c r="F164" i="16"/>
  <c r="J164" i="16"/>
  <c r="F158" i="16"/>
  <c r="J158" i="16"/>
  <c r="J125" i="16"/>
  <c r="F125" i="16"/>
  <c r="F200" i="16"/>
  <c r="J200" i="16"/>
  <c r="F185" i="16"/>
  <c r="J185" i="16"/>
  <c r="J175" i="16"/>
  <c r="F175" i="16"/>
  <c r="J167" i="16"/>
  <c r="F167" i="16"/>
  <c r="F156" i="16"/>
  <c r="J156" i="16"/>
  <c r="J201" i="16"/>
  <c r="J178" i="16"/>
  <c r="F107" i="16"/>
  <c r="J107" i="16"/>
  <c r="F147" i="16"/>
  <c r="J147" i="16"/>
  <c r="F131" i="16"/>
  <c r="J131" i="16"/>
  <c r="F148" i="16"/>
  <c r="J148" i="16"/>
  <c r="F132" i="16"/>
  <c r="J132" i="16"/>
  <c r="J104" i="16"/>
  <c r="F104" i="16"/>
  <c r="F135" i="16"/>
  <c r="J135" i="16"/>
  <c r="J122" i="16"/>
  <c r="F122" i="16"/>
  <c r="J102" i="16"/>
  <c r="J85" i="16"/>
  <c r="J133" i="16"/>
  <c r="J118" i="16"/>
  <c r="F106" i="16"/>
  <c r="F89" i="16"/>
  <c r="B22" i="16"/>
  <c r="C21" i="16"/>
  <c r="G21" i="16" s="1"/>
  <c r="J114" i="16"/>
  <c r="J98" i="16"/>
  <c r="J82" i="16"/>
  <c r="J110" i="16"/>
  <c r="J94" i="16"/>
  <c r="J78" i="16"/>
  <c r="C17" i="16"/>
  <c r="G17" i="16" s="1"/>
  <c r="C13" i="16"/>
  <c r="G13" i="16" s="1"/>
  <c r="C9" i="16"/>
  <c r="G9" i="16" s="1"/>
  <c r="B23" i="16" l="1"/>
  <c r="C22" i="16"/>
  <c r="G22" i="16" s="1"/>
  <c r="B24" i="16" l="1"/>
  <c r="C23" i="16"/>
  <c r="G23" i="16" s="1"/>
  <c r="B25" i="16" l="1"/>
  <c r="C24" i="16"/>
  <c r="G24" i="16" s="1"/>
  <c r="B26" i="16" l="1"/>
  <c r="C25" i="16"/>
  <c r="G25" i="16" s="1"/>
  <c r="B27" i="16" l="1"/>
  <c r="C26" i="16"/>
  <c r="G26" i="16" s="1"/>
  <c r="B28" i="16" l="1"/>
  <c r="C27" i="16"/>
  <c r="G27" i="16" s="1"/>
  <c r="B29" i="16" l="1"/>
  <c r="C28" i="16"/>
  <c r="G28" i="16" s="1"/>
  <c r="B30" i="16" l="1"/>
  <c r="C29" i="16"/>
  <c r="G29" i="16" s="1"/>
  <c r="B31" i="16" l="1"/>
  <c r="C30" i="16"/>
  <c r="G30" i="16" s="1"/>
  <c r="B32" i="16" l="1"/>
  <c r="C31" i="16"/>
  <c r="G31" i="16" s="1"/>
  <c r="C32" i="16" l="1"/>
  <c r="G32" i="16" s="1"/>
  <c r="B33" i="16"/>
  <c r="B34" i="16" l="1"/>
  <c r="C33" i="16"/>
  <c r="G33" i="16" s="1"/>
  <c r="B35" i="16" l="1"/>
  <c r="C34" i="16"/>
  <c r="G34" i="16" s="1"/>
  <c r="B36" i="16" l="1"/>
  <c r="C35" i="16"/>
  <c r="G35" i="16" s="1"/>
  <c r="C36" i="16" l="1"/>
  <c r="G36" i="16" s="1"/>
  <c r="B37" i="16"/>
  <c r="B38" i="16" l="1"/>
  <c r="C37" i="16"/>
  <c r="G37" i="16" s="1"/>
  <c r="B39" i="16" l="1"/>
  <c r="C38" i="16"/>
  <c r="G38" i="16" s="1"/>
  <c r="B40" i="16" l="1"/>
  <c r="C39" i="16"/>
  <c r="G39" i="16" s="1"/>
  <c r="C40" i="16" l="1"/>
  <c r="G40" i="16" s="1"/>
  <c r="B41" i="16"/>
  <c r="B42" i="16" l="1"/>
  <c r="C41" i="16"/>
  <c r="G41" i="16" s="1"/>
  <c r="B43" i="16" l="1"/>
  <c r="C42" i="16"/>
  <c r="G42" i="16" s="1"/>
  <c r="B44" i="16" l="1"/>
  <c r="C43" i="16"/>
  <c r="G43" i="16" s="1"/>
  <c r="C44" i="16" l="1"/>
  <c r="G44" i="16" s="1"/>
  <c r="B45" i="16"/>
  <c r="B46" i="16" l="1"/>
  <c r="C45" i="16"/>
  <c r="G45" i="16" s="1"/>
  <c r="B47" i="16" l="1"/>
  <c r="C46" i="16"/>
  <c r="G46" i="16" s="1"/>
  <c r="B48" i="16" l="1"/>
  <c r="C47" i="16"/>
  <c r="G47" i="16" s="1"/>
  <c r="C48" i="16" l="1"/>
  <c r="G48" i="16" s="1"/>
  <c r="B49" i="16"/>
  <c r="B50" i="16" l="1"/>
  <c r="C49" i="16"/>
  <c r="G49" i="16" s="1"/>
  <c r="B51" i="16" l="1"/>
  <c r="C50" i="16"/>
  <c r="G50" i="16" s="1"/>
  <c r="B52" i="16" l="1"/>
  <c r="C51" i="16"/>
  <c r="G51" i="16" s="1"/>
  <c r="C52" i="16" l="1"/>
  <c r="G52" i="16" s="1"/>
  <c r="B53" i="16"/>
  <c r="B54" i="16" l="1"/>
  <c r="C53" i="16"/>
  <c r="G53" i="16" s="1"/>
  <c r="B55" i="16" l="1"/>
  <c r="C54" i="16"/>
  <c r="G54" i="16" s="1"/>
  <c r="B56" i="16" l="1"/>
  <c r="C55" i="16"/>
  <c r="G55" i="16" s="1"/>
  <c r="C56" i="16" l="1"/>
  <c r="G56" i="16" s="1"/>
  <c r="B57" i="16"/>
  <c r="B58" i="16" l="1"/>
  <c r="C57" i="16"/>
  <c r="G57" i="16" s="1"/>
  <c r="B59" i="16" l="1"/>
  <c r="C58" i="16"/>
  <c r="G58" i="16" s="1"/>
  <c r="B60" i="16" l="1"/>
  <c r="C59" i="16"/>
  <c r="G59" i="16" s="1"/>
  <c r="C60" i="16" l="1"/>
  <c r="G60" i="16" s="1"/>
  <c r="B61" i="16"/>
  <c r="B62" i="16" l="1"/>
  <c r="C61" i="16"/>
  <c r="G61" i="16" s="1"/>
  <c r="B63" i="16" l="1"/>
  <c r="C62" i="16"/>
  <c r="G62" i="16" s="1"/>
  <c r="B64" i="16" l="1"/>
  <c r="C63" i="16"/>
  <c r="G63" i="16" s="1"/>
  <c r="C64" i="16" l="1"/>
  <c r="G64" i="16" s="1"/>
  <c r="B65" i="16"/>
  <c r="B66" i="16" l="1"/>
  <c r="C65" i="16"/>
  <c r="G65" i="16" s="1"/>
  <c r="B67" i="16" l="1"/>
  <c r="C66" i="16"/>
  <c r="G66" i="16" s="1"/>
  <c r="B68" i="16" l="1"/>
  <c r="C67" i="16"/>
  <c r="G67" i="16" s="1"/>
  <c r="C68" i="16" l="1"/>
  <c r="G68" i="16" s="1"/>
  <c r="B69" i="16"/>
  <c r="B70" i="16" l="1"/>
  <c r="C69" i="16"/>
  <c r="G69" i="16" s="1"/>
  <c r="B71" i="16" l="1"/>
  <c r="C70" i="16"/>
  <c r="G70" i="16" s="1"/>
  <c r="B72" i="16" l="1"/>
  <c r="C71" i="16"/>
  <c r="G71" i="16" s="1"/>
  <c r="C72" i="16" l="1"/>
  <c r="G72" i="16" s="1"/>
  <c r="B73" i="16"/>
  <c r="B74" i="16" l="1"/>
  <c r="C73" i="16"/>
  <c r="G73" i="16" s="1"/>
  <c r="B75" i="16" l="1"/>
  <c r="C74" i="16"/>
  <c r="G74" i="16" s="1"/>
  <c r="B76" i="16" l="1"/>
  <c r="C75" i="16"/>
  <c r="G75" i="16" s="1"/>
  <c r="C76" i="16" l="1"/>
  <c r="G76" i="16" s="1"/>
  <c r="B77" i="16"/>
  <c r="B78" i="16" l="1"/>
  <c r="C77" i="16"/>
  <c r="G77" i="16" s="1"/>
  <c r="B79" i="16" l="1"/>
  <c r="C78" i="16"/>
  <c r="G78" i="16" s="1"/>
  <c r="B80" i="16" l="1"/>
  <c r="C79" i="16"/>
  <c r="G79" i="16" s="1"/>
  <c r="B81" i="16" l="1"/>
  <c r="C80" i="16"/>
  <c r="G80" i="16" s="1"/>
  <c r="B82" i="16" l="1"/>
  <c r="C81" i="16"/>
  <c r="G81" i="16" s="1"/>
  <c r="B83" i="16" l="1"/>
  <c r="C82" i="16"/>
  <c r="G82" i="16" s="1"/>
  <c r="B84" i="16" l="1"/>
  <c r="C83" i="16"/>
  <c r="G83" i="16" s="1"/>
  <c r="C84" i="16" l="1"/>
  <c r="G84" i="16" s="1"/>
  <c r="B85" i="16"/>
  <c r="B86" i="16" l="1"/>
  <c r="C85" i="16"/>
  <c r="G85" i="16" s="1"/>
  <c r="B87" i="16" l="1"/>
  <c r="C86" i="16"/>
  <c r="G86" i="16" s="1"/>
  <c r="C87" i="16" l="1"/>
  <c r="G87" i="16" s="1"/>
  <c r="B88" i="16"/>
  <c r="C88" i="16" l="1"/>
  <c r="G88" i="16" s="1"/>
  <c r="B89" i="16"/>
  <c r="B90" i="16" l="1"/>
  <c r="C89" i="16"/>
  <c r="G89" i="16" s="1"/>
  <c r="B91" i="16" l="1"/>
  <c r="C90" i="16"/>
  <c r="G90" i="16" s="1"/>
  <c r="C91" i="16" l="1"/>
  <c r="G91" i="16" s="1"/>
  <c r="B92" i="16"/>
  <c r="C92" i="16" l="1"/>
  <c r="G92" i="16" s="1"/>
  <c r="B93" i="16"/>
  <c r="B94" i="16" l="1"/>
  <c r="C93" i="16"/>
  <c r="G93" i="16" s="1"/>
  <c r="B95" i="16" l="1"/>
  <c r="C94" i="16"/>
  <c r="G94" i="16" s="1"/>
  <c r="B96" i="16" l="1"/>
  <c r="C95" i="16"/>
  <c r="G95" i="16" s="1"/>
  <c r="B97" i="16" l="1"/>
  <c r="C96" i="16"/>
  <c r="G96" i="16" s="1"/>
  <c r="B98" i="16" l="1"/>
  <c r="C97" i="16"/>
  <c r="G97" i="16" s="1"/>
  <c r="B99" i="16" l="1"/>
  <c r="C98" i="16"/>
  <c r="G98" i="16" s="1"/>
  <c r="B100" i="16" l="1"/>
  <c r="C99" i="16"/>
  <c r="G99" i="16" s="1"/>
  <c r="C100" i="16" l="1"/>
  <c r="G100" i="16" s="1"/>
  <c r="B101" i="16"/>
  <c r="B102" i="16" l="1"/>
  <c r="C101" i="16"/>
  <c r="G101" i="16" s="1"/>
  <c r="B103" i="16" l="1"/>
  <c r="C102" i="16"/>
  <c r="G102" i="16" s="1"/>
  <c r="C103" i="16" l="1"/>
  <c r="G103" i="16" s="1"/>
  <c r="B104" i="16"/>
  <c r="C104" i="16" l="1"/>
  <c r="G104" i="16" s="1"/>
  <c r="B105" i="16"/>
  <c r="B106" i="16" l="1"/>
  <c r="C105" i="16"/>
  <c r="G105" i="16" s="1"/>
  <c r="B107" i="16" l="1"/>
  <c r="C106" i="16"/>
  <c r="G106" i="16" s="1"/>
  <c r="C107" i="16" l="1"/>
  <c r="G107" i="16" s="1"/>
  <c r="B108" i="16"/>
  <c r="C108" i="16" l="1"/>
  <c r="G108" i="16" s="1"/>
  <c r="B109" i="16"/>
  <c r="B110" i="16" l="1"/>
  <c r="C109" i="16"/>
  <c r="G109" i="16" s="1"/>
  <c r="B111" i="16" l="1"/>
  <c r="C110" i="16"/>
  <c r="G110" i="16" s="1"/>
  <c r="B112" i="16" l="1"/>
  <c r="C111" i="16"/>
  <c r="G111" i="16" s="1"/>
  <c r="B113" i="16" l="1"/>
  <c r="C112" i="16"/>
  <c r="G112" i="16" s="1"/>
  <c r="B114" i="16" l="1"/>
  <c r="C113" i="16"/>
  <c r="G113" i="16" s="1"/>
  <c r="B115" i="16" l="1"/>
  <c r="C114" i="16"/>
  <c r="G114" i="16" s="1"/>
  <c r="B116" i="16" l="1"/>
  <c r="C115" i="16"/>
  <c r="G115" i="16" s="1"/>
  <c r="B117" i="16" l="1"/>
  <c r="C116" i="16"/>
  <c r="G116" i="16" s="1"/>
  <c r="B118" i="16" l="1"/>
  <c r="C117" i="16"/>
  <c r="G117" i="16" s="1"/>
  <c r="B119" i="16" l="1"/>
  <c r="C118" i="16"/>
  <c r="G118" i="16" s="1"/>
  <c r="B120" i="16" l="1"/>
  <c r="C119" i="16"/>
  <c r="G119" i="16" s="1"/>
  <c r="C120" i="16" l="1"/>
  <c r="G120" i="16" s="1"/>
  <c r="B121" i="16"/>
  <c r="B122" i="16" l="1"/>
  <c r="C121" i="16"/>
  <c r="G121" i="16" s="1"/>
  <c r="B123" i="16" l="1"/>
  <c r="C122" i="16"/>
  <c r="G122" i="16" s="1"/>
  <c r="B124" i="16" l="1"/>
  <c r="C123" i="16"/>
  <c r="G123" i="16" s="1"/>
  <c r="C124" i="16" l="1"/>
  <c r="G124" i="16" s="1"/>
  <c r="B125" i="16"/>
  <c r="B126" i="16" l="1"/>
  <c r="C125" i="16"/>
  <c r="G125" i="16" s="1"/>
  <c r="B127" i="16" l="1"/>
  <c r="C126" i="16"/>
  <c r="G126" i="16" s="1"/>
  <c r="C127" i="16" l="1"/>
  <c r="G127" i="16" s="1"/>
  <c r="B128" i="16"/>
  <c r="B129" i="16" l="1"/>
  <c r="C128" i="16"/>
  <c r="G128" i="16" s="1"/>
  <c r="B130" i="16" l="1"/>
  <c r="C129" i="16"/>
  <c r="G129" i="16" s="1"/>
  <c r="B131" i="16" l="1"/>
  <c r="C130" i="16"/>
  <c r="G130" i="16" s="1"/>
  <c r="B132" i="16" l="1"/>
  <c r="C131" i="16"/>
  <c r="G131" i="16" s="1"/>
  <c r="C132" i="16" l="1"/>
  <c r="G132" i="16" s="1"/>
  <c r="B133" i="16"/>
  <c r="B134" i="16" l="1"/>
  <c r="C133" i="16"/>
  <c r="G133" i="16" s="1"/>
  <c r="B135" i="16" l="1"/>
  <c r="C134" i="16"/>
  <c r="G134" i="16" s="1"/>
  <c r="C135" i="16" l="1"/>
  <c r="G135" i="16" s="1"/>
  <c r="B136" i="16"/>
  <c r="C136" i="16" l="1"/>
  <c r="G136" i="16" s="1"/>
  <c r="B137" i="16"/>
  <c r="B138" i="16" l="1"/>
  <c r="C137" i="16"/>
  <c r="G137" i="16" s="1"/>
  <c r="B139" i="16" l="1"/>
  <c r="C138" i="16"/>
  <c r="G138" i="16" s="1"/>
  <c r="C139" i="16" l="1"/>
  <c r="G139" i="16" s="1"/>
  <c r="B140" i="16"/>
  <c r="C140" i="16" l="1"/>
  <c r="G140" i="16" s="1"/>
  <c r="B141" i="16"/>
  <c r="B142" i="16" l="1"/>
  <c r="C141" i="16"/>
  <c r="G141" i="16" s="1"/>
  <c r="B143" i="16" l="1"/>
  <c r="C142" i="16"/>
  <c r="G142" i="16" s="1"/>
  <c r="C143" i="16" l="1"/>
  <c r="G143" i="16" s="1"/>
  <c r="B144" i="16"/>
  <c r="C144" i="16" l="1"/>
  <c r="G144" i="16" s="1"/>
  <c r="B145" i="16"/>
  <c r="B146" i="16" l="1"/>
  <c r="C145" i="16"/>
  <c r="G145" i="16" s="1"/>
  <c r="B147" i="16" l="1"/>
  <c r="C146" i="16"/>
  <c r="G146" i="16" s="1"/>
  <c r="B148" i="16" l="1"/>
  <c r="C147" i="16"/>
  <c r="G147" i="16" s="1"/>
  <c r="C148" i="16" l="1"/>
  <c r="G148" i="16" s="1"/>
  <c r="B149" i="16"/>
  <c r="B150" i="16" l="1"/>
  <c r="C149" i="16"/>
  <c r="G149" i="16" s="1"/>
  <c r="B151" i="16" l="1"/>
  <c r="C150" i="16"/>
  <c r="G150" i="16" s="1"/>
  <c r="C151" i="16" l="1"/>
  <c r="G151" i="16" s="1"/>
  <c r="B152" i="16"/>
  <c r="B153" i="16" l="1"/>
  <c r="C152" i="16"/>
  <c r="G152" i="16" s="1"/>
  <c r="B154" i="16" l="1"/>
  <c r="C153" i="16"/>
  <c r="G153" i="16" s="1"/>
  <c r="B155" i="16" l="1"/>
  <c r="C154" i="16"/>
  <c r="G154" i="16" s="1"/>
  <c r="C155" i="16" l="1"/>
  <c r="G155" i="16" s="1"/>
  <c r="B156" i="16"/>
  <c r="C156" i="16" l="1"/>
  <c r="G156" i="16" s="1"/>
  <c r="B157" i="16"/>
  <c r="B158" i="16" l="1"/>
  <c r="C157" i="16"/>
  <c r="G157" i="16" s="1"/>
  <c r="C158" i="16" l="1"/>
  <c r="G158" i="16" s="1"/>
  <c r="B159" i="16"/>
  <c r="C159" i="16" l="1"/>
  <c r="G159" i="16" s="1"/>
  <c r="B160" i="16"/>
  <c r="C160" i="16" l="1"/>
  <c r="G160" i="16" s="1"/>
  <c r="B161" i="16"/>
  <c r="C161" i="16" l="1"/>
  <c r="G161" i="16" s="1"/>
  <c r="B162" i="16"/>
  <c r="C162" i="16" l="1"/>
  <c r="G162" i="16" s="1"/>
  <c r="B163" i="16"/>
  <c r="B164" i="16" l="1"/>
  <c r="C163" i="16"/>
  <c r="G163" i="16" s="1"/>
  <c r="C164" i="16" l="1"/>
  <c r="G164" i="16" s="1"/>
  <c r="B165" i="16"/>
  <c r="C165" i="16" l="1"/>
  <c r="G165" i="16" s="1"/>
  <c r="B166" i="16"/>
  <c r="C166" i="16" l="1"/>
  <c r="G166" i="16" s="1"/>
  <c r="B167" i="16"/>
  <c r="C167" i="16" l="1"/>
  <c r="G167" i="16" s="1"/>
  <c r="B168" i="16"/>
  <c r="C168" i="16" l="1"/>
  <c r="G168" i="16" s="1"/>
  <c r="B169" i="16"/>
  <c r="C169" i="16" l="1"/>
  <c r="G169" i="16" s="1"/>
  <c r="B170" i="16"/>
  <c r="C170" i="16" l="1"/>
  <c r="G170" i="16" s="1"/>
  <c r="B171" i="16"/>
  <c r="B172" i="16" l="1"/>
  <c r="C171" i="16"/>
  <c r="G171" i="16" s="1"/>
  <c r="C172" i="16" l="1"/>
  <c r="G172" i="16" s="1"/>
  <c r="B173" i="16"/>
  <c r="C173" i="16" l="1"/>
  <c r="G173" i="16" s="1"/>
  <c r="B174" i="16"/>
  <c r="C174" i="16" l="1"/>
  <c r="G174" i="16" s="1"/>
  <c r="B175" i="16"/>
  <c r="C175" i="16" l="1"/>
  <c r="G175" i="16" s="1"/>
  <c r="B176" i="16"/>
  <c r="C176" i="16" l="1"/>
  <c r="G176" i="16" s="1"/>
  <c r="B177" i="16"/>
  <c r="C177" i="16" l="1"/>
  <c r="G177" i="16" s="1"/>
  <c r="B178" i="16"/>
  <c r="B179" i="16" l="1"/>
  <c r="C178" i="16"/>
  <c r="G178" i="16" s="1"/>
  <c r="C179" i="16" l="1"/>
  <c r="G179" i="16" s="1"/>
  <c r="B180" i="16"/>
  <c r="C180" i="16" l="1"/>
  <c r="G180" i="16" s="1"/>
  <c r="B181" i="16"/>
  <c r="C181" i="16" l="1"/>
  <c r="G181" i="16" s="1"/>
  <c r="B182" i="16"/>
  <c r="C182" i="16" l="1"/>
  <c r="G182" i="16" s="1"/>
  <c r="B183" i="16"/>
  <c r="B184" i="16" l="1"/>
  <c r="C183" i="16"/>
  <c r="G183" i="16" s="1"/>
  <c r="B185" i="16" l="1"/>
  <c r="C184" i="16"/>
  <c r="G184" i="16" s="1"/>
  <c r="C185" i="16" l="1"/>
  <c r="G185" i="16" s="1"/>
  <c r="B186" i="16"/>
  <c r="B187" i="16" l="1"/>
  <c r="C186" i="16"/>
  <c r="G186" i="16" s="1"/>
  <c r="C187" i="16" l="1"/>
  <c r="G187" i="16" s="1"/>
  <c r="B188" i="16"/>
  <c r="C188" i="16" l="1"/>
  <c r="G188" i="16" s="1"/>
  <c r="B189" i="16"/>
  <c r="C189" i="16" l="1"/>
  <c r="G189" i="16" s="1"/>
  <c r="B190" i="16"/>
  <c r="B191" i="16" l="1"/>
  <c r="C190" i="16"/>
  <c r="G190" i="16" s="1"/>
  <c r="B192" i="16" l="1"/>
  <c r="C191" i="16"/>
  <c r="G191" i="16" s="1"/>
  <c r="C192" i="16" l="1"/>
  <c r="G192" i="16" s="1"/>
  <c r="B193" i="16"/>
  <c r="C193" i="16" l="1"/>
  <c r="G193" i="16" s="1"/>
  <c r="B194" i="16"/>
  <c r="B195" i="16" l="1"/>
  <c r="C194" i="16"/>
  <c r="G194" i="16" s="1"/>
  <c r="C195" i="16" l="1"/>
  <c r="G195" i="16" s="1"/>
  <c r="B196" i="16"/>
  <c r="C196" i="16" l="1"/>
  <c r="G196" i="16" s="1"/>
  <c r="B197" i="16"/>
  <c r="C197" i="16" l="1"/>
  <c r="G197" i="16" s="1"/>
  <c r="B198" i="16"/>
  <c r="C198" i="16" l="1"/>
  <c r="G198" i="16" s="1"/>
  <c r="B199" i="16"/>
  <c r="C199" i="16" l="1"/>
  <c r="G199" i="16" s="1"/>
  <c r="B200" i="16"/>
  <c r="C200" i="16" l="1"/>
  <c r="G200" i="16" s="1"/>
  <c r="B201" i="16"/>
  <c r="C201" i="16" l="1"/>
  <c r="G201" i="16" s="1"/>
  <c r="B202" i="16"/>
  <c r="C202" i="16" l="1"/>
  <c r="G202" i="16" s="1"/>
  <c r="B203" i="16"/>
  <c r="B204" i="16" l="1"/>
  <c r="C203" i="16"/>
  <c r="G203" i="16" s="1"/>
  <c r="C204" i="16" l="1"/>
  <c r="G204" i="16" s="1"/>
  <c r="B205" i="16"/>
  <c r="C205" i="16" l="1"/>
  <c r="G205" i="16" s="1"/>
  <c r="B206" i="16"/>
  <c r="C206" i="16" l="1"/>
  <c r="G206" i="16" s="1"/>
  <c r="B207" i="16"/>
  <c r="C207" i="16" l="1"/>
  <c r="G207" i="16" s="1"/>
  <c r="B208" i="16"/>
  <c r="B209" i="16" l="1"/>
  <c r="C208" i="16"/>
  <c r="G208" i="16" s="1"/>
  <c r="C209" i="16" l="1"/>
  <c r="G209" i="16" s="1"/>
  <c r="B210" i="16"/>
  <c r="C210" i="16" l="1"/>
  <c r="G210" i="16" s="1"/>
  <c r="B211" i="16"/>
  <c r="C211" i="16" l="1"/>
  <c r="G211" i="16" s="1"/>
  <c r="B212" i="16"/>
  <c r="B213" i="16" l="1"/>
  <c r="C212" i="16"/>
  <c r="G212" i="16" s="1"/>
  <c r="C213" i="16" l="1"/>
  <c r="G213" i="16" s="1"/>
  <c r="B214" i="16"/>
  <c r="C214" i="16" l="1"/>
  <c r="G214" i="16" s="1"/>
  <c r="B215" i="16"/>
  <c r="C215" i="16" l="1"/>
  <c r="G215" i="16" s="1"/>
  <c r="B216" i="16"/>
  <c r="B217" i="16" l="1"/>
  <c r="C216" i="16"/>
  <c r="G216" i="16" s="1"/>
  <c r="C217" i="16" l="1"/>
  <c r="G217" i="16" s="1"/>
  <c r="B218" i="16"/>
  <c r="C218" i="16" l="1"/>
  <c r="G218" i="16" s="1"/>
  <c r="B219" i="16"/>
  <c r="C219" i="16" l="1"/>
  <c r="G219" i="16" s="1"/>
  <c r="B220" i="16"/>
  <c r="B221" i="16" l="1"/>
  <c r="C220" i="16"/>
  <c r="G220" i="16" s="1"/>
  <c r="C221" i="16" l="1"/>
  <c r="G221" i="16" s="1"/>
  <c r="B222" i="16"/>
  <c r="C222" i="16" l="1"/>
  <c r="G222" i="16" s="1"/>
  <c r="B223" i="16"/>
  <c r="C223" i="16" l="1"/>
  <c r="G223" i="16" s="1"/>
  <c r="B224" i="16"/>
  <c r="B225" i="16" l="1"/>
  <c r="C224" i="16"/>
  <c r="G224" i="16" s="1"/>
  <c r="C225" i="16" l="1"/>
  <c r="G225" i="16" s="1"/>
  <c r="B226" i="16"/>
  <c r="C226" i="16" l="1"/>
  <c r="G226" i="16" s="1"/>
  <c r="B227" i="16"/>
  <c r="C227" i="16" l="1"/>
  <c r="G227" i="16" s="1"/>
  <c r="B228" i="16"/>
  <c r="B229" i="16" l="1"/>
  <c r="C228" i="16"/>
  <c r="G228" i="16" s="1"/>
  <c r="C229" i="16" l="1"/>
  <c r="G229" i="16" s="1"/>
  <c r="B230" i="16"/>
  <c r="C230" i="16" l="1"/>
  <c r="G230" i="16" s="1"/>
  <c r="B231" i="16"/>
  <c r="C231" i="16" l="1"/>
  <c r="G231" i="16" s="1"/>
  <c r="B232" i="16"/>
  <c r="C232" i="16" l="1"/>
  <c r="G232" i="16" s="1"/>
  <c r="B233" i="16"/>
  <c r="C233" i="16" l="1"/>
  <c r="G233" i="16" s="1"/>
  <c r="B234" i="16"/>
  <c r="B235" i="16" l="1"/>
  <c r="C234" i="16"/>
  <c r="G234" i="16" s="1"/>
  <c r="C235" i="16" l="1"/>
  <c r="G235" i="16" s="1"/>
  <c r="B236" i="16"/>
  <c r="C236" i="16" l="1"/>
  <c r="G236" i="16" s="1"/>
  <c r="B237" i="16"/>
  <c r="C237" i="16" l="1"/>
  <c r="G237" i="16" s="1"/>
  <c r="B238" i="16"/>
  <c r="B239" i="16" l="1"/>
  <c r="C238" i="16"/>
  <c r="G238" i="16" s="1"/>
  <c r="C239" i="16" l="1"/>
  <c r="G239" i="16" s="1"/>
  <c r="B240" i="16"/>
  <c r="B241" i="16" l="1"/>
  <c r="C240" i="16"/>
  <c r="G240" i="16" s="1"/>
  <c r="C241" i="16" l="1"/>
  <c r="G241" i="16" s="1"/>
  <c r="B242" i="16"/>
  <c r="B243" i="16" l="1"/>
  <c r="C242" i="16"/>
  <c r="G242" i="16" s="1"/>
  <c r="C243" i="16" l="1"/>
  <c r="G243" i="16" s="1"/>
  <c r="B244" i="16"/>
  <c r="B245" i="16" l="1"/>
  <c r="C244" i="16"/>
  <c r="G244" i="16" s="1"/>
  <c r="C245" i="16" l="1"/>
  <c r="G245" i="16" s="1"/>
  <c r="B246" i="16"/>
  <c r="B247" i="16" l="1"/>
  <c r="C246" i="16"/>
  <c r="G246" i="16" s="1"/>
  <c r="C247" i="16" l="1"/>
  <c r="G247" i="16" s="1"/>
  <c r="B248" i="16"/>
  <c r="B249" i="16" l="1"/>
  <c r="C248" i="16"/>
  <c r="G248" i="16" s="1"/>
  <c r="C249" i="16" l="1"/>
  <c r="G249" i="16" s="1"/>
  <c r="B250" i="16"/>
  <c r="B251" i="16" l="1"/>
  <c r="C250" i="16"/>
  <c r="G250" i="16" s="1"/>
  <c r="C251" i="16" l="1"/>
  <c r="G251" i="16" s="1"/>
  <c r="B252" i="16"/>
  <c r="B253" i="16" l="1"/>
  <c r="C252" i="16"/>
  <c r="G252" i="16" s="1"/>
  <c r="C253" i="16" l="1"/>
  <c r="G253" i="16" s="1"/>
  <c r="B254" i="16"/>
  <c r="B255" i="16" l="1"/>
  <c r="C254" i="16"/>
  <c r="G254" i="16" s="1"/>
  <c r="C255" i="16" l="1"/>
  <c r="G255" i="16" s="1"/>
  <c r="B256" i="16"/>
  <c r="B257" i="16" l="1"/>
  <c r="C256" i="16"/>
  <c r="G256" i="16" s="1"/>
  <c r="C257" i="16" l="1"/>
  <c r="G257" i="16" s="1"/>
  <c r="B258" i="16"/>
  <c r="B259" i="16" l="1"/>
  <c r="C258" i="16"/>
  <c r="G258" i="16" s="1"/>
  <c r="C259" i="16" l="1"/>
  <c r="G259" i="16" s="1"/>
  <c r="B260" i="16"/>
  <c r="B261" i="16" l="1"/>
  <c r="C260" i="16"/>
  <c r="G260" i="16" s="1"/>
  <c r="C261" i="16" l="1"/>
  <c r="G261" i="16" s="1"/>
  <c r="B262" i="16"/>
  <c r="B263" i="16" l="1"/>
  <c r="C262" i="16"/>
  <c r="G262" i="16" s="1"/>
  <c r="C263" i="16" l="1"/>
  <c r="G263" i="16" s="1"/>
  <c r="B264" i="16"/>
  <c r="B265" i="16" l="1"/>
  <c r="C264" i="16"/>
  <c r="G264" i="16" s="1"/>
  <c r="C265" i="16" l="1"/>
  <c r="G265" i="16" s="1"/>
  <c r="B266" i="16"/>
  <c r="B267" i="16" l="1"/>
  <c r="C266" i="16"/>
  <c r="G266" i="16" s="1"/>
  <c r="C267" i="16" l="1"/>
  <c r="G267" i="16" s="1"/>
  <c r="B268" i="16"/>
  <c r="B269" i="16" l="1"/>
  <c r="C268" i="16"/>
  <c r="G268" i="16" s="1"/>
  <c r="C269" i="16" l="1"/>
  <c r="G269" i="16" s="1"/>
  <c r="B270" i="16"/>
  <c r="C270" i="16" l="1"/>
  <c r="G270" i="16" s="1"/>
  <c r="B271" i="16"/>
  <c r="C271" i="16" l="1"/>
  <c r="G271" i="16" s="1"/>
  <c r="B272" i="16"/>
  <c r="B273" i="16" l="1"/>
  <c r="C272" i="16"/>
  <c r="G272" i="16" s="1"/>
  <c r="C273" i="16" l="1"/>
  <c r="G273" i="16" s="1"/>
  <c r="B274" i="16"/>
  <c r="B275" i="16" l="1"/>
  <c r="C274" i="16"/>
  <c r="G274" i="16" s="1"/>
  <c r="C275" i="16" l="1"/>
  <c r="G275" i="16" s="1"/>
  <c r="B276" i="16"/>
  <c r="B277" i="16" l="1"/>
  <c r="C276" i="16"/>
  <c r="G276" i="16" s="1"/>
  <c r="C277" i="16" l="1"/>
  <c r="G277" i="16" s="1"/>
  <c r="B278" i="16"/>
  <c r="B279" i="16" l="1"/>
  <c r="C278" i="16"/>
  <c r="G278" i="16" s="1"/>
  <c r="J4" i="16" s="1"/>
  <c r="C279" i="16" l="1"/>
  <c r="G279" i="16" s="1"/>
  <c r="B280" i="16"/>
  <c r="B281" i="16" l="1"/>
  <c r="C280" i="16"/>
  <c r="G280" i="16" s="1"/>
  <c r="C281" i="16" l="1"/>
  <c r="G281" i="16" s="1"/>
  <c r="B282" i="16"/>
  <c r="B283" i="16" l="1"/>
  <c r="C282" i="16"/>
  <c r="G282" i="16" s="1"/>
  <c r="C283" i="16" l="1"/>
  <c r="G283" i="16" s="1"/>
  <c r="B284" i="16"/>
  <c r="B285" i="16" l="1"/>
  <c r="C284" i="16"/>
  <c r="G284" i="16" s="1"/>
  <c r="C285" i="16" l="1"/>
  <c r="G285" i="16" s="1"/>
  <c r="B286" i="16"/>
  <c r="B287" i="16" l="1"/>
  <c r="C286" i="16"/>
  <c r="G286" i="16" s="1"/>
  <c r="B288" i="16" l="1"/>
  <c r="C287" i="16"/>
  <c r="G287" i="16" s="1"/>
  <c r="B289" i="16" l="1"/>
  <c r="C288" i="16"/>
  <c r="G288" i="16" s="1"/>
  <c r="C289" i="16" l="1"/>
  <c r="G289" i="16" s="1"/>
  <c r="B290" i="16"/>
  <c r="C290" i="16" l="1"/>
  <c r="G290" i="16" s="1"/>
  <c r="B291" i="16"/>
  <c r="B292" i="16" l="1"/>
  <c r="C291" i="16"/>
  <c r="G291" i="16" s="1"/>
  <c r="B293" i="16" l="1"/>
  <c r="C292" i="16"/>
  <c r="G292" i="16" s="1"/>
  <c r="C293" i="16" l="1"/>
  <c r="G293" i="16" s="1"/>
  <c r="B294" i="16"/>
  <c r="C294" i="16" l="1"/>
  <c r="G294" i="16" s="1"/>
  <c r="B295" i="16"/>
  <c r="B296" i="16" l="1"/>
  <c r="C295" i="16"/>
  <c r="G295" i="16" s="1"/>
  <c r="B297" i="16" l="1"/>
  <c r="C296" i="16"/>
  <c r="G296" i="16" s="1"/>
  <c r="C297" i="16" l="1"/>
  <c r="G297" i="16" s="1"/>
  <c r="B298" i="16"/>
  <c r="C298" i="16" l="1"/>
  <c r="G298" i="16" s="1"/>
  <c r="B299" i="16"/>
  <c r="B300" i="16" l="1"/>
  <c r="C299" i="16"/>
  <c r="G299" i="16" s="1"/>
  <c r="B301" i="16" l="1"/>
  <c r="C300" i="16"/>
  <c r="G300" i="16" s="1"/>
  <c r="C301" i="16" l="1"/>
  <c r="G301" i="16" s="1"/>
  <c r="B302" i="16"/>
  <c r="B303" i="16" l="1"/>
  <c r="C303" i="16" s="1"/>
  <c r="G303" i="16" s="1"/>
  <c r="C302" i="16"/>
  <c r="G302" i="16" s="1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<sst xmlns="http://schemas.openxmlformats.org/spreadsheetml/2006/main" count="60" uniqueCount="43">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</sst>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88583521531001"/>
          <c:y val="3.60122655958692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25133500005613E-2"/>
          <c:y val="0.17729115370274101"/>
          <c:w val="0.9024674815139524"/>
          <c:h val="0.61497868940638289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0.45</c:v>
                </c:pt>
                <c:pt idx="1">
                  <c:v>0.5</c:v>
                </c:pt>
                <c:pt idx="2">
                  <c:v>0.5625</c:v>
                </c:pt>
                <c:pt idx="3">
                  <c:v>0.60750000000000004</c:v>
                </c:pt>
                <c:pt idx="4">
                  <c:v>0.60499999999999998</c:v>
                </c:pt>
                <c:pt idx="5">
                  <c:v>0.54749999999999999</c:v>
                </c:pt>
                <c:pt idx="6">
                  <c:v>0.4425</c:v>
                </c:pt>
                <c:pt idx="7">
                  <c:v>0.39750000000000002</c:v>
                </c:pt>
                <c:pt idx="8">
                  <c:v>0.39250000000000002</c:v>
                </c:pt>
                <c:pt idx="9">
                  <c:v>0.39250000000000002</c:v>
                </c:pt>
                <c:pt idx="10">
                  <c:v>0.39250000000000002</c:v>
                </c:pt>
                <c:pt idx="11">
                  <c:v>0.39500000000000002</c:v>
                </c:pt>
                <c:pt idx="12">
                  <c:v>0.40250000000000002</c:v>
                </c:pt>
                <c:pt idx="13">
                  <c:v>0.40749999999999997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0.40500000000000003</c:v>
                </c:pt>
                <c:pt idx="17">
                  <c:v>0.36749999999999999</c:v>
                </c:pt>
                <c:pt idx="18">
                  <c:v>0.32750000000000001</c:v>
                </c:pt>
                <c:pt idx="19">
                  <c:v>0.31</c:v>
                </c:pt>
                <c:pt idx="20">
                  <c:v>0.3075</c:v>
                </c:pt>
                <c:pt idx="21">
                  <c:v>0.3075</c:v>
                </c:pt>
                <c:pt idx="22">
                  <c:v>0.3075</c:v>
                </c:pt>
                <c:pt idx="23">
                  <c:v>0.3075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0.30249999999999999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0.27500000000000002</c:v>
                </c:pt>
                <c:pt idx="31">
                  <c:v>0.27</c:v>
                </c:pt>
                <c:pt idx="32">
                  <c:v>0.26750000000000002</c:v>
                </c:pt>
                <c:pt idx="33">
                  <c:v>0.26750000000000002</c:v>
                </c:pt>
                <c:pt idx="34">
                  <c:v>0.26750000000000002</c:v>
                </c:pt>
                <c:pt idx="35">
                  <c:v>0.26750000000000002</c:v>
                </c:pt>
                <c:pt idx="36">
                  <c:v>0.26750000000000002</c:v>
                </c:pt>
                <c:pt idx="37">
                  <c:v>0.27750000000000002</c:v>
                </c:pt>
                <c:pt idx="38">
                  <c:v>0.28249999999999997</c:v>
                </c:pt>
                <c:pt idx="39">
                  <c:v>0.3</c:v>
                </c:pt>
                <c:pt idx="40">
                  <c:v>0.28749999999999998</c:v>
                </c:pt>
                <c:pt idx="41">
                  <c:v>0.28749999999999998</c:v>
                </c:pt>
                <c:pt idx="42">
                  <c:v>0.26750000000000002</c:v>
                </c:pt>
                <c:pt idx="43">
                  <c:v>0.26750000000000002</c:v>
                </c:pt>
                <c:pt idx="44">
                  <c:v>0.26750000000000002</c:v>
                </c:pt>
                <c:pt idx="45">
                  <c:v>0.26500000000000001</c:v>
                </c:pt>
                <c:pt idx="46">
                  <c:v>0.26500000000000001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0.26750000000000002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0.26250000000000001</c:v>
                </c:pt>
                <c:pt idx="53">
                  <c:v>0.25750000000000001</c:v>
                </c:pt>
                <c:pt idx="54">
                  <c:v>0.245</c:v>
                </c:pt>
                <c:pt idx="55">
                  <c:v>0.245</c:v>
                </c:pt>
                <c:pt idx="56">
                  <c:v>0.24249999999999999</c:v>
                </c:pt>
                <c:pt idx="57">
                  <c:v>0.24249999999999999</c:v>
                </c:pt>
                <c:pt idx="58">
                  <c:v>0.24249999999999999</c:v>
                </c:pt>
                <c:pt idx="59">
                  <c:v>0.24249999999999999</c:v>
                </c:pt>
                <c:pt idx="60">
                  <c:v>0.24249999999999999</c:v>
                </c:pt>
                <c:pt idx="61">
                  <c:v>0.24249999999999999</c:v>
                </c:pt>
                <c:pt idx="62">
                  <c:v>0.245</c:v>
                </c:pt>
                <c:pt idx="63">
                  <c:v>0.245</c:v>
                </c:pt>
                <c:pt idx="64">
                  <c:v>0.24249999999999999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0.23250000000000001</c:v>
                </c:pt>
                <c:pt idx="68">
                  <c:v>0.23250000000000001</c:v>
                </c:pt>
                <c:pt idx="69">
                  <c:v>0.23250000000000001</c:v>
                </c:pt>
                <c:pt idx="70">
                  <c:v>0.23250000000000001</c:v>
                </c:pt>
                <c:pt idx="71">
                  <c:v>0.23250000000000001</c:v>
                </c:pt>
                <c:pt idx="72">
                  <c:v>0.23250000000000001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0.23499999999999999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0.155</c:v>
                </c:pt>
                <c:pt idx="138">
                  <c:v>0.155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0.155</c:v>
                </c:pt>
                <c:pt idx="143">
                  <c:v>0.155</c:v>
                </c:pt>
                <c:pt idx="144">
                  <c:v>0.155</c:v>
                </c:pt>
                <c:pt idx="145">
                  <c:v>0.155</c:v>
                </c:pt>
                <c:pt idx="146">
                  <c:v>0.155</c:v>
                </c:pt>
                <c:pt idx="147">
                  <c:v>0.155</c:v>
                </c:pt>
                <c:pt idx="148">
                  <c:v>0.155</c:v>
                </c:pt>
                <c:pt idx="149">
                  <c:v>0.155</c:v>
                </c:pt>
                <c:pt idx="150">
                  <c:v>0.155</c:v>
                </c:pt>
                <c:pt idx="151">
                  <c:v>0.155</c:v>
                </c:pt>
                <c:pt idx="152">
                  <c:v>0.155</c:v>
                </c:pt>
                <c:pt idx="153">
                  <c:v>0.155</c:v>
                </c:pt>
                <c:pt idx="154">
                  <c:v>0.155</c:v>
                </c:pt>
                <c:pt idx="155">
                  <c:v>0.155</c:v>
                </c:pt>
                <c:pt idx="156">
                  <c:v>0.155</c:v>
                </c:pt>
                <c:pt idx="157">
                  <c:v>0.155</c:v>
                </c:pt>
                <c:pt idx="158">
                  <c:v>0.155</c:v>
                </c:pt>
                <c:pt idx="159">
                  <c:v>0.155</c:v>
                </c:pt>
                <c:pt idx="160">
                  <c:v>0.155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8384"/>
        <c:axId val="138138944"/>
      </c:lineChart>
      <c:dateAx>
        <c:axId val="13813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38944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38138944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3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7186154029171397"/>
          <c:y val="1.3850871383026641E-2"/>
          <c:w val="0.10089009928472932"/>
          <c:h val="5.817365980871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400050</xdr:colOff>
      <xdr:row>26</xdr:row>
      <xdr:rowOff>76200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85725</xdr:rowOff>
        </xdr:from>
        <xdr:to>
          <xdr:col>1</xdr:col>
          <xdr:colOff>19050</xdr:colOff>
          <xdr:row>2</xdr:row>
          <xdr:rowOff>66675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400050</xdr:colOff>
          <xdr:row>9</xdr:row>
          <xdr:rowOff>57150</xdr:rowOff>
        </xdr:from>
        <xdr:to>
          <xdr:col>1</xdr:col>
          <xdr:colOff>476250</xdr:colOff>
          <xdr:row>11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kew"/>
      <sheetName val="Swaption"/>
      <sheetName val="Opt"/>
      <sheetName val="Swap"/>
      <sheetName val="Fron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3">
          <cell r="M13">
            <v>36800</v>
          </cell>
          <cell r="N13">
            <v>0.45</v>
          </cell>
        </row>
        <row r="14">
          <cell r="M14">
            <v>36831</v>
          </cell>
          <cell r="N14">
            <v>0.48</v>
          </cell>
        </row>
        <row r="15">
          <cell r="M15">
            <v>36861</v>
          </cell>
          <cell r="N15">
            <v>0.55000000000000004</v>
          </cell>
        </row>
        <row r="16">
          <cell r="M16">
            <v>36892</v>
          </cell>
          <cell r="N16">
            <v>0.59750000000000003</v>
          </cell>
        </row>
        <row r="17">
          <cell r="M17">
            <v>36923</v>
          </cell>
          <cell r="N17">
            <v>0.59499999999999997</v>
          </cell>
        </row>
        <row r="18">
          <cell r="M18">
            <v>36951</v>
          </cell>
          <cell r="N18">
            <v>0.54</v>
          </cell>
        </row>
        <row r="19">
          <cell r="M19">
            <v>36982</v>
          </cell>
          <cell r="N19">
            <v>0.435</v>
          </cell>
        </row>
        <row r="20">
          <cell r="M20">
            <v>37012</v>
          </cell>
          <cell r="N20">
            <v>0.39</v>
          </cell>
        </row>
        <row r="21">
          <cell r="M21">
            <v>37043</v>
          </cell>
          <cell r="N21">
            <v>0.38500000000000001</v>
          </cell>
        </row>
        <row r="22">
          <cell r="M22">
            <v>37073</v>
          </cell>
          <cell r="N22">
            <v>0.38500000000000001</v>
          </cell>
        </row>
        <row r="23">
          <cell r="M23">
            <v>37104</v>
          </cell>
          <cell r="N23">
            <v>0.38500000000000001</v>
          </cell>
        </row>
        <row r="24">
          <cell r="M24">
            <v>37135</v>
          </cell>
          <cell r="N24">
            <v>0.38750000000000001</v>
          </cell>
        </row>
        <row r="25">
          <cell r="M25">
            <v>37165</v>
          </cell>
          <cell r="N25">
            <v>0.39500000000000002</v>
          </cell>
        </row>
        <row r="26">
          <cell r="M26">
            <v>37196</v>
          </cell>
          <cell r="N26">
            <v>0.40500000000000003</v>
          </cell>
        </row>
        <row r="27">
          <cell r="M27">
            <v>37226</v>
          </cell>
          <cell r="N27">
            <v>0.40749999999999997</v>
          </cell>
        </row>
        <row r="28">
          <cell r="M28">
            <v>37257</v>
          </cell>
          <cell r="N28">
            <v>0.41249999999999998</v>
          </cell>
        </row>
        <row r="29">
          <cell r="M29">
            <v>37288</v>
          </cell>
          <cell r="N29">
            <v>0.40250000000000002</v>
          </cell>
        </row>
        <row r="30">
          <cell r="M30">
            <v>37316</v>
          </cell>
          <cell r="N30">
            <v>0.36499999999999999</v>
          </cell>
        </row>
        <row r="31">
          <cell r="M31">
            <v>37347</v>
          </cell>
          <cell r="N31">
            <v>0.32500000000000001</v>
          </cell>
        </row>
        <row r="32">
          <cell r="M32">
            <v>37377</v>
          </cell>
          <cell r="N32">
            <v>0.3075</v>
          </cell>
        </row>
        <row r="33">
          <cell r="M33">
            <v>37408</v>
          </cell>
          <cell r="N33">
            <v>0.30499999999999999</v>
          </cell>
        </row>
        <row r="34">
          <cell r="M34">
            <v>37438</v>
          </cell>
          <cell r="N34">
            <v>0.30499999999999999</v>
          </cell>
        </row>
        <row r="35">
          <cell r="M35">
            <v>37469</v>
          </cell>
          <cell r="N35">
            <v>0.30499999999999999</v>
          </cell>
        </row>
        <row r="36">
          <cell r="M36">
            <v>37500</v>
          </cell>
          <cell r="N36">
            <v>0.30499999999999999</v>
          </cell>
        </row>
        <row r="37">
          <cell r="M37">
            <v>37530</v>
          </cell>
          <cell r="N37">
            <v>0.31</v>
          </cell>
        </row>
        <row r="38">
          <cell r="M38">
            <v>37561</v>
          </cell>
          <cell r="N38">
            <v>0.31</v>
          </cell>
        </row>
        <row r="39">
          <cell r="M39">
            <v>37591</v>
          </cell>
          <cell r="N39">
            <v>0.31</v>
          </cell>
        </row>
        <row r="40">
          <cell r="M40">
            <v>37622</v>
          </cell>
          <cell r="N40">
            <v>0.30249999999999999</v>
          </cell>
        </row>
        <row r="41">
          <cell r="M41">
            <v>37653</v>
          </cell>
          <cell r="N41">
            <v>0.3</v>
          </cell>
        </row>
        <row r="42">
          <cell r="M42">
            <v>37681</v>
          </cell>
          <cell r="N42">
            <v>0.28999999999999998</v>
          </cell>
        </row>
        <row r="43">
          <cell r="M43">
            <v>37712</v>
          </cell>
          <cell r="N43">
            <v>0.27400000000000002</v>
          </cell>
        </row>
        <row r="44">
          <cell r="M44">
            <v>37742</v>
          </cell>
          <cell r="N44">
            <v>0.26900000000000002</v>
          </cell>
        </row>
        <row r="45">
          <cell r="M45">
            <v>37773</v>
          </cell>
          <cell r="N45">
            <v>0.26650000000000001</v>
          </cell>
        </row>
        <row r="46">
          <cell r="M46">
            <v>37803</v>
          </cell>
          <cell r="N46">
            <v>0.26650000000000001</v>
          </cell>
        </row>
        <row r="47">
          <cell r="M47">
            <v>37834</v>
          </cell>
          <cell r="N47">
            <v>0.26650000000000001</v>
          </cell>
        </row>
        <row r="48">
          <cell r="M48">
            <v>37865</v>
          </cell>
          <cell r="N48">
            <v>0.26650000000000001</v>
          </cell>
        </row>
        <row r="49">
          <cell r="M49">
            <v>37895</v>
          </cell>
          <cell r="N49">
            <v>0.26650000000000001</v>
          </cell>
        </row>
        <row r="50">
          <cell r="M50">
            <v>37926</v>
          </cell>
          <cell r="N50">
            <v>0.27650000000000002</v>
          </cell>
        </row>
        <row r="51">
          <cell r="M51">
            <v>37956</v>
          </cell>
          <cell r="N51">
            <v>0.28149999999999997</v>
          </cell>
        </row>
        <row r="52">
          <cell r="M52">
            <v>37987</v>
          </cell>
          <cell r="N52">
            <v>0.29899999999999999</v>
          </cell>
        </row>
        <row r="53">
          <cell r="M53">
            <v>38018</v>
          </cell>
          <cell r="N53">
            <v>0.28649999999999998</v>
          </cell>
        </row>
        <row r="54">
          <cell r="M54">
            <v>38047</v>
          </cell>
          <cell r="N54">
            <v>0.28649999999999998</v>
          </cell>
        </row>
        <row r="55">
          <cell r="M55">
            <v>38078</v>
          </cell>
          <cell r="N55">
            <v>0.26750000000000002</v>
          </cell>
        </row>
        <row r="56">
          <cell r="M56">
            <v>38108</v>
          </cell>
          <cell r="N56">
            <v>0.26750000000000002</v>
          </cell>
        </row>
        <row r="57">
          <cell r="M57">
            <v>38139</v>
          </cell>
          <cell r="N57">
            <v>0.26750000000000002</v>
          </cell>
        </row>
        <row r="58">
          <cell r="M58">
            <v>38169</v>
          </cell>
          <cell r="N58">
            <v>0.26500000000000001</v>
          </cell>
        </row>
        <row r="59">
          <cell r="M59">
            <v>38200</v>
          </cell>
          <cell r="N59">
            <v>0.26500000000000001</v>
          </cell>
        </row>
        <row r="60">
          <cell r="M60">
            <v>38231</v>
          </cell>
          <cell r="N60">
            <v>0.26500000000000001</v>
          </cell>
        </row>
        <row r="61">
          <cell r="M61">
            <v>38261</v>
          </cell>
          <cell r="N61">
            <v>0.26500000000000001</v>
          </cell>
        </row>
        <row r="62">
          <cell r="M62">
            <v>38292</v>
          </cell>
          <cell r="N62">
            <v>0.26750000000000002</v>
          </cell>
        </row>
        <row r="63">
          <cell r="M63">
            <v>38322</v>
          </cell>
          <cell r="N63">
            <v>0.27</v>
          </cell>
        </row>
        <row r="64">
          <cell r="M64">
            <v>38353</v>
          </cell>
          <cell r="N64">
            <v>0.27500000000000002</v>
          </cell>
        </row>
        <row r="65">
          <cell r="M65">
            <v>38384</v>
          </cell>
          <cell r="N65">
            <v>0.26250000000000001</v>
          </cell>
        </row>
        <row r="66">
          <cell r="M66">
            <v>38412</v>
          </cell>
          <cell r="N66">
            <v>0.25750000000000001</v>
          </cell>
        </row>
        <row r="67">
          <cell r="M67">
            <v>38443</v>
          </cell>
          <cell r="N67">
            <v>0.245</v>
          </cell>
        </row>
        <row r="68">
          <cell r="M68">
            <v>38473</v>
          </cell>
          <cell r="N68">
            <v>0.245</v>
          </cell>
        </row>
        <row r="69">
          <cell r="M69">
            <v>38504</v>
          </cell>
          <cell r="N69">
            <v>0.24249999999999999</v>
          </cell>
        </row>
        <row r="70">
          <cell r="M70">
            <v>38534</v>
          </cell>
          <cell r="N70">
            <v>0.24249999999999999</v>
          </cell>
        </row>
        <row r="71">
          <cell r="M71">
            <v>38565</v>
          </cell>
          <cell r="N71">
            <v>0.24249999999999999</v>
          </cell>
        </row>
        <row r="72">
          <cell r="M72">
            <v>38596</v>
          </cell>
          <cell r="N72">
            <v>0.24249999999999999</v>
          </cell>
        </row>
        <row r="73">
          <cell r="M73">
            <v>38626</v>
          </cell>
          <cell r="N73">
            <v>0.24249999999999999</v>
          </cell>
        </row>
        <row r="74">
          <cell r="M74">
            <v>38657</v>
          </cell>
          <cell r="N74">
            <v>0.24249999999999999</v>
          </cell>
        </row>
        <row r="75">
          <cell r="M75">
            <v>38687</v>
          </cell>
          <cell r="N75">
            <v>0.245</v>
          </cell>
        </row>
        <row r="76">
          <cell r="M76">
            <v>38718</v>
          </cell>
          <cell r="N76">
            <v>0.245</v>
          </cell>
        </row>
        <row r="77">
          <cell r="M77">
            <v>38749</v>
          </cell>
          <cell r="N77">
            <v>0.24249999999999999</v>
          </cell>
        </row>
        <row r="78">
          <cell r="M78">
            <v>38777</v>
          </cell>
          <cell r="N78">
            <v>0.23250000000000001</v>
          </cell>
        </row>
        <row r="79">
          <cell r="M79">
            <v>38808</v>
          </cell>
          <cell r="N79">
            <v>0.23250000000000001</v>
          </cell>
        </row>
        <row r="80">
          <cell r="M80">
            <v>38838</v>
          </cell>
          <cell r="N80">
            <v>0.23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F2" sqref="F2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9.5" customWidth="1"/>
    <col min="6" max="6" width="9.25" customWidth="1"/>
    <col min="7" max="7" width="15.125" bestFit="1" customWidth="1"/>
    <col min="8" max="8" width="5" customWidth="1"/>
    <col min="9" max="9" width="3.875" customWidth="1"/>
    <col min="10" max="10" width="15.625" customWidth="1"/>
    <col min="11" max="11" width="2.375" customWidth="1"/>
    <col min="12" max="12" width="4.625" customWidth="1"/>
    <col min="13" max="13" width="9.75" customWidth="1"/>
    <col min="14" max="14" width="11.625" customWidth="1"/>
    <col min="15" max="15" width="9.25" bestFit="1" customWidth="1"/>
    <col min="17" max="18" width="12.75" bestFit="1" customWidth="1"/>
  </cols>
  <sheetData>
    <row r="1" spans="2:19" x14ac:dyDescent="0.15">
      <c r="C1" s="27"/>
      <c r="D1" s="28" t="s">
        <v>27</v>
      </c>
      <c r="E1" s="29">
        <f>WORKDAY(CurveData,1)</f>
        <v>36796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94">
        <f>SUM(G6:G278)</f>
        <v>-349553.87499999633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ht="12.75" x14ac:dyDescent="0.2">
      <c r="B6" s="12">
        <v>36800</v>
      </c>
      <c r="C6" s="86">
        <f>IF(ISERROR(ROUND(INDEX(VegaTable,MATCH(B6,VegaMonth,0),3)/1000,4)),0,ROUND(INDEX(VegaTable,MATCH(B6,VegaMonth,0),3)/1000,4))</f>
        <v>-5.2999999999999999E-2</v>
      </c>
      <c r="D6" s="13">
        <v>0.45</v>
      </c>
      <c r="E6" s="87">
        <f>M6</f>
        <v>0</v>
      </c>
      <c r="F6" s="13">
        <f>IF(E6="","",D6+E6)</f>
        <v>0.45</v>
      </c>
      <c r="G6" s="23">
        <f t="shared" ref="G6:G69" si="0">(C6*E6)*100000</f>
        <v>0</v>
      </c>
      <c r="J6" s="92">
        <f t="shared" ref="J6:J69" si="1">ROUND(E6,4)*100</f>
        <v>0</v>
      </c>
      <c r="M6" s="95">
        <f t="shared" ref="M6:M37" si="2">O6-D6</f>
        <v>0</v>
      </c>
      <c r="O6" s="97">
        <v>0.45</v>
      </c>
      <c r="P6" s="11"/>
      <c r="Q6" s="10">
        <f>[2]Front!M13</f>
        <v>36800</v>
      </c>
      <c r="R6" s="11">
        <f>[2]Front!N13</f>
        <v>0.45</v>
      </c>
      <c r="S6" s="11">
        <f>O6-R6</f>
        <v>0</v>
      </c>
    </row>
    <row r="7" spans="2:19" ht="12.75" x14ac:dyDescent="0.2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-74.861999999999995</v>
      </c>
      <c r="D7" s="13">
        <v>0.5</v>
      </c>
      <c r="E7" s="87">
        <f>M7</f>
        <v>-2.0000000000000018E-2</v>
      </c>
      <c r="F7" s="13">
        <f>IF(E7="","",D7+E7)</f>
        <v>0.48</v>
      </c>
      <c r="G7" s="23">
        <f t="shared" si="0"/>
        <v>149724.00000000012</v>
      </c>
      <c r="J7" s="92">
        <f t="shared" si="1"/>
        <v>-2</v>
      </c>
      <c r="M7" s="95">
        <f t="shared" si="2"/>
        <v>-2.0000000000000018E-2</v>
      </c>
      <c r="O7" s="98">
        <v>0.48</v>
      </c>
      <c r="P7" s="11"/>
      <c r="Q7" s="10">
        <f>[2]Front!M14</f>
        <v>36831</v>
      </c>
      <c r="R7" s="11">
        <f>[2]Front!N14</f>
        <v>0.48</v>
      </c>
      <c r="S7" s="11">
        <f t="shared" ref="S7:S70" si="5">O7-R7</f>
        <v>0</v>
      </c>
    </row>
    <row r="8" spans="2:19" ht="12.75" x14ac:dyDescent="0.2">
      <c r="B8" s="12">
        <f t="shared" si="3"/>
        <v>36861</v>
      </c>
      <c r="C8" s="86">
        <f t="shared" si="4"/>
        <v>374.83749999999998</v>
      </c>
      <c r="D8" s="13">
        <v>0.5625</v>
      </c>
      <c r="E8" s="87">
        <f>M8</f>
        <v>-1.2499999999999956E-2</v>
      </c>
      <c r="F8" s="13">
        <f t="shared" ref="F8:F69" si="6">IF(E8="","",D8+E8)</f>
        <v>0.55000000000000004</v>
      </c>
      <c r="G8" s="23">
        <f t="shared" si="0"/>
        <v>-468546.87499999831</v>
      </c>
      <c r="J8" s="92">
        <f t="shared" si="1"/>
        <v>-1.25</v>
      </c>
      <c r="M8" s="95">
        <f t="shared" si="2"/>
        <v>-1.2499999999999956E-2</v>
      </c>
      <c r="O8" s="97">
        <v>0.55000000000000004</v>
      </c>
      <c r="P8" s="11"/>
      <c r="Q8" s="10">
        <f>[2]Front!M15</f>
        <v>36861</v>
      </c>
      <c r="R8" s="11">
        <f>[2]Front!N15</f>
        <v>0.55000000000000004</v>
      </c>
      <c r="S8" s="11">
        <f t="shared" si="5"/>
        <v>0</v>
      </c>
    </row>
    <row r="9" spans="2:19" ht="12.75" x14ac:dyDescent="0.2">
      <c r="B9" s="12">
        <f t="shared" si="3"/>
        <v>36892</v>
      </c>
      <c r="C9" s="86">
        <f t="shared" si="4"/>
        <v>764.92229999999995</v>
      </c>
      <c r="D9" s="13">
        <v>0.60750000000000004</v>
      </c>
      <c r="E9" s="87">
        <f t="shared" ref="E9:E70" si="7">M9</f>
        <v>-1.0000000000000009E-2</v>
      </c>
      <c r="F9" s="13">
        <f t="shared" si="6"/>
        <v>0.59750000000000003</v>
      </c>
      <c r="G9" s="23">
        <f t="shared" si="0"/>
        <v>-764922.30000000063</v>
      </c>
      <c r="J9" s="92">
        <f t="shared" si="1"/>
        <v>-1</v>
      </c>
      <c r="M9" s="95">
        <f t="shared" si="2"/>
        <v>-1.0000000000000009E-2</v>
      </c>
      <c r="O9" s="97">
        <v>0.59750000000000003</v>
      </c>
      <c r="P9" s="11"/>
      <c r="Q9" s="10">
        <f>[2]Front!M16</f>
        <v>36892</v>
      </c>
      <c r="R9" s="11">
        <f>[2]Front!N16</f>
        <v>0.59750000000000003</v>
      </c>
      <c r="S9" s="11">
        <f t="shared" si="5"/>
        <v>0</v>
      </c>
    </row>
    <row r="10" spans="2:19" ht="12.75" x14ac:dyDescent="0.2">
      <c r="B10" s="12">
        <f t="shared" si="3"/>
        <v>36923</v>
      </c>
      <c r="C10" s="86">
        <f t="shared" si="4"/>
        <v>0.69379999999999997</v>
      </c>
      <c r="D10" s="13">
        <v>0.60499999999999998</v>
      </c>
      <c r="E10" s="87">
        <f t="shared" si="7"/>
        <v>-1.0000000000000009E-2</v>
      </c>
      <c r="F10" s="13">
        <f t="shared" si="6"/>
        <v>0.59499999999999997</v>
      </c>
      <c r="G10" s="23">
        <f t="shared" si="0"/>
        <v>-693.80000000000052</v>
      </c>
      <c r="J10" s="92">
        <f t="shared" si="1"/>
        <v>-1</v>
      </c>
      <c r="M10" s="95">
        <f t="shared" si="2"/>
        <v>-1.0000000000000009E-2</v>
      </c>
      <c r="O10" s="97">
        <v>0.59499999999999997</v>
      </c>
      <c r="P10" s="11"/>
      <c r="Q10" s="10">
        <f>[2]Front!M17</f>
        <v>36923</v>
      </c>
      <c r="R10" s="11">
        <f>[2]Front!N17</f>
        <v>0.59499999999999997</v>
      </c>
      <c r="S10" s="11">
        <f t="shared" si="5"/>
        <v>0</v>
      </c>
    </row>
    <row r="11" spans="2:19" ht="12.75" x14ac:dyDescent="0.2">
      <c r="B11" s="12">
        <f t="shared" si="3"/>
        <v>36951</v>
      </c>
      <c r="C11" s="86">
        <f t="shared" si="4"/>
        <v>236.01060000000001</v>
      </c>
      <c r="D11" s="13">
        <v>0.54749999999999999</v>
      </c>
      <c r="E11" s="87">
        <f t="shared" si="7"/>
        <v>-7.4999999999999512E-3</v>
      </c>
      <c r="F11" s="13">
        <f t="shared" si="6"/>
        <v>0.54</v>
      </c>
      <c r="G11" s="23">
        <f t="shared" si="0"/>
        <v>-177007.94999999885</v>
      </c>
      <c r="J11" s="92">
        <f t="shared" si="1"/>
        <v>-0.75</v>
      </c>
      <c r="M11" s="95">
        <f t="shared" si="2"/>
        <v>-7.4999999999999512E-3</v>
      </c>
      <c r="O11" s="99">
        <v>0.54</v>
      </c>
      <c r="P11" s="11"/>
      <c r="Q11" s="10">
        <f>[2]Front!M18</f>
        <v>36951</v>
      </c>
      <c r="R11" s="11">
        <f>[2]Front!N18</f>
        <v>0.54</v>
      </c>
      <c r="S11" s="11">
        <f t="shared" si="5"/>
        <v>0</v>
      </c>
    </row>
    <row r="12" spans="2:19" ht="12.75" x14ac:dyDescent="0.2">
      <c r="B12" s="12">
        <f t="shared" si="3"/>
        <v>36982</v>
      </c>
      <c r="C12" s="86">
        <f t="shared" si="4"/>
        <v>-227.8749</v>
      </c>
      <c r="D12" s="13">
        <v>0.4425</v>
      </c>
      <c r="E12" s="87">
        <f t="shared" si="7"/>
        <v>-7.5000000000000067E-3</v>
      </c>
      <c r="F12" s="13">
        <f t="shared" si="6"/>
        <v>0.435</v>
      </c>
      <c r="G12" s="23">
        <f t="shared" si="0"/>
        <v>170906.17500000016</v>
      </c>
      <c r="J12" s="92">
        <f t="shared" si="1"/>
        <v>-0.75</v>
      </c>
      <c r="M12" s="95">
        <f t="shared" si="2"/>
        <v>-7.5000000000000067E-3</v>
      </c>
      <c r="O12" s="96">
        <v>0.435</v>
      </c>
      <c r="P12" s="11"/>
      <c r="Q12" s="10">
        <f>[2]Front!M19</f>
        <v>36982</v>
      </c>
      <c r="R12" s="11">
        <f>[2]Front!N19</f>
        <v>0.435</v>
      </c>
      <c r="S12" s="11">
        <f t="shared" si="5"/>
        <v>0</v>
      </c>
    </row>
    <row r="13" spans="2:19" ht="12.75" x14ac:dyDescent="0.2">
      <c r="B13" s="12">
        <f t="shared" si="3"/>
        <v>37012</v>
      </c>
      <c r="C13" s="86">
        <f t="shared" si="4"/>
        <v>72.06</v>
      </c>
      <c r="D13" s="13">
        <v>0.39750000000000002</v>
      </c>
      <c r="E13" s="87">
        <f t="shared" si="7"/>
        <v>-7.5000000000000067E-3</v>
      </c>
      <c r="F13" s="13">
        <f t="shared" si="6"/>
        <v>0.39</v>
      </c>
      <c r="G13" s="23">
        <f t="shared" si="0"/>
        <v>-54045.000000000051</v>
      </c>
      <c r="J13" s="92">
        <f t="shared" si="1"/>
        <v>-0.75</v>
      </c>
      <c r="M13" s="95">
        <f t="shared" si="2"/>
        <v>-7.5000000000000067E-3</v>
      </c>
      <c r="O13" s="97">
        <v>0.39</v>
      </c>
      <c r="P13" s="11"/>
      <c r="Q13" s="10">
        <f>[2]Front!M20</f>
        <v>37012</v>
      </c>
      <c r="R13" s="11">
        <f>[2]Front!N20</f>
        <v>0.39</v>
      </c>
      <c r="S13" s="11">
        <f t="shared" si="5"/>
        <v>0</v>
      </c>
    </row>
    <row r="14" spans="2:19" ht="12.75" x14ac:dyDescent="0.2">
      <c r="B14" s="12">
        <f t="shared" si="3"/>
        <v>37043</v>
      </c>
      <c r="C14" s="86">
        <f t="shared" si="4"/>
        <v>-86.050200000000004</v>
      </c>
      <c r="D14" s="13">
        <v>0.39250000000000002</v>
      </c>
      <c r="E14" s="87">
        <f t="shared" si="7"/>
        <v>-7.5000000000000067E-3</v>
      </c>
      <c r="F14" s="13">
        <f t="shared" si="6"/>
        <v>0.38500000000000001</v>
      </c>
      <c r="G14" s="23">
        <f t="shared" si="0"/>
        <v>64537.65000000006</v>
      </c>
      <c r="J14" s="92">
        <f t="shared" si="1"/>
        <v>-0.75</v>
      </c>
      <c r="M14" s="95">
        <f t="shared" si="2"/>
        <v>-7.5000000000000067E-3</v>
      </c>
      <c r="O14" s="97">
        <v>0.38500000000000001</v>
      </c>
      <c r="P14" s="11"/>
      <c r="Q14" s="10">
        <f>[2]Front!M21</f>
        <v>37043</v>
      </c>
      <c r="R14" s="11">
        <f>[2]Front!N21</f>
        <v>0.38500000000000001</v>
      </c>
      <c r="S14" s="11">
        <f t="shared" si="5"/>
        <v>0</v>
      </c>
    </row>
    <row r="15" spans="2:19" ht="12.75" x14ac:dyDescent="0.2">
      <c r="B15" s="12">
        <f t="shared" si="3"/>
        <v>37073</v>
      </c>
      <c r="C15" s="86">
        <f t="shared" si="4"/>
        <v>-86.009200000000007</v>
      </c>
      <c r="D15" s="13">
        <v>0.39250000000000002</v>
      </c>
      <c r="E15" s="87">
        <f t="shared" si="7"/>
        <v>-7.5000000000000067E-3</v>
      </c>
      <c r="F15" s="13">
        <f t="shared" si="6"/>
        <v>0.38500000000000001</v>
      </c>
      <c r="G15" s="23">
        <f t="shared" si="0"/>
        <v>64506.900000000067</v>
      </c>
      <c r="J15" s="92">
        <f t="shared" si="1"/>
        <v>-0.75</v>
      </c>
      <c r="M15" s="95">
        <f t="shared" si="2"/>
        <v>-7.5000000000000067E-3</v>
      </c>
      <c r="O15" s="97">
        <v>0.38500000000000001</v>
      </c>
      <c r="P15" s="11"/>
      <c r="Q15" s="10">
        <f>[2]Front!M22</f>
        <v>37073</v>
      </c>
      <c r="R15" s="11">
        <f>[2]Front!N22</f>
        <v>0.38500000000000001</v>
      </c>
      <c r="S15" s="11">
        <f t="shared" si="5"/>
        <v>0</v>
      </c>
    </row>
    <row r="16" spans="2:19" ht="12.75" x14ac:dyDescent="0.2">
      <c r="B16" s="12">
        <f t="shared" si="3"/>
        <v>37104</v>
      </c>
      <c r="C16" s="86">
        <f t="shared" si="4"/>
        <v>24.172999999999998</v>
      </c>
      <c r="D16" s="13">
        <v>0.39250000000000002</v>
      </c>
      <c r="E16" s="87">
        <f t="shared" si="7"/>
        <v>-7.5000000000000067E-3</v>
      </c>
      <c r="F16" s="13">
        <f t="shared" si="6"/>
        <v>0.38500000000000001</v>
      </c>
      <c r="G16" s="23">
        <f t="shared" si="0"/>
        <v>-18129.750000000015</v>
      </c>
      <c r="J16" s="92">
        <f t="shared" si="1"/>
        <v>-0.75</v>
      </c>
      <c r="M16" s="95">
        <f t="shared" si="2"/>
        <v>-7.5000000000000067E-3</v>
      </c>
      <c r="O16" s="97">
        <v>0.38500000000000001</v>
      </c>
      <c r="P16" s="11"/>
      <c r="Q16" s="10">
        <f>[2]Front!M23</f>
        <v>37104</v>
      </c>
      <c r="R16" s="11">
        <f>[2]Front!N23</f>
        <v>0.38500000000000001</v>
      </c>
      <c r="S16" s="11">
        <f t="shared" si="5"/>
        <v>0</v>
      </c>
    </row>
    <row r="17" spans="2:19" ht="12.75" x14ac:dyDescent="0.2">
      <c r="B17" s="12">
        <f t="shared" si="3"/>
        <v>37135</v>
      </c>
      <c r="C17" s="86">
        <f t="shared" si="4"/>
        <v>-231.69120000000001</v>
      </c>
      <c r="D17" s="13">
        <v>0.39500000000000002</v>
      </c>
      <c r="E17" s="87">
        <f t="shared" si="7"/>
        <v>-7.5000000000000067E-3</v>
      </c>
      <c r="F17" s="13">
        <f t="shared" si="6"/>
        <v>0.38750000000000001</v>
      </c>
      <c r="G17" s="23">
        <f t="shared" si="0"/>
        <v>173768.40000000017</v>
      </c>
      <c r="J17" s="92">
        <f t="shared" si="1"/>
        <v>-0.75</v>
      </c>
      <c r="M17" s="95">
        <f t="shared" si="2"/>
        <v>-7.5000000000000067E-3</v>
      </c>
      <c r="O17" s="97">
        <v>0.38750000000000001</v>
      </c>
      <c r="P17" s="11"/>
      <c r="Q17" s="10">
        <f>[2]Front!M24</f>
        <v>37135</v>
      </c>
      <c r="R17" s="11">
        <f>[2]Front!N24</f>
        <v>0.38750000000000001</v>
      </c>
      <c r="S17" s="11">
        <f t="shared" si="5"/>
        <v>0</v>
      </c>
    </row>
    <row r="18" spans="2:19" ht="12.75" x14ac:dyDescent="0.2">
      <c r="B18" s="12">
        <f t="shared" si="3"/>
        <v>37165</v>
      </c>
      <c r="C18" s="86">
        <f t="shared" si="4"/>
        <v>226.1728</v>
      </c>
      <c r="D18" s="13">
        <v>0.40250000000000002</v>
      </c>
      <c r="E18" s="87">
        <f t="shared" si="7"/>
        <v>-7.5000000000000067E-3</v>
      </c>
      <c r="F18" s="13">
        <f t="shared" si="6"/>
        <v>0.39500000000000002</v>
      </c>
      <c r="G18" s="23">
        <f t="shared" si="0"/>
        <v>-169629.60000000015</v>
      </c>
      <c r="J18" s="92">
        <f t="shared" si="1"/>
        <v>-0.75</v>
      </c>
      <c r="M18" s="95">
        <f t="shared" si="2"/>
        <v>-7.5000000000000067E-3</v>
      </c>
      <c r="O18" s="97">
        <v>0.39500000000000002</v>
      </c>
      <c r="P18" s="11"/>
      <c r="Q18" s="10">
        <f>[2]Front!M25</f>
        <v>37165</v>
      </c>
      <c r="R18" s="11">
        <f>[2]Front!N25</f>
        <v>0.39500000000000002</v>
      </c>
      <c r="S18" s="11">
        <f t="shared" si="5"/>
        <v>0</v>
      </c>
    </row>
    <row r="19" spans="2:19" ht="12.75" x14ac:dyDescent="0.2">
      <c r="B19" s="12">
        <f t="shared" si="3"/>
        <v>37196</v>
      </c>
      <c r="C19" s="86">
        <f t="shared" si="4"/>
        <v>221.8152</v>
      </c>
      <c r="D19" s="13">
        <v>0.40749999999999997</v>
      </c>
      <c r="E19" s="87">
        <f t="shared" si="7"/>
        <v>-2.4999999999999467E-3</v>
      </c>
      <c r="F19" s="13">
        <f t="shared" si="6"/>
        <v>0.40500000000000003</v>
      </c>
      <c r="G19" s="23">
        <f t="shared" si="0"/>
        <v>-55453.799999998824</v>
      </c>
      <c r="J19" s="92">
        <f t="shared" si="1"/>
        <v>-0.25</v>
      </c>
      <c r="M19" s="95">
        <f t="shared" si="2"/>
        <v>-2.4999999999999467E-3</v>
      </c>
      <c r="O19" s="97">
        <v>0.40500000000000003</v>
      </c>
      <c r="P19" s="11"/>
      <c r="Q19" s="10">
        <f>[2]Front!M26</f>
        <v>37196</v>
      </c>
      <c r="R19" s="11">
        <f>[2]Front!N26</f>
        <v>0.40500000000000003</v>
      </c>
      <c r="S19" s="11">
        <f t="shared" si="5"/>
        <v>0</v>
      </c>
    </row>
    <row r="20" spans="2:19" ht="12.75" x14ac:dyDescent="0.2">
      <c r="B20" s="12">
        <f t="shared" si="3"/>
        <v>37226</v>
      </c>
      <c r="C20" s="86">
        <f t="shared" si="4"/>
        <v>-8.0190999999999999</v>
      </c>
      <c r="D20" s="13">
        <v>0.41</v>
      </c>
      <c r="E20" s="87">
        <f t="shared" si="7"/>
        <v>-2.5000000000000022E-3</v>
      </c>
      <c r="F20" s="13">
        <f t="shared" si="6"/>
        <v>0.40749999999999997</v>
      </c>
      <c r="G20" s="23">
        <f t="shared" si="0"/>
        <v>2004.7750000000017</v>
      </c>
      <c r="J20" s="92">
        <f t="shared" si="1"/>
        <v>-0.25</v>
      </c>
      <c r="M20" s="95">
        <f t="shared" si="2"/>
        <v>-2.5000000000000022E-3</v>
      </c>
      <c r="O20" s="97">
        <v>0.40749999999999997</v>
      </c>
      <c r="P20" s="11"/>
      <c r="Q20" s="10">
        <f>[2]Front!M27</f>
        <v>37226</v>
      </c>
      <c r="R20" s="11">
        <f>[2]Front!N27</f>
        <v>0.40749999999999997</v>
      </c>
      <c r="S20" s="11">
        <f t="shared" si="5"/>
        <v>0</v>
      </c>
    </row>
    <row r="21" spans="2:19" ht="12.75" x14ac:dyDescent="0.2">
      <c r="B21" s="12">
        <f t="shared" si="3"/>
        <v>37257</v>
      </c>
      <c r="C21" s="86">
        <f t="shared" si="4"/>
        <v>-189.25489999999999</v>
      </c>
      <c r="D21" s="13">
        <v>0.41499999999999998</v>
      </c>
      <c r="E21" s="87">
        <f t="shared" si="7"/>
        <v>-2.5000000000000022E-3</v>
      </c>
      <c r="F21" s="13">
        <f t="shared" si="6"/>
        <v>0.41249999999999998</v>
      </c>
      <c r="G21" s="23">
        <f t="shared" si="0"/>
        <v>47313.725000000042</v>
      </c>
      <c r="J21" s="92">
        <f t="shared" si="1"/>
        <v>-0.25</v>
      </c>
      <c r="M21" s="95">
        <f t="shared" si="2"/>
        <v>-2.5000000000000022E-3</v>
      </c>
      <c r="O21" s="97">
        <v>0.41249999999999998</v>
      </c>
      <c r="P21" s="11"/>
      <c r="Q21" s="10">
        <f>[2]Front!M28</f>
        <v>37257</v>
      </c>
      <c r="R21" s="11">
        <f>[2]Front!N28</f>
        <v>0.41249999999999998</v>
      </c>
      <c r="S21" s="11">
        <f t="shared" si="5"/>
        <v>0</v>
      </c>
    </row>
    <row r="22" spans="2:19" ht="12.75" x14ac:dyDescent="0.2">
      <c r="B22" s="12">
        <f t="shared" si="3"/>
        <v>37288</v>
      </c>
      <c r="C22" s="86">
        <f t="shared" si="4"/>
        <v>8.2220999999999993</v>
      </c>
      <c r="D22" s="13">
        <v>0.40500000000000003</v>
      </c>
      <c r="E22" s="87">
        <f t="shared" si="7"/>
        <v>-2.5000000000000022E-3</v>
      </c>
      <c r="F22" s="13">
        <f t="shared" si="6"/>
        <v>0.40250000000000002</v>
      </c>
      <c r="G22" s="23">
        <f t="shared" si="0"/>
        <v>-2055.5250000000019</v>
      </c>
      <c r="J22" s="92">
        <f>ROUND(E22,4)*100</f>
        <v>-0.25</v>
      </c>
      <c r="M22" s="95">
        <f t="shared" si="2"/>
        <v>-2.5000000000000022E-3</v>
      </c>
      <c r="O22" s="99">
        <v>0.40250000000000002</v>
      </c>
      <c r="P22" s="11"/>
      <c r="Q22" s="10">
        <f>[2]Front!M29</f>
        <v>37288</v>
      </c>
      <c r="R22" s="11">
        <f>[2]Front!N29</f>
        <v>0.40250000000000002</v>
      </c>
      <c r="S22" s="11">
        <f t="shared" si="5"/>
        <v>0</v>
      </c>
    </row>
    <row r="23" spans="2:19" ht="12.75" x14ac:dyDescent="0.2">
      <c r="B23" s="12">
        <f t="shared" si="3"/>
        <v>37316</v>
      </c>
      <c r="C23" s="86">
        <f t="shared" si="4"/>
        <v>77.858599999999996</v>
      </c>
      <c r="D23" s="13">
        <v>0.36749999999999999</v>
      </c>
      <c r="E23" s="87">
        <f t="shared" si="7"/>
        <v>-2.5000000000000022E-3</v>
      </c>
      <c r="F23" s="13">
        <f t="shared" si="6"/>
        <v>0.36499999999999999</v>
      </c>
      <c r="G23" s="23">
        <f t="shared" si="0"/>
        <v>-19464.650000000016</v>
      </c>
      <c r="J23" s="92">
        <f t="shared" si="1"/>
        <v>-0.25</v>
      </c>
      <c r="M23" s="95">
        <f t="shared" si="2"/>
        <v>-2.5000000000000022E-3</v>
      </c>
      <c r="O23" s="97">
        <v>0.36499999999999999</v>
      </c>
      <c r="P23" s="11"/>
      <c r="Q23" s="10">
        <f>[2]Front!M30</f>
        <v>37316</v>
      </c>
      <c r="R23" s="11">
        <f>[2]Front!N30</f>
        <v>0.36499999999999999</v>
      </c>
      <c r="S23" s="11">
        <f t="shared" si="5"/>
        <v>0</v>
      </c>
    </row>
    <row r="24" spans="2:19" ht="12.75" x14ac:dyDescent="0.2">
      <c r="B24" s="12">
        <f t="shared" si="3"/>
        <v>37347</v>
      </c>
      <c r="C24" s="86">
        <f t="shared" si="4"/>
        <v>-273.5917</v>
      </c>
      <c r="D24" s="13">
        <v>0.32750000000000001</v>
      </c>
      <c r="E24" s="87">
        <f t="shared" si="7"/>
        <v>-2.5000000000000022E-3</v>
      </c>
      <c r="F24" s="13">
        <f t="shared" si="6"/>
        <v>0.32500000000000001</v>
      </c>
      <c r="G24" s="23">
        <f t="shared" si="0"/>
        <v>68397.925000000061</v>
      </c>
      <c r="J24" s="92">
        <f t="shared" si="1"/>
        <v>-0.25</v>
      </c>
      <c r="M24" s="95">
        <f t="shared" si="2"/>
        <v>-2.5000000000000022E-3</v>
      </c>
      <c r="O24" s="97">
        <v>0.32500000000000001</v>
      </c>
      <c r="P24" s="11"/>
      <c r="Q24" s="10">
        <f>[2]Front!M31</f>
        <v>37347</v>
      </c>
      <c r="R24" s="11">
        <f>[2]Front!N31</f>
        <v>0.32500000000000001</v>
      </c>
      <c r="S24" s="11">
        <f t="shared" si="5"/>
        <v>0</v>
      </c>
    </row>
    <row r="25" spans="2:19" ht="12.75" x14ac:dyDescent="0.2">
      <c r="B25" s="12">
        <f t="shared" si="3"/>
        <v>37377</v>
      </c>
      <c r="C25" s="86">
        <f t="shared" si="4"/>
        <v>-205.24449999999999</v>
      </c>
      <c r="D25" s="13">
        <v>0.31</v>
      </c>
      <c r="E25" s="87">
        <f t="shared" si="7"/>
        <v>-2.5000000000000022E-3</v>
      </c>
      <c r="F25" s="13">
        <f t="shared" si="6"/>
        <v>0.3075</v>
      </c>
      <c r="G25" s="23">
        <f t="shared" si="0"/>
        <v>51311.125000000044</v>
      </c>
      <c r="J25" s="92">
        <f t="shared" si="1"/>
        <v>-0.25</v>
      </c>
      <c r="M25" s="95">
        <f t="shared" si="2"/>
        <v>-2.5000000000000022E-3</v>
      </c>
      <c r="O25" s="97">
        <v>0.3075</v>
      </c>
      <c r="P25" s="11"/>
      <c r="Q25" s="10">
        <f>[2]Front!M32</f>
        <v>37377</v>
      </c>
      <c r="R25" s="11">
        <f>[2]Front!N32</f>
        <v>0.3075</v>
      </c>
      <c r="S25" s="11">
        <f t="shared" si="5"/>
        <v>0</v>
      </c>
    </row>
    <row r="26" spans="2:19" ht="12.75" x14ac:dyDescent="0.2">
      <c r="B26" s="12">
        <f t="shared" si="3"/>
        <v>37408</v>
      </c>
      <c r="C26" s="86">
        <f t="shared" si="4"/>
        <v>-302.28309999999999</v>
      </c>
      <c r="D26" s="13">
        <v>0.3075</v>
      </c>
      <c r="E26" s="87">
        <f t="shared" si="7"/>
        <v>-2.5000000000000022E-3</v>
      </c>
      <c r="F26" s="13">
        <f t="shared" si="6"/>
        <v>0.30499999999999999</v>
      </c>
      <c r="G26" s="23">
        <f t="shared" si="0"/>
        <v>75570.775000000067</v>
      </c>
      <c r="J26" s="92">
        <f t="shared" si="1"/>
        <v>-0.25</v>
      </c>
      <c r="M26" s="95">
        <f t="shared" si="2"/>
        <v>-2.5000000000000022E-3</v>
      </c>
      <c r="O26" s="97">
        <v>0.30499999999999999</v>
      </c>
      <c r="P26" s="11"/>
      <c r="Q26" s="10">
        <f>[2]Front!M33</f>
        <v>37408</v>
      </c>
      <c r="R26" s="11">
        <f>[2]Front!N33</f>
        <v>0.30499999999999999</v>
      </c>
      <c r="S26" s="11">
        <f t="shared" si="5"/>
        <v>0</v>
      </c>
    </row>
    <row r="27" spans="2:19" ht="12.75" x14ac:dyDescent="0.2">
      <c r="B27" s="12">
        <f t="shared" si="3"/>
        <v>37438</v>
      </c>
      <c r="C27" s="86">
        <f t="shared" si="4"/>
        <v>-237.3492</v>
      </c>
      <c r="D27" s="13">
        <v>0.3075</v>
      </c>
      <c r="E27" s="87">
        <f t="shared" si="7"/>
        <v>-2.5000000000000022E-3</v>
      </c>
      <c r="F27" s="13">
        <f t="shared" si="6"/>
        <v>0.30499999999999999</v>
      </c>
      <c r="G27" s="23">
        <f t="shared" si="0"/>
        <v>59337.300000000047</v>
      </c>
      <c r="J27" s="92">
        <f t="shared" si="1"/>
        <v>-0.25</v>
      </c>
      <c r="M27" s="95">
        <f t="shared" si="2"/>
        <v>-2.5000000000000022E-3</v>
      </c>
      <c r="O27" s="99">
        <v>0.30499999999999999</v>
      </c>
      <c r="P27" s="11"/>
      <c r="Q27" s="10">
        <f>[2]Front!M34</f>
        <v>37438</v>
      </c>
      <c r="R27" s="11">
        <f>[2]Front!N34</f>
        <v>0.30499999999999999</v>
      </c>
      <c r="S27" s="11">
        <f t="shared" si="5"/>
        <v>0</v>
      </c>
    </row>
    <row r="28" spans="2:19" ht="12.75" x14ac:dyDescent="0.2">
      <c r="B28" s="12">
        <f t="shared" si="3"/>
        <v>37469</v>
      </c>
      <c r="C28" s="86">
        <f t="shared" si="4"/>
        <v>-249.59299999999999</v>
      </c>
      <c r="D28" s="13">
        <v>0.3075</v>
      </c>
      <c r="E28" s="87">
        <f t="shared" si="7"/>
        <v>-2.5000000000000022E-3</v>
      </c>
      <c r="F28" s="13">
        <f t="shared" si="6"/>
        <v>0.30499999999999999</v>
      </c>
      <c r="G28" s="23">
        <f t="shared" si="0"/>
        <v>62398.250000000058</v>
      </c>
      <c r="J28" s="92">
        <f t="shared" si="1"/>
        <v>-0.25</v>
      </c>
      <c r="M28" s="95">
        <f t="shared" si="2"/>
        <v>-2.5000000000000022E-3</v>
      </c>
      <c r="O28" s="97">
        <v>0.30499999999999999</v>
      </c>
      <c r="P28" s="11"/>
      <c r="Q28" s="10">
        <f>[2]Front!M35</f>
        <v>37469</v>
      </c>
      <c r="R28" s="11">
        <f>[2]Front!N35</f>
        <v>0.30499999999999999</v>
      </c>
      <c r="S28" s="11">
        <f t="shared" si="5"/>
        <v>0</v>
      </c>
    </row>
    <row r="29" spans="2:19" ht="12.75" x14ac:dyDescent="0.2">
      <c r="B29" s="12">
        <f t="shared" si="3"/>
        <v>37500</v>
      </c>
      <c r="C29" s="86">
        <f t="shared" si="4"/>
        <v>-296.46230000000003</v>
      </c>
      <c r="D29" s="13">
        <v>0.3075</v>
      </c>
      <c r="E29" s="87">
        <f t="shared" si="7"/>
        <v>-2.5000000000000022E-3</v>
      </c>
      <c r="F29" s="13">
        <f t="shared" si="6"/>
        <v>0.30499999999999999</v>
      </c>
      <c r="G29" s="23">
        <f t="shared" si="0"/>
        <v>74115.575000000084</v>
      </c>
      <c r="J29" s="92">
        <f t="shared" si="1"/>
        <v>-0.25</v>
      </c>
      <c r="M29" s="95">
        <f t="shared" si="2"/>
        <v>-2.5000000000000022E-3</v>
      </c>
      <c r="O29" s="97">
        <v>0.30499999999999999</v>
      </c>
      <c r="P29" s="11"/>
      <c r="Q29" s="10">
        <f>[2]Front!M36</f>
        <v>37500</v>
      </c>
      <c r="R29" s="11">
        <f>[2]Front!N36</f>
        <v>0.30499999999999999</v>
      </c>
      <c r="S29" s="11">
        <f t="shared" si="5"/>
        <v>0</v>
      </c>
    </row>
    <row r="30" spans="2:19" ht="12.75" x14ac:dyDescent="0.2">
      <c r="B30" s="12">
        <f t="shared" si="3"/>
        <v>37530</v>
      </c>
      <c r="C30" s="86">
        <f t="shared" si="4"/>
        <v>-239.2731</v>
      </c>
      <c r="D30" s="13">
        <v>0.3125</v>
      </c>
      <c r="E30" s="87">
        <f t="shared" si="7"/>
        <v>-2.5000000000000022E-3</v>
      </c>
      <c r="F30" s="13">
        <f t="shared" si="6"/>
        <v>0.31</v>
      </c>
      <c r="G30" s="23">
        <f t="shared" si="0"/>
        <v>59818.275000000052</v>
      </c>
      <c r="J30" s="92">
        <f t="shared" si="1"/>
        <v>-0.25</v>
      </c>
      <c r="M30" s="95">
        <f t="shared" si="2"/>
        <v>-2.5000000000000022E-3</v>
      </c>
      <c r="O30" s="97">
        <v>0.31</v>
      </c>
      <c r="P30" s="11"/>
      <c r="Q30" s="10">
        <f>[2]Front!M37</f>
        <v>37530</v>
      </c>
      <c r="R30" s="11">
        <f>[2]Front!N37</f>
        <v>0.31</v>
      </c>
      <c r="S30" s="11">
        <f t="shared" si="5"/>
        <v>0</v>
      </c>
    </row>
    <row r="31" spans="2:19" ht="12.75" x14ac:dyDescent="0.2">
      <c r="B31" s="12">
        <f t="shared" si="3"/>
        <v>37561</v>
      </c>
      <c r="C31" s="86">
        <f t="shared" si="4"/>
        <v>-265.53440000000001</v>
      </c>
      <c r="D31" s="13">
        <v>0.3125</v>
      </c>
      <c r="E31" s="87">
        <f t="shared" si="7"/>
        <v>-2.5000000000000022E-3</v>
      </c>
      <c r="F31" s="13">
        <f t="shared" si="6"/>
        <v>0.31</v>
      </c>
      <c r="G31" s="23">
        <f t="shared" si="0"/>
        <v>66383.600000000064</v>
      </c>
      <c r="J31" s="92">
        <f t="shared" si="1"/>
        <v>-0.25</v>
      </c>
      <c r="M31" s="95">
        <f t="shared" si="2"/>
        <v>-2.5000000000000022E-3</v>
      </c>
      <c r="O31" s="97">
        <v>0.31</v>
      </c>
      <c r="P31" s="11"/>
      <c r="Q31" s="10">
        <f>[2]Front!M38</f>
        <v>37561</v>
      </c>
      <c r="R31" s="11">
        <f>[2]Front!N38</f>
        <v>0.31</v>
      </c>
      <c r="S31" s="11">
        <f t="shared" si="5"/>
        <v>0</v>
      </c>
    </row>
    <row r="32" spans="2:19" ht="12.75" x14ac:dyDescent="0.2">
      <c r="B32" s="12">
        <f t="shared" si="3"/>
        <v>37591</v>
      </c>
      <c r="C32" s="86">
        <f t="shared" si="4"/>
        <v>-335.05540000000002</v>
      </c>
      <c r="D32" s="13">
        <v>0.3125</v>
      </c>
      <c r="E32" s="87">
        <f t="shared" si="7"/>
        <v>-2.5000000000000022E-3</v>
      </c>
      <c r="F32" s="13">
        <f t="shared" si="6"/>
        <v>0.31</v>
      </c>
      <c r="G32" s="23">
        <f t="shared" si="0"/>
        <v>83763.850000000079</v>
      </c>
      <c r="J32" s="92">
        <f t="shared" si="1"/>
        <v>-0.25</v>
      </c>
      <c r="M32" s="95">
        <f t="shared" si="2"/>
        <v>-2.5000000000000022E-3</v>
      </c>
      <c r="O32" s="97">
        <v>0.31</v>
      </c>
      <c r="P32" s="11"/>
      <c r="Q32" s="10">
        <f>[2]Front!M39</f>
        <v>37591</v>
      </c>
      <c r="R32" s="11">
        <f>[2]Front!N39</f>
        <v>0.31</v>
      </c>
      <c r="S32" s="11">
        <f t="shared" si="5"/>
        <v>0</v>
      </c>
    </row>
    <row r="33" spans="2:19" ht="12.75" x14ac:dyDescent="0.2">
      <c r="B33" s="12">
        <f t="shared" si="3"/>
        <v>37622</v>
      </c>
      <c r="C33" s="86">
        <f t="shared" si="4"/>
        <v>-250.82310000000001</v>
      </c>
      <c r="D33" s="13">
        <v>0.30249999999999999</v>
      </c>
      <c r="E33" s="87">
        <f t="shared" si="7"/>
        <v>0</v>
      </c>
      <c r="F33" s="13">
        <f t="shared" si="6"/>
        <v>0.30249999999999999</v>
      </c>
      <c r="G33" s="23">
        <f t="shared" si="0"/>
        <v>0</v>
      </c>
      <c r="J33" s="92">
        <f t="shared" si="1"/>
        <v>0</v>
      </c>
      <c r="M33" s="95">
        <f t="shared" si="2"/>
        <v>0</v>
      </c>
      <c r="O33" s="97">
        <v>0.30249999999999999</v>
      </c>
      <c r="P33" s="11"/>
      <c r="Q33" s="10">
        <f>[2]Front!M40</f>
        <v>37622</v>
      </c>
      <c r="R33" s="11">
        <f>[2]Front!N40</f>
        <v>0.30249999999999999</v>
      </c>
      <c r="S33" s="11">
        <f t="shared" si="5"/>
        <v>0</v>
      </c>
    </row>
    <row r="34" spans="2:19" ht="12.75" x14ac:dyDescent="0.2">
      <c r="B34" s="12">
        <f t="shared" si="3"/>
        <v>37653</v>
      </c>
      <c r="C34" s="86">
        <f t="shared" si="4"/>
        <v>-123.3972</v>
      </c>
      <c r="D34" s="13">
        <v>0.3</v>
      </c>
      <c r="E34" s="87">
        <f t="shared" si="7"/>
        <v>0</v>
      </c>
      <c r="F34" s="13">
        <f t="shared" si="6"/>
        <v>0.3</v>
      </c>
      <c r="G34" s="23">
        <f t="shared" si="0"/>
        <v>0</v>
      </c>
      <c r="J34" s="92">
        <f t="shared" si="1"/>
        <v>0</v>
      </c>
      <c r="M34" s="95">
        <f t="shared" si="2"/>
        <v>0</v>
      </c>
      <c r="O34" s="97">
        <v>0.3</v>
      </c>
      <c r="P34" s="11"/>
      <c r="Q34" s="10">
        <f>[2]Front!M41</f>
        <v>37653</v>
      </c>
      <c r="R34" s="11">
        <f>[2]Front!N41</f>
        <v>0.3</v>
      </c>
      <c r="S34" s="11">
        <f t="shared" si="5"/>
        <v>0</v>
      </c>
    </row>
    <row r="35" spans="2:19" ht="12.75" x14ac:dyDescent="0.2">
      <c r="B35" s="12">
        <f t="shared" si="3"/>
        <v>37681</v>
      </c>
      <c r="C35" s="86">
        <f t="shared" si="4"/>
        <v>-114.2478</v>
      </c>
      <c r="D35" s="13">
        <v>0.28999999999999998</v>
      </c>
      <c r="E35" s="87">
        <f t="shared" si="7"/>
        <v>0</v>
      </c>
      <c r="F35" s="13">
        <f t="shared" si="6"/>
        <v>0.28999999999999998</v>
      </c>
      <c r="G35" s="23">
        <f t="shared" si="0"/>
        <v>0</v>
      </c>
      <c r="J35" s="92">
        <f t="shared" si="1"/>
        <v>0</v>
      </c>
      <c r="M35" s="95">
        <f t="shared" si="2"/>
        <v>0</v>
      </c>
      <c r="O35" s="99">
        <v>0.28999999999999998</v>
      </c>
      <c r="P35" s="11"/>
      <c r="Q35" s="10">
        <f>[2]Front!M42</f>
        <v>37681</v>
      </c>
      <c r="R35" s="11">
        <f>[2]Front!N42</f>
        <v>0.28999999999999998</v>
      </c>
      <c r="S35" s="11">
        <f t="shared" si="5"/>
        <v>0</v>
      </c>
    </row>
    <row r="36" spans="2:19" ht="12.75" x14ac:dyDescent="0.2">
      <c r="B36" s="12">
        <f t="shared" si="3"/>
        <v>37712</v>
      </c>
      <c r="C36" s="86">
        <f t="shared" si="4"/>
        <v>-52.1188</v>
      </c>
      <c r="D36" s="13">
        <v>0.27500000000000002</v>
      </c>
      <c r="E36" s="87">
        <f t="shared" si="7"/>
        <v>-2.5000000000000022E-3</v>
      </c>
      <c r="F36" s="13">
        <f t="shared" si="6"/>
        <v>0.27250000000000002</v>
      </c>
      <c r="G36" s="23">
        <f t="shared" si="0"/>
        <v>13029.70000000001</v>
      </c>
      <c r="J36" s="92">
        <f t="shared" si="1"/>
        <v>-0.25</v>
      </c>
      <c r="M36" s="95">
        <f t="shared" si="2"/>
        <v>-2.5000000000000022E-3</v>
      </c>
      <c r="O36" s="97">
        <v>0.27250000000000002</v>
      </c>
      <c r="P36" s="11"/>
      <c r="Q36" s="10">
        <f>[2]Front!M43</f>
        <v>37712</v>
      </c>
      <c r="R36" s="11">
        <f>[2]Front!N43</f>
        <v>0.27400000000000002</v>
      </c>
      <c r="S36" s="11">
        <f t="shared" si="5"/>
        <v>-1.5000000000000013E-3</v>
      </c>
    </row>
    <row r="37" spans="2:19" ht="12.75" x14ac:dyDescent="0.2">
      <c r="B37" s="12">
        <f t="shared" si="3"/>
        <v>37742</v>
      </c>
      <c r="C37" s="86">
        <f t="shared" si="4"/>
        <v>-52.402999999999999</v>
      </c>
      <c r="D37" s="13">
        <v>0.27</v>
      </c>
      <c r="E37" s="87">
        <f t="shared" si="7"/>
        <v>-2.5000000000000022E-3</v>
      </c>
      <c r="F37" s="13">
        <f t="shared" si="6"/>
        <v>0.26750000000000002</v>
      </c>
      <c r="G37" s="23">
        <f t="shared" si="0"/>
        <v>13100.750000000011</v>
      </c>
      <c r="J37" s="92">
        <f t="shared" si="1"/>
        <v>-0.25</v>
      </c>
      <c r="M37" s="95">
        <f t="shared" si="2"/>
        <v>-2.5000000000000022E-3</v>
      </c>
      <c r="O37" s="97">
        <v>0.26750000000000002</v>
      </c>
      <c r="P37" s="11"/>
      <c r="Q37" s="10">
        <f>[2]Front!M44</f>
        <v>37742</v>
      </c>
      <c r="R37" s="11">
        <f>[2]Front!N44</f>
        <v>0.26900000000000002</v>
      </c>
      <c r="S37" s="11">
        <f t="shared" si="5"/>
        <v>-1.5000000000000013E-3</v>
      </c>
    </row>
    <row r="38" spans="2:19" ht="12.75" x14ac:dyDescent="0.2">
      <c r="B38" s="12">
        <f t="shared" si="3"/>
        <v>37773</v>
      </c>
      <c r="C38" s="86">
        <f t="shared" si="4"/>
        <v>-53.105600000000003</v>
      </c>
      <c r="D38" s="13">
        <v>0.26750000000000002</v>
      </c>
      <c r="E38" s="87">
        <f t="shared" si="7"/>
        <v>-2.5000000000000022E-3</v>
      </c>
      <c r="F38" s="13">
        <f t="shared" si="6"/>
        <v>0.26500000000000001</v>
      </c>
      <c r="G38" s="23">
        <f t="shared" si="0"/>
        <v>13276.400000000012</v>
      </c>
      <c r="J38" s="92">
        <f t="shared" si="1"/>
        <v>-0.25</v>
      </c>
      <c r="M38" s="95">
        <f t="shared" ref="M38:M69" si="8">O38-D38</f>
        <v>-2.5000000000000022E-3</v>
      </c>
      <c r="O38" s="104">
        <v>0.26500000000000001</v>
      </c>
      <c r="P38" s="11"/>
      <c r="Q38" s="10">
        <f>[2]Front!M45</f>
        <v>37773</v>
      </c>
      <c r="R38" s="11">
        <f>[2]Front!N45</f>
        <v>0.26650000000000001</v>
      </c>
      <c r="S38" s="11">
        <f t="shared" si="5"/>
        <v>-1.5000000000000013E-3</v>
      </c>
    </row>
    <row r="39" spans="2:19" ht="12.75" x14ac:dyDescent="0.2">
      <c r="B39" s="12">
        <f t="shared" si="3"/>
        <v>37803</v>
      </c>
      <c r="C39" s="86">
        <f t="shared" si="4"/>
        <v>-53.103299999999997</v>
      </c>
      <c r="D39" s="13">
        <v>0.26750000000000002</v>
      </c>
      <c r="E39" s="87">
        <f t="shared" si="7"/>
        <v>-2.5000000000000022E-3</v>
      </c>
      <c r="F39" s="13">
        <f t="shared" si="6"/>
        <v>0.26500000000000001</v>
      </c>
      <c r="G39" s="23">
        <f t="shared" si="0"/>
        <v>13275.82500000001</v>
      </c>
      <c r="J39" s="92">
        <f t="shared" si="1"/>
        <v>-0.25</v>
      </c>
      <c r="M39" s="95">
        <f t="shared" si="8"/>
        <v>-2.5000000000000022E-3</v>
      </c>
      <c r="O39" s="104">
        <v>0.26500000000000001</v>
      </c>
      <c r="P39" s="11"/>
      <c r="Q39" s="10">
        <f>[2]Front!M46</f>
        <v>37803</v>
      </c>
      <c r="R39" s="11">
        <f>[2]Front!N46</f>
        <v>0.26650000000000001</v>
      </c>
      <c r="S39" s="11">
        <f t="shared" si="5"/>
        <v>-1.5000000000000013E-3</v>
      </c>
    </row>
    <row r="40" spans="2:19" ht="12.75" x14ac:dyDescent="0.2">
      <c r="B40" s="12">
        <f t="shared" si="3"/>
        <v>37834</v>
      </c>
      <c r="C40" s="86">
        <f t="shared" si="4"/>
        <v>-53.327399999999997</v>
      </c>
      <c r="D40" s="13">
        <v>0.26750000000000002</v>
      </c>
      <c r="E40" s="87">
        <f t="shared" si="7"/>
        <v>-2.5000000000000022E-3</v>
      </c>
      <c r="F40" s="13">
        <f t="shared" si="6"/>
        <v>0.26500000000000001</v>
      </c>
      <c r="G40" s="23">
        <f t="shared" si="0"/>
        <v>13331.850000000011</v>
      </c>
      <c r="J40" s="92">
        <f t="shared" si="1"/>
        <v>-0.25</v>
      </c>
      <c r="M40" s="95">
        <f t="shared" si="8"/>
        <v>-2.5000000000000022E-3</v>
      </c>
      <c r="O40" s="104">
        <v>0.26500000000000001</v>
      </c>
      <c r="P40" s="11"/>
      <c r="Q40" s="10">
        <f>[2]Front!M47</f>
        <v>37834</v>
      </c>
      <c r="R40" s="11">
        <f>[2]Front!N47</f>
        <v>0.26650000000000001</v>
      </c>
      <c r="S40" s="11">
        <f t="shared" si="5"/>
        <v>-1.5000000000000013E-3</v>
      </c>
    </row>
    <row r="41" spans="2:19" ht="12.75" x14ac:dyDescent="0.2">
      <c r="B41" s="12">
        <f t="shared" si="3"/>
        <v>37865</v>
      </c>
      <c r="C41" s="86">
        <f t="shared" si="4"/>
        <v>-53.735399999999998</v>
      </c>
      <c r="D41" s="13">
        <v>0.26750000000000002</v>
      </c>
      <c r="E41" s="87">
        <f t="shared" si="7"/>
        <v>-2.5000000000000022E-3</v>
      </c>
      <c r="F41" s="13">
        <f t="shared" si="6"/>
        <v>0.26500000000000001</v>
      </c>
      <c r="G41" s="23">
        <f t="shared" si="0"/>
        <v>13433.850000000011</v>
      </c>
      <c r="J41" s="92">
        <f t="shared" si="1"/>
        <v>-0.25</v>
      </c>
      <c r="M41" s="95">
        <f t="shared" si="8"/>
        <v>-2.5000000000000022E-3</v>
      </c>
      <c r="O41" s="97">
        <v>0.26500000000000001</v>
      </c>
      <c r="P41" s="11"/>
      <c r="Q41" s="10">
        <f>[2]Front!M48</f>
        <v>37865</v>
      </c>
      <c r="R41" s="11">
        <f>[2]Front!N48</f>
        <v>0.26650000000000001</v>
      </c>
      <c r="S41" s="11">
        <f t="shared" si="5"/>
        <v>-1.5000000000000013E-3</v>
      </c>
    </row>
    <row r="42" spans="2:19" ht="12.75" x14ac:dyDescent="0.2">
      <c r="B42" s="12">
        <f t="shared" si="3"/>
        <v>37895</v>
      </c>
      <c r="C42" s="86">
        <f t="shared" si="4"/>
        <v>-64.037999999999997</v>
      </c>
      <c r="D42" s="13">
        <v>0.26750000000000002</v>
      </c>
      <c r="E42" s="87">
        <f t="shared" si="7"/>
        <v>-2.5000000000000022E-3</v>
      </c>
      <c r="F42" s="13">
        <f t="shared" si="6"/>
        <v>0.26500000000000001</v>
      </c>
      <c r="G42" s="23">
        <f t="shared" si="0"/>
        <v>16009.500000000013</v>
      </c>
      <c r="J42" s="92">
        <f t="shared" si="1"/>
        <v>-0.25</v>
      </c>
      <c r="M42" s="95">
        <f t="shared" si="8"/>
        <v>-2.5000000000000022E-3</v>
      </c>
      <c r="O42" s="97">
        <v>0.26500000000000001</v>
      </c>
      <c r="P42" s="11"/>
      <c r="Q42" s="10">
        <f>[2]Front!M49</f>
        <v>37895</v>
      </c>
      <c r="R42" s="11">
        <f>[2]Front!N49</f>
        <v>0.26650000000000001</v>
      </c>
      <c r="S42" s="11">
        <f t="shared" si="5"/>
        <v>-1.5000000000000013E-3</v>
      </c>
    </row>
    <row r="43" spans="2:19" ht="12.75" x14ac:dyDescent="0.2">
      <c r="B43" s="12">
        <f t="shared" si="3"/>
        <v>37926</v>
      </c>
      <c r="C43" s="86">
        <f t="shared" si="4"/>
        <v>-77.096599999999995</v>
      </c>
      <c r="D43" s="13">
        <v>0.27750000000000002</v>
      </c>
      <c r="E43" s="87">
        <f t="shared" si="7"/>
        <v>-2.5000000000000022E-3</v>
      </c>
      <c r="F43" s="13">
        <f t="shared" si="6"/>
        <v>0.27500000000000002</v>
      </c>
      <c r="G43" s="23">
        <f t="shared" si="0"/>
        <v>19274.150000000016</v>
      </c>
      <c r="J43" s="92">
        <f t="shared" si="1"/>
        <v>-0.25</v>
      </c>
      <c r="M43" s="95">
        <f t="shared" si="8"/>
        <v>-2.5000000000000022E-3</v>
      </c>
      <c r="O43" s="97">
        <v>0.27500000000000002</v>
      </c>
      <c r="P43" s="11"/>
      <c r="Q43" s="10">
        <f>[2]Front!M50</f>
        <v>37926</v>
      </c>
      <c r="R43" s="11">
        <f>[2]Front!N50</f>
        <v>0.27650000000000002</v>
      </c>
      <c r="S43" s="11">
        <f t="shared" si="5"/>
        <v>-1.5000000000000013E-3</v>
      </c>
    </row>
    <row r="44" spans="2:19" ht="12.75" x14ac:dyDescent="0.2">
      <c r="B44" s="12">
        <f t="shared" si="3"/>
        <v>37956</v>
      </c>
      <c r="C44" s="86">
        <f t="shared" si="4"/>
        <v>-77.920199999999994</v>
      </c>
      <c r="D44" s="13">
        <v>0.28249999999999997</v>
      </c>
      <c r="E44" s="87">
        <f t="shared" si="7"/>
        <v>-2.4999999999999467E-3</v>
      </c>
      <c r="F44" s="13">
        <f t="shared" si="6"/>
        <v>0.28000000000000003</v>
      </c>
      <c r="G44" s="23">
        <f t="shared" si="0"/>
        <v>19480.049999999581</v>
      </c>
      <c r="J44" s="92">
        <f t="shared" si="1"/>
        <v>-0.25</v>
      </c>
      <c r="M44" s="95">
        <f t="shared" si="8"/>
        <v>-2.4999999999999467E-3</v>
      </c>
      <c r="O44" s="97">
        <v>0.28000000000000003</v>
      </c>
      <c r="P44" s="11"/>
      <c r="Q44" s="10">
        <f>[2]Front!M51</f>
        <v>37956</v>
      </c>
      <c r="R44" s="11">
        <f>[2]Front!N51</f>
        <v>0.28149999999999997</v>
      </c>
      <c r="S44" s="11">
        <f t="shared" si="5"/>
        <v>-1.4999999999999458E-3</v>
      </c>
    </row>
    <row r="45" spans="2:19" ht="12.75" x14ac:dyDescent="0.2">
      <c r="B45" s="12">
        <f t="shared" si="3"/>
        <v>37987</v>
      </c>
      <c r="C45" s="86">
        <f t="shared" si="4"/>
        <v>35.719799999999999</v>
      </c>
      <c r="D45" s="13">
        <v>0.3</v>
      </c>
      <c r="E45" s="87">
        <f t="shared" si="7"/>
        <v>-2.5000000000000022E-3</v>
      </c>
      <c r="F45" s="13">
        <f t="shared" si="6"/>
        <v>0.29749999999999999</v>
      </c>
      <c r="G45" s="23">
        <f t="shared" si="0"/>
        <v>-8929.950000000008</v>
      </c>
      <c r="J45" s="92">
        <f t="shared" si="1"/>
        <v>-0.25</v>
      </c>
      <c r="M45" s="95">
        <f t="shared" si="8"/>
        <v>-2.5000000000000022E-3</v>
      </c>
      <c r="O45" s="97">
        <v>0.29749999999999999</v>
      </c>
      <c r="P45" s="11"/>
      <c r="Q45" s="10">
        <f>[2]Front!M52</f>
        <v>37987</v>
      </c>
      <c r="R45" s="11">
        <f>[2]Front!N52</f>
        <v>0.29899999999999999</v>
      </c>
      <c r="S45" s="11">
        <f t="shared" si="5"/>
        <v>-1.5000000000000013E-3</v>
      </c>
    </row>
    <row r="46" spans="2:19" ht="12.75" x14ac:dyDescent="0.2">
      <c r="B46" s="12">
        <f t="shared" si="3"/>
        <v>38018</v>
      </c>
      <c r="C46" s="86">
        <f t="shared" si="4"/>
        <v>35.564300000000003</v>
      </c>
      <c r="D46" s="13">
        <v>0.28749999999999998</v>
      </c>
      <c r="E46" s="87">
        <f t="shared" si="7"/>
        <v>-2.5000000000000022E-3</v>
      </c>
      <c r="F46" s="13">
        <f t="shared" si="6"/>
        <v>0.28499999999999998</v>
      </c>
      <c r="G46" s="23">
        <f t="shared" si="0"/>
        <v>-8891.075000000008</v>
      </c>
      <c r="J46" s="92">
        <f t="shared" si="1"/>
        <v>-0.25</v>
      </c>
      <c r="M46" s="95">
        <f t="shared" si="8"/>
        <v>-2.5000000000000022E-3</v>
      </c>
      <c r="O46" s="99">
        <v>0.28499999999999998</v>
      </c>
      <c r="P46" s="11"/>
      <c r="Q46" s="10">
        <f>[2]Front!M53</f>
        <v>38018</v>
      </c>
      <c r="R46" s="11">
        <f>[2]Front!N53</f>
        <v>0.28649999999999998</v>
      </c>
      <c r="S46" s="11">
        <f t="shared" si="5"/>
        <v>-1.5000000000000013E-3</v>
      </c>
    </row>
    <row r="47" spans="2:19" ht="12.75" x14ac:dyDescent="0.2">
      <c r="B47" s="12">
        <f t="shared" si="3"/>
        <v>38047</v>
      </c>
      <c r="C47" s="86">
        <f t="shared" si="4"/>
        <v>39.415900000000001</v>
      </c>
      <c r="D47" s="13">
        <v>0.28749999999999998</v>
      </c>
      <c r="E47" s="87">
        <f t="shared" si="7"/>
        <v>-2.5000000000000022E-3</v>
      </c>
      <c r="F47" s="13">
        <f t="shared" si="6"/>
        <v>0.28499999999999998</v>
      </c>
      <c r="G47" s="23">
        <f t="shared" si="0"/>
        <v>-9853.9750000000095</v>
      </c>
      <c r="J47" s="92">
        <f t="shared" si="1"/>
        <v>-0.25</v>
      </c>
      <c r="M47" s="95">
        <f t="shared" si="8"/>
        <v>-2.5000000000000022E-3</v>
      </c>
      <c r="O47" s="97">
        <v>0.28499999999999998</v>
      </c>
      <c r="P47" s="11"/>
      <c r="Q47" s="10">
        <f>[2]Front!M54</f>
        <v>38047</v>
      </c>
      <c r="R47" s="11">
        <f>[2]Front!N54</f>
        <v>0.28649999999999998</v>
      </c>
      <c r="S47" s="11">
        <f t="shared" si="5"/>
        <v>-1.5000000000000013E-3</v>
      </c>
    </row>
    <row r="48" spans="2:19" ht="12.75" x14ac:dyDescent="0.2">
      <c r="B48" s="12">
        <f t="shared" si="3"/>
        <v>38078</v>
      </c>
      <c r="C48" s="86">
        <f t="shared" si="4"/>
        <v>39.547600000000003</v>
      </c>
      <c r="D48" s="13">
        <v>0.26750000000000002</v>
      </c>
      <c r="E48" s="87">
        <f t="shared" si="7"/>
        <v>0</v>
      </c>
      <c r="F48" s="13">
        <f t="shared" si="6"/>
        <v>0.26750000000000002</v>
      </c>
      <c r="G48" s="23">
        <f t="shared" si="0"/>
        <v>0</v>
      </c>
      <c r="J48" s="92">
        <f t="shared" si="1"/>
        <v>0</v>
      </c>
      <c r="M48" s="95">
        <f t="shared" si="8"/>
        <v>0</v>
      </c>
      <c r="O48" s="97">
        <v>0.26750000000000002</v>
      </c>
      <c r="P48" s="11"/>
      <c r="Q48" s="10">
        <f>[2]Front!M55</f>
        <v>38078</v>
      </c>
      <c r="R48" s="11">
        <f>[2]Front!N55</f>
        <v>0.26750000000000002</v>
      </c>
      <c r="S48" s="11">
        <f t="shared" si="5"/>
        <v>0</v>
      </c>
    </row>
    <row r="49" spans="2:19" ht="12.75" x14ac:dyDescent="0.2">
      <c r="B49" s="12">
        <f t="shared" si="3"/>
        <v>38108</v>
      </c>
      <c r="C49" s="86">
        <f t="shared" si="4"/>
        <v>41.3673</v>
      </c>
      <c r="D49" s="13">
        <v>0.26750000000000002</v>
      </c>
      <c r="E49" s="87">
        <f t="shared" si="7"/>
        <v>0</v>
      </c>
      <c r="F49" s="13">
        <f t="shared" si="6"/>
        <v>0.26750000000000002</v>
      </c>
      <c r="G49" s="23">
        <f t="shared" si="0"/>
        <v>0</v>
      </c>
      <c r="J49" s="92">
        <f t="shared" si="1"/>
        <v>0</v>
      </c>
      <c r="M49" s="95">
        <f t="shared" si="8"/>
        <v>0</v>
      </c>
      <c r="O49" s="97">
        <v>0.26750000000000002</v>
      </c>
      <c r="P49" s="11"/>
      <c r="Q49" s="10">
        <f>[2]Front!M56</f>
        <v>38108</v>
      </c>
      <c r="R49" s="11">
        <f>[2]Front!N56</f>
        <v>0.26750000000000002</v>
      </c>
      <c r="S49" s="11">
        <f t="shared" si="5"/>
        <v>0</v>
      </c>
    </row>
    <row r="50" spans="2:19" ht="12.75" x14ac:dyDescent="0.2">
      <c r="B50" s="12">
        <f t="shared" si="3"/>
        <v>38139</v>
      </c>
      <c r="C50" s="86">
        <f t="shared" si="4"/>
        <v>39.0366</v>
      </c>
      <c r="D50" s="13">
        <v>0.26750000000000002</v>
      </c>
      <c r="E50" s="87">
        <f t="shared" si="7"/>
        <v>0</v>
      </c>
      <c r="F50" s="13">
        <f t="shared" si="6"/>
        <v>0.26750000000000002</v>
      </c>
      <c r="G50" s="23">
        <f t="shared" si="0"/>
        <v>0</v>
      </c>
      <c r="J50" s="92">
        <f t="shared" si="1"/>
        <v>0</v>
      </c>
      <c r="M50" s="95">
        <f t="shared" si="8"/>
        <v>0</v>
      </c>
      <c r="O50" s="97">
        <v>0.26750000000000002</v>
      </c>
      <c r="P50" s="11"/>
      <c r="Q50" s="10">
        <f>[2]Front!M57</f>
        <v>38139</v>
      </c>
      <c r="R50" s="11">
        <f>[2]Front!N57</f>
        <v>0.26750000000000002</v>
      </c>
      <c r="S50" s="11">
        <f t="shared" si="5"/>
        <v>0</v>
      </c>
    </row>
    <row r="51" spans="2:19" ht="12.75" x14ac:dyDescent="0.2">
      <c r="B51" s="12">
        <f t="shared" si="3"/>
        <v>38169</v>
      </c>
      <c r="C51" s="86">
        <f t="shared" si="4"/>
        <v>40.045999999999999</v>
      </c>
      <c r="D51" s="13">
        <v>0.26500000000000001</v>
      </c>
      <c r="E51" s="87">
        <f t="shared" si="7"/>
        <v>0</v>
      </c>
      <c r="F51" s="13">
        <f t="shared" si="6"/>
        <v>0.26500000000000001</v>
      </c>
      <c r="G51" s="23">
        <f t="shared" si="0"/>
        <v>0</v>
      </c>
      <c r="J51" s="92">
        <f t="shared" si="1"/>
        <v>0</v>
      </c>
      <c r="M51" s="95">
        <f t="shared" si="8"/>
        <v>0</v>
      </c>
      <c r="O51" s="99">
        <v>0.26500000000000001</v>
      </c>
      <c r="P51" s="11"/>
      <c r="Q51" s="10">
        <f>[2]Front!M58</f>
        <v>38169</v>
      </c>
      <c r="R51" s="11">
        <f>[2]Front!N58</f>
        <v>0.26500000000000001</v>
      </c>
      <c r="S51" s="11">
        <f t="shared" si="5"/>
        <v>0</v>
      </c>
    </row>
    <row r="52" spans="2:19" ht="12.75" x14ac:dyDescent="0.2">
      <c r="B52" s="12">
        <f t="shared" si="3"/>
        <v>38200</v>
      </c>
      <c r="C52" s="86">
        <f t="shared" si="4"/>
        <v>40.426600000000001</v>
      </c>
      <c r="D52" s="13">
        <v>0.26500000000000001</v>
      </c>
      <c r="E52" s="87">
        <f t="shared" si="7"/>
        <v>0</v>
      </c>
      <c r="F52" s="13">
        <f t="shared" si="6"/>
        <v>0.26500000000000001</v>
      </c>
      <c r="G52" s="23">
        <f t="shared" si="0"/>
        <v>0</v>
      </c>
      <c r="J52" s="92">
        <f t="shared" si="1"/>
        <v>0</v>
      </c>
      <c r="M52" s="95">
        <f t="shared" si="8"/>
        <v>0</v>
      </c>
      <c r="O52" s="97">
        <v>0.26500000000000001</v>
      </c>
      <c r="P52" s="11"/>
      <c r="Q52" s="10">
        <f>[2]Front!M59</f>
        <v>38200</v>
      </c>
      <c r="R52" s="11">
        <f>[2]Front!N59</f>
        <v>0.26500000000000001</v>
      </c>
      <c r="S52" s="11">
        <f t="shared" si="5"/>
        <v>0</v>
      </c>
    </row>
    <row r="53" spans="2:19" ht="12.75" x14ac:dyDescent="0.2">
      <c r="B53" s="12">
        <f t="shared" si="3"/>
        <v>38231</v>
      </c>
      <c r="C53" s="86">
        <f t="shared" si="4"/>
        <v>40.120899999999999</v>
      </c>
      <c r="D53" s="13">
        <v>0.26500000000000001</v>
      </c>
      <c r="E53" s="87">
        <f t="shared" si="7"/>
        <v>0</v>
      </c>
      <c r="F53" s="13">
        <f t="shared" si="6"/>
        <v>0.26500000000000001</v>
      </c>
      <c r="G53" s="23">
        <f t="shared" si="0"/>
        <v>0</v>
      </c>
      <c r="J53" s="92">
        <f t="shared" si="1"/>
        <v>0</v>
      </c>
      <c r="M53" s="95">
        <f t="shared" si="8"/>
        <v>0</v>
      </c>
      <c r="O53" s="97">
        <v>0.26500000000000001</v>
      </c>
      <c r="P53" s="11"/>
      <c r="Q53" s="10">
        <f>[2]Front!M60</f>
        <v>38231</v>
      </c>
      <c r="R53" s="11">
        <f>[2]Front!N60</f>
        <v>0.26500000000000001</v>
      </c>
      <c r="S53" s="11">
        <f t="shared" si="5"/>
        <v>0</v>
      </c>
    </row>
    <row r="54" spans="2:19" ht="12.75" x14ac:dyDescent="0.2">
      <c r="B54" s="12">
        <f t="shared" si="3"/>
        <v>38261</v>
      </c>
      <c r="C54" s="86">
        <f t="shared" si="4"/>
        <v>43.415100000000002</v>
      </c>
      <c r="D54" s="13">
        <v>0.26500000000000001</v>
      </c>
      <c r="E54" s="87">
        <f t="shared" si="7"/>
        <v>0</v>
      </c>
      <c r="F54" s="13">
        <f t="shared" si="6"/>
        <v>0.26500000000000001</v>
      </c>
      <c r="G54" s="23">
        <f t="shared" si="0"/>
        <v>0</v>
      </c>
      <c r="J54" s="92">
        <f t="shared" si="1"/>
        <v>0</v>
      </c>
      <c r="M54" s="95">
        <f t="shared" si="8"/>
        <v>0</v>
      </c>
      <c r="O54" s="97">
        <v>0.26500000000000001</v>
      </c>
      <c r="P54" s="11"/>
      <c r="Q54" s="10">
        <f>[2]Front!M61</f>
        <v>38261</v>
      </c>
      <c r="R54" s="11">
        <f>[2]Front!N61</f>
        <v>0.26500000000000001</v>
      </c>
      <c r="S54" s="11">
        <f t="shared" si="5"/>
        <v>0</v>
      </c>
    </row>
    <row r="55" spans="2:19" ht="12.75" x14ac:dyDescent="0.2">
      <c r="B55" s="12">
        <f t="shared" si="3"/>
        <v>38292</v>
      </c>
      <c r="C55" s="86">
        <f t="shared" si="4"/>
        <v>42.279400000000003</v>
      </c>
      <c r="D55" s="13">
        <v>0.26750000000000002</v>
      </c>
      <c r="E55" s="87">
        <f t="shared" si="7"/>
        <v>0</v>
      </c>
      <c r="F55" s="13">
        <f t="shared" si="6"/>
        <v>0.26750000000000002</v>
      </c>
      <c r="G55" s="23">
        <f t="shared" si="0"/>
        <v>0</v>
      </c>
      <c r="J55" s="92">
        <f t="shared" si="1"/>
        <v>0</v>
      </c>
      <c r="M55" s="95">
        <f t="shared" si="8"/>
        <v>0</v>
      </c>
      <c r="O55" s="97">
        <v>0.26750000000000002</v>
      </c>
      <c r="P55" s="11"/>
      <c r="Q55" s="10">
        <f>[2]Front!M62</f>
        <v>38292</v>
      </c>
      <c r="R55" s="11">
        <f>[2]Front!N62</f>
        <v>0.26750000000000002</v>
      </c>
      <c r="S55" s="11">
        <f t="shared" si="5"/>
        <v>0</v>
      </c>
    </row>
    <row r="56" spans="2:19" ht="12.75" x14ac:dyDescent="0.2">
      <c r="B56" s="12">
        <f t="shared" si="3"/>
        <v>38322</v>
      </c>
      <c r="C56" s="86">
        <f t="shared" si="4"/>
        <v>42.907200000000003</v>
      </c>
      <c r="D56" s="13">
        <v>0.27</v>
      </c>
      <c r="E56" s="87">
        <f t="shared" si="7"/>
        <v>0</v>
      </c>
      <c r="F56" s="13">
        <f t="shared" si="6"/>
        <v>0.27</v>
      </c>
      <c r="G56" s="23">
        <f t="shared" si="0"/>
        <v>0</v>
      </c>
      <c r="J56" s="92">
        <f t="shared" si="1"/>
        <v>0</v>
      </c>
      <c r="M56" s="95">
        <f t="shared" si="8"/>
        <v>0</v>
      </c>
      <c r="O56" s="97">
        <v>0.27</v>
      </c>
      <c r="P56" s="11"/>
      <c r="Q56" s="10">
        <f>[2]Front!M63</f>
        <v>38322</v>
      </c>
      <c r="R56" s="11">
        <f>[2]Front!N63</f>
        <v>0.27</v>
      </c>
      <c r="S56" s="11">
        <f t="shared" si="5"/>
        <v>0</v>
      </c>
    </row>
    <row r="57" spans="2:19" ht="12.75" x14ac:dyDescent="0.2">
      <c r="B57" s="12">
        <f t="shared" si="3"/>
        <v>38353</v>
      </c>
      <c r="C57" s="86">
        <f t="shared" si="4"/>
        <v>-9.8277999999999999</v>
      </c>
      <c r="D57" s="13">
        <v>0.27500000000000002</v>
      </c>
      <c r="E57" s="87">
        <f t="shared" si="7"/>
        <v>0</v>
      </c>
      <c r="F57" s="13">
        <f t="shared" si="6"/>
        <v>0.27500000000000002</v>
      </c>
      <c r="G57" s="23">
        <f t="shared" si="0"/>
        <v>0</v>
      </c>
      <c r="J57" s="92">
        <f t="shared" si="1"/>
        <v>0</v>
      </c>
      <c r="M57" s="95">
        <f t="shared" si="8"/>
        <v>0</v>
      </c>
      <c r="O57" s="97">
        <v>0.27500000000000002</v>
      </c>
      <c r="P57" s="11"/>
      <c r="Q57" s="10">
        <f>[2]Front!M64</f>
        <v>38353</v>
      </c>
      <c r="R57" s="11">
        <f>[2]Front!N64</f>
        <v>0.27500000000000002</v>
      </c>
      <c r="S57" s="11">
        <f t="shared" si="5"/>
        <v>0</v>
      </c>
    </row>
    <row r="58" spans="2:19" ht="12.75" x14ac:dyDescent="0.2">
      <c r="B58" s="12">
        <f t="shared" si="3"/>
        <v>38384</v>
      </c>
      <c r="C58" s="86">
        <f t="shared" si="4"/>
        <v>-11.9428</v>
      </c>
      <c r="D58" s="13">
        <v>0.26250000000000001</v>
      </c>
      <c r="E58" s="87">
        <f t="shared" si="7"/>
        <v>0</v>
      </c>
      <c r="F58" s="13">
        <f t="shared" si="6"/>
        <v>0.26250000000000001</v>
      </c>
      <c r="G58" s="23">
        <f t="shared" si="0"/>
        <v>0</v>
      </c>
      <c r="J58" s="92">
        <f t="shared" si="1"/>
        <v>0</v>
      </c>
      <c r="M58" s="95">
        <f t="shared" si="8"/>
        <v>0</v>
      </c>
      <c r="O58" s="99">
        <v>0.26250000000000001</v>
      </c>
      <c r="P58" s="11"/>
      <c r="Q58" s="10">
        <f>[2]Front!M65</f>
        <v>38384</v>
      </c>
      <c r="R58" s="11">
        <f>[2]Front!N65</f>
        <v>0.26250000000000001</v>
      </c>
      <c r="S58" s="11">
        <f t="shared" si="5"/>
        <v>0</v>
      </c>
    </row>
    <row r="59" spans="2:19" ht="12.75" x14ac:dyDescent="0.2">
      <c r="B59" s="12">
        <f t="shared" si="3"/>
        <v>38412</v>
      </c>
      <c r="C59" s="86">
        <f t="shared" si="4"/>
        <v>-8.4557000000000002</v>
      </c>
      <c r="D59" s="13">
        <v>0.25750000000000001</v>
      </c>
      <c r="E59" s="87">
        <f t="shared" si="7"/>
        <v>0</v>
      </c>
      <c r="F59" s="13">
        <f t="shared" si="6"/>
        <v>0.25750000000000001</v>
      </c>
      <c r="G59" s="23">
        <f t="shared" si="0"/>
        <v>0</v>
      </c>
      <c r="J59" s="92">
        <f t="shared" si="1"/>
        <v>0</v>
      </c>
      <c r="M59" s="95">
        <f t="shared" si="8"/>
        <v>0</v>
      </c>
      <c r="O59" s="97">
        <v>0.25750000000000001</v>
      </c>
      <c r="P59" s="11"/>
      <c r="Q59" s="10">
        <f>[2]Front!M66</f>
        <v>38412</v>
      </c>
      <c r="R59" s="11">
        <f>[2]Front!N66</f>
        <v>0.25750000000000001</v>
      </c>
      <c r="S59" s="11">
        <f t="shared" si="5"/>
        <v>0</v>
      </c>
    </row>
    <row r="60" spans="2:19" ht="12.75" x14ac:dyDescent="0.2">
      <c r="B60" s="12">
        <f t="shared" si="3"/>
        <v>38443</v>
      </c>
      <c r="C60" s="86">
        <f t="shared" si="4"/>
        <v>-8.4298000000000002</v>
      </c>
      <c r="D60" s="13">
        <v>0.245</v>
      </c>
      <c r="E60" s="87">
        <f t="shared" si="7"/>
        <v>0</v>
      </c>
      <c r="F60" s="13">
        <f t="shared" si="6"/>
        <v>0.245</v>
      </c>
      <c r="G60" s="23">
        <f t="shared" si="0"/>
        <v>0</v>
      </c>
      <c r="J60" s="92">
        <f t="shared" si="1"/>
        <v>0</v>
      </c>
      <c r="M60" s="95">
        <f t="shared" si="8"/>
        <v>0</v>
      </c>
      <c r="O60" s="97">
        <v>0.245</v>
      </c>
      <c r="P60" s="11"/>
      <c r="Q60" s="10">
        <f>[2]Front!M67</f>
        <v>38443</v>
      </c>
      <c r="R60" s="11">
        <f>[2]Front!N67</f>
        <v>0.245</v>
      </c>
      <c r="S60" s="11">
        <f t="shared" si="5"/>
        <v>0</v>
      </c>
    </row>
    <row r="61" spans="2:19" ht="12.75" x14ac:dyDescent="0.2">
      <c r="B61" s="12">
        <f t="shared" si="3"/>
        <v>38473</v>
      </c>
      <c r="C61" s="86">
        <f t="shared" si="4"/>
        <v>-6.8903999999999996</v>
      </c>
      <c r="D61" s="13">
        <v>0.245</v>
      </c>
      <c r="E61" s="87">
        <f t="shared" si="7"/>
        <v>0</v>
      </c>
      <c r="F61" s="13">
        <f t="shared" si="6"/>
        <v>0.245</v>
      </c>
      <c r="G61" s="23">
        <f t="shared" si="0"/>
        <v>0</v>
      </c>
      <c r="J61" s="92">
        <f t="shared" si="1"/>
        <v>0</v>
      </c>
      <c r="M61" s="95">
        <f t="shared" si="8"/>
        <v>0</v>
      </c>
      <c r="O61" s="97">
        <v>0.245</v>
      </c>
      <c r="P61" s="11"/>
      <c r="Q61" s="10">
        <f>[2]Front!M68</f>
        <v>38473</v>
      </c>
      <c r="R61" s="11">
        <f>[2]Front!N68</f>
        <v>0.245</v>
      </c>
      <c r="S61" s="11">
        <f t="shared" si="5"/>
        <v>0</v>
      </c>
    </row>
    <row r="62" spans="2:19" ht="12.75" x14ac:dyDescent="0.2">
      <c r="B62" s="12">
        <f t="shared" si="3"/>
        <v>38504</v>
      </c>
      <c r="C62" s="86">
        <f t="shared" si="4"/>
        <v>-7.9067999999999996</v>
      </c>
      <c r="D62" s="13">
        <v>0.24249999999999999</v>
      </c>
      <c r="E62" s="87">
        <f t="shared" si="7"/>
        <v>0</v>
      </c>
      <c r="F62" s="13">
        <f t="shared" si="6"/>
        <v>0.24249999999999999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0.24249999999999999</v>
      </c>
      <c r="P62" s="11"/>
      <c r="Q62" s="10">
        <f>[2]Front!M69</f>
        <v>38504</v>
      </c>
      <c r="R62" s="11">
        <f>[2]Front!N69</f>
        <v>0.24249999999999999</v>
      </c>
      <c r="S62" s="11">
        <f t="shared" si="5"/>
        <v>0</v>
      </c>
    </row>
    <row r="63" spans="2:19" ht="12.75" x14ac:dyDescent="0.2">
      <c r="B63" s="12">
        <f t="shared" si="3"/>
        <v>38534</v>
      </c>
      <c r="C63" s="86">
        <f t="shared" si="4"/>
        <v>-6.9569000000000001</v>
      </c>
      <c r="D63" s="13">
        <v>0.24249999999999999</v>
      </c>
      <c r="E63" s="87">
        <f t="shared" si="7"/>
        <v>0</v>
      </c>
      <c r="F63" s="13">
        <f t="shared" si="6"/>
        <v>0.24249999999999999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0.24249999999999999</v>
      </c>
      <c r="P63" s="11"/>
      <c r="Q63" s="10">
        <f>[2]Front!M70</f>
        <v>38534</v>
      </c>
      <c r="R63" s="11">
        <f>[2]Front!N70</f>
        <v>0.24249999999999999</v>
      </c>
      <c r="S63" s="11">
        <f t="shared" si="5"/>
        <v>0</v>
      </c>
    </row>
    <row r="64" spans="2:19" ht="12.75" x14ac:dyDescent="0.2">
      <c r="B64" s="12">
        <f t="shared" si="3"/>
        <v>38565</v>
      </c>
      <c r="C64" s="86">
        <f t="shared" si="4"/>
        <v>-6.8804999999999996</v>
      </c>
      <c r="D64" s="13">
        <v>0.24249999999999999</v>
      </c>
      <c r="E64" s="87">
        <f t="shared" si="7"/>
        <v>0</v>
      </c>
      <c r="F64" s="13">
        <f t="shared" si="6"/>
        <v>0.24249999999999999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0.24249999999999999</v>
      </c>
      <c r="P64" s="11"/>
      <c r="Q64" s="10">
        <f>[2]Front!M71</f>
        <v>38565</v>
      </c>
      <c r="R64" s="11">
        <f>[2]Front!N71</f>
        <v>0.24249999999999999</v>
      </c>
      <c r="S64" s="11">
        <f t="shared" si="5"/>
        <v>0</v>
      </c>
    </row>
    <row r="65" spans="2:19" ht="12.75" x14ac:dyDescent="0.2">
      <c r="B65" s="12">
        <f t="shared" si="3"/>
        <v>38596</v>
      </c>
      <c r="C65" s="86">
        <f t="shared" si="4"/>
        <v>-35.135199999999998</v>
      </c>
      <c r="D65" s="13">
        <v>0.24249999999999999</v>
      </c>
      <c r="E65" s="87">
        <f t="shared" si="7"/>
        <v>0</v>
      </c>
      <c r="F65" s="13">
        <f t="shared" si="6"/>
        <v>0.24249999999999999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0.24249999999999999</v>
      </c>
      <c r="P65" s="11"/>
      <c r="Q65" s="10">
        <f>[2]Front!M72</f>
        <v>38596</v>
      </c>
      <c r="R65" s="11">
        <f>[2]Front!N72</f>
        <v>0.24249999999999999</v>
      </c>
      <c r="S65" s="11">
        <f t="shared" si="5"/>
        <v>0</v>
      </c>
    </row>
    <row r="66" spans="2:19" ht="12.75" x14ac:dyDescent="0.2">
      <c r="B66" s="12">
        <f t="shared" si="3"/>
        <v>38626</v>
      </c>
      <c r="C66" s="86">
        <f t="shared" si="4"/>
        <v>-35.212200000000003</v>
      </c>
      <c r="D66" s="13">
        <v>0.24249999999999999</v>
      </c>
      <c r="E66" s="87">
        <f t="shared" si="7"/>
        <v>0</v>
      </c>
      <c r="F66" s="13">
        <f t="shared" si="6"/>
        <v>0.24249999999999999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0.24249999999999999</v>
      </c>
      <c r="P66" s="11"/>
      <c r="Q66" s="10">
        <f>[2]Front!M73</f>
        <v>38626</v>
      </c>
      <c r="R66" s="11">
        <f>[2]Front!N73</f>
        <v>0.24249999999999999</v>
      </c>
      <c r="S66" s="11">
        <f t="shared" si="5"/>
        <v>0</v>
      </c>
    </row>
    <row r="67" spans="2:19" ht="12.75" x14ac:dyDescent="0.2">
      <c r="B67" s="12">
        <f t="shared" si="3"/>
        <v>38657</v>
      </c>
      <c r="C67" s="86">
        <f t="shared" si="4"/>
        <v>-35.381</v>
      </c>
      <c r="D67" s="13">
        <v>0.24249999999999999</v>
      </c>
      <c r="E67" s="87">
        <f t="shared" si="7"/>
        <v>0</v>
      </c>
      <c r="F67" s="13">
        <f t="shared" si="6"/>
        <v>0.24249999999999999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0.24249999999999999</v>
      </c>
      <c r="P67" s="11"/>
      <c r="Q67" s="10">
        <f>[2]Front!M74</f>
        <v>38657</v>
      </c>
      <c r="R67" s="11">
        <f>[2]Front!N74</f>
        <v>0.24249999999999999</v>
      </c>
      <c r="S67" s="11">
        <f t="shared" si="5"/>
        <v>0</v>
      </c>
    </row>
    <row r="68" spans="2:19" ht="12.75" x14ac:dyDescent="0.2">
      <c r="B68" s="12">
        <f t="shared" si="3"/>
        <v>38687</v>
      </c>
      <c r="C68" s="86">
        <f t="shared" si="4"/>
        <v>-35.499600000000001</v>
      </c>
      <c r="D68" s="13">
        <v>0.245</v>
      </c>
      <c r="E68" s="87">
        <f t="shared" si="7"/>
        <v>0</v>
      </c>
      <c r="F68" s="13">
        <f t="shared" si="6"/>
        <v>0.245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0.245</v>
      </c>
      <c r="P68" s="11"/>
      <c r="Q68" s="10">
        <f>[2]Front!M75</f>
        <v>38687</v>
      </c>
      <c r="R68" s="11">
        <f>[2]Front!N75</f>
        <v>0.245</v>
      </c>
      <c r="S68" s="11">
        <f t="shared" si="5"/>
        <v>0</v>
      </c>
    </row>
    <row r="69" spans="2:19" ht="12.75" x14ac:dyDescent="0.2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0.245</v>
      </c>
      <c r="E69" s="87">
        <f t="shared" si="7"/>
        <v>0</v>
      </c>
      <c r="F69" s="13">
        <f t="shared" si="6"/>
        <v>0.245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0.245</v>
      </c>
      <c r="P69" s="11"/>
      <c r="Q69" s="10">
        <f>[2]Front!M76</f>
        <v>38718</v>
      </c>
      <c r="R69" s="11">
        <f>[2]Front!N76</f>
        <v>0.245</v>
      </c>
      <c r="S69" s="11">
        <f t="shared" si="5"/>
        <v>0</v>
      </c>
    </row>
    <row r="70" spans="2:19" ht="12.75" x14ac:dyDescent="0.2">
      <c r="B70" s="12">
        <f t="shared" si="3"/>
        <v>38749</v>
      </c>
      <c r="C70" s="86">
        <f t="shared" si="9"/>
        <v>0</v>
      </c>
      <c r="D70" s="13">
        <v>0.24249999999999999</v>
      </c>
      <c r="E70" s="87">
        <f t="shared" si="7"/>
        <v>0</v>
      </c>
      <c r="F70" s="13">
        <f t="shared" ref="F70:F133" si="10">IF(E70="","",D70+E70)</f>
        <v>0.24249999999999999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0.24249999999999999</v>
      </c>
      <c r="P70" s="11"/>
      <c r="Q70" s="10">
        <f>[2]Front!M77</f>
        <v>38749</v>
      </c>
      <c r="R70" s="11">
        <f>[2]Front!N77</f>
        <v>0.24249999999999999</v>
      </c>
      <c r="S70" s="11">
        <f t="shared" si="5"/>
        <v>0</v>
      </c>
    </row>
    <row r="71" spans="2:19" ht="12.75" x14ac:dyDescent="0.2">
      <c r="B71" s="12">
        <f t="shared" ref="B71:B134" si="14">EOMONTH(B70,0)+1</f>
        <v>38777</v>
      </c>
      <c r="C71" s="86">
        <f t="shared" si="9"/>
        <v>0</v>
      </c>
      <c r="D71" s="13">
        <v>0.23499999999999999</v>
      </c>
      <c r="E71" s="87">
        <f t="shared" ref="E71:E134" si="15">M71</f>
        <v>0</v>
      </c>
      <c r="F71" s="13">
        <f t="shared" si="10"/>
        <v>0.23499999999999999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0.23499999999999999</v>
      </c>
      <c r="P71" s="11"/>
      <c r="Q71" s="10">
        <f>[2]Front!M78</f>
        <v>38777</v>
      </c>
      <c r="R71" s="11">
        <f>[2]Front!N78</f>
        <v>0.23250000000000001</v>
      </c>
      <c r="S71" s="11">
        <f t="shared" ref="S71:S134" si="16">O71-R71</f>
        <v>2.4999999999999745E-3</v>
      </c>
    </row>
    <row r="72" spans="2:19" ht="12.75" x14ac:dyDescent="0.2">
      <c r="B72" s="12">
        <f t="shared" si="14"/>
        <v>38808</v>
      </c>
      <c r="C72" s="86">
        <f t="shared" si="9"/>
        <v>0</v>
      </c>
      <c r="D72" s="13">
        <v>0.23499999999999999</v>
      </c>
      <c r="E72" s="87">
        <f t="shared" si="15"/>
        <v>0</v>
      </c>
      <c r="F72" s="13">
        <f t="shared" si="10"/>
        <v>0.23499999999999999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0.23499999999999999</v>
      </c>
      <c r="P72" s="11"/>
      <c r="Q72" s="10">
        <f>[2]Front!M79</f>
        <v>38808</v>
      </c>
      <c r="R72" s="11">
        <f>[2]Front!N79</f>
        <v>0.23250000000000001</v>
      </c>
      <c r="S72" s="11">
        <f t="shared" si="16"/>
        <v>2.4999999999999745E-3</v>
      </c>
    </row>
    <row r="73" spans="2:19" ht="12.75" x14ac:dyDescent="0.2">
      <c r="B73" s="12">
        <f t="shared" si="14"/>
        <v>38838</v>
      </c>
      <c r="C73" s="86">
        <f t="shared" si="9"/>
        <v>0</v>
      </c>
      <c r="D73" s="13">
        <v>0.23250000000000001</v>
      </c>
      <c r="E73" s="87">
        <f t="shared" si="15"/>
        <v>0</v>
      </c>
      <c r="F73" s="13">
        <f t="shared" si="10"/>
        <v>0.23250000000000001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0.23250000000000001</v>
      </c>
      <c r="P73" s="11"/>
      <c r="Q73" s="10">
        <f>[2]Front!M80</f>
        <v>38838</v>
      </c>
      <c r="R73" s="11">
        <f>[2]Front!N80</f>
        <v>0.23</v>
      </c>
      <c r="S73" s="11">
        <f t="shared" si="16"/>
        <v>2.5000000000000022E-3</v>
      </c>
    </row>
    <row r="74" spans="2:19" ht="12.75" x14ac:dyDescent="0.2">
      <c r="B74" s="12">
        <f t="shared" si="14"/>
        <v>38869</v>
      </c>
      <c r="C74" s="86">
        <f t="shared" si="9"/>
        <v>0</v>
      </c>
      <c r="D74" s="13">
        <v>0.23250000000000001</v>
      </c>
      <c r="E74" s="87">
        <f t="shared" si="15"/>
        <v>0</v>
      </c>
      <c r="F74" s="13">
        <f t="shared" si="10"/>
        <v>0.23250000000000001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0.23250000000000001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5.0000000000000044E-3</v>
      </c>
    </row>
    <row r="75" spans="2:19" ht="12.75" x14ac:dyDescent="0.2">
      <c r="B75" s="12">
        <f t="shared" si="14"/>
        <v>38899</v>
      </c>
      <c r="C75" s="86">
        <f t="shared" si="9"/>
        <v>0</v>
      </c>
      <c r="D75" s="13">
        <v>0.23250000000000001</v>
      </c>
      <c r="E75" s="87">
        <f t="shared" si="15"/>
        <v>0</v>
      </c>
      <c r="F75" s="13">
        <f t="shared" si="10"/>
        <v>0.23250000000000001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0.23250000000000001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5.0000000000000044E-3</v>
      </c>
    </row>
    <row r="76" spans="2:19" ht="12.75" x14ac:dyDescent="0.2">
      <c r="B76" s="12">
        <f t="shared" si="14"/>
        <v>38930</v>
      </c>
      <c r="C76" s="86">
        <f t="shared" si="9"/>
        <v>0</v>
      </c>
      <c r="D76" s="13">
        <v>0.23250000000000001</v>
      </c>
      <c r="E76" s="87">
        <f t="shared" si="15"/>
        <v>0</v>
      </c>
      <c r="F76" s="13">
        <f t="shared" si="10"/>
        <v>0.23250000000000001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0.23250000000000001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5.0000000000000044E-3</v>
      </c>
    </row>
    <row r="77" spans="2:19" ht="12.75" x14ac:dyDescent="0.2">
      <c r="B77" s="12">
        <f t="shared" si="14"/>
        <v>38961</v>
      </c>
      <c r="C77" s="86">
        <f t="shared" si="9"/>
        <v>0</v>
      </c>
      <c r="D77" s="13">
        <v>0.23250000000000001</v>
      </c>
      <c r="E77" s="87">
        <f t="shared" si="15"/>
        <v>0</v>
      </c>
      <c r="F77" s="13">
        <f t="shared" si="10"/>
        <v>0.23250000000000001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0.23250000000000001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5.0000000000000044E-3</v>
      </c>
    </row>
    <row r="78" spans="2:19" ht="12.75" x14ac:dyDescent="0.2">
      <c r="B78" s="12">
        <f t="shared" si="14"/>
        <v>38991</v>
      </c>
      <c r="C78" s="86">
        <f t="shared" si="9"/>
        <v>0</v>
      </c>
      <c r="D78" s="13">
        <v>0.23250000000000001</v>
      </c>
      <c r="E78" s="87">
        <f t="shared" si="15"/>
        <v>0</v>
      </c>
      <c r="F78" s="13">
        <f t="shared" si="10"/>
        <v>0.23250000000000001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0.23250000000000001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5.0000000000000044E-3</v>
      </c>
    </row>
    <row r="79" spans="2:19" ht="12.75" x14ac:dyDescent="0.2">
      <c r="B79" s="12">
        <f t="shared" si="14"/>
        <v>39022</v>
      </c>
      <c r="C79" s="86">
        <f t="shared" si="9"/>
        <v>0</v>
      </c>
      <c r="D79" s="13">
        <v>0.23499999999999999</v>
      </c>
      <c r="E79" s="87">
        <f t="shared" si="15"/>
        <v>0</v>
      </c>
      <c r="F79" s="13">
        <f t="shared" si="10"/>
        <v>0.23499999999999999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0.23499999999999999</v>
      </c>
      <c r="P79" s="11"/>
      <c r="Q79" s="10">
        <f>[2]Front!M86</f>
        <v>39022</v>
      </c>
      <c r="R79" s="11">
        <f>[2]Front!N86</f>
        <v>0.23</v>
      </c>
      <c r="S79" s="11">
        <f t="shared" si="16"/>
        <v>4.9999999999999767E-3</v>
      </c>
    </row>
    <row r="80" spans="2:19" ht="12.75" x14ac:dyDescent="0.2">
      <c r="B80" s="12">
        <f t="shared" si="14"/>
        <v>39052</v>
      </c>
      <c r="C80" s="86">
        <f t="shared" si="9"/>
        <v>0</v>
      </c>
      <c r="D80" s="13">
        <v>0.245</v>
      </c>
      <c r="E80" s="87">
        <f t="shared" si="15"/>
        <v>0</v>
      </c>
      <c r="F80" s="13">
        <f t="shared" si="10"/>
        <v>0.245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0.245</v>
      </c>
      <c r="P80" s="11"/>
      <c r="Q80" s="10">
        <f>[2]Front!M87</f>
        <v>39052</v>
      </c>
      <c r="R80" s="11">
        <f>[2]Front!N87</f>
        <v>0.24</v>
      </c>
      <c r="S80" s="11">
        <f t="shared" si="16"/>
        <v>5.0000000000000044E-3</v>
      </c>
    </row>
    <row r="81" spans="2:19" ht="12.75" x14ac:dyDescent="0.2">
      <c r="B81" s="12">
        <f t="shared" si="14"/>
        <v>39083</v>
      </c>
      <c r="C81" s="86">
        <f t="shared" si="9"/>
        <v>0</v>
      </c>
      <c r="D81" s="13">
        <v>0.2475</v>
      </c>
      <c r="E81" s="87">
        <f t="shared" si="15"/>
        <v>0</v>
      </c>
      <c r="F81" s="13">
        <f t="shared" si="10"/>
        <v>0.2475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0.2475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2.5000000000000022E-3</v>
      </c>
    </row>
    <row r="82" spans="2:19" ht="12.75" x14ac:dyDescent="0.2">
      <c r="B82" s="12">
        <f t="shared" si="14"/>
        <v>39114</v>
      </c>
      <c r="C82" s="86">
        <f t="shared" si="9"/>
        <v>0</v>
      </c>
      <c r="D82" s="13">
        <v>0.23499999999999999</v>
      </c>
      <c r="E82" s="87">
        <f t="shared" si="15"/>
        <v>0</v>
      </c>
      <c r="F82" s="13">
        <f t="shared" si="10"/>
        <v>0.23499999999999999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0.23499999999999999</v>
      </c>
      <c r="P82" s="11"/>
      <c r="Q82" s="10">
        <f>[2]Front!M89</f>
        <v>39114</v>
      </c>
      <c r="R82" s="11">
        <f>[2]Front!N89</f>
        <v>0.23</v>
      </c>
      <c r="S82" s="11">
        <f t="shared" si="16"/>
        <v>4.9999999999999767E-3</v>
      </c>
    </row>
    <row r="83" spans="2:19" ht="12.75" x14ac:dyDescent="0.2">
      <c r="B83" s="12">
        <f t="shared" si="14"/>
        <v>39142</v>
      </c>
      <c r="C83" s="86">
        <f t="shared" si="9"/>
        <v>0</v>
      </c>
      <c r="D83" s="13">
        <v>0.22500000000000001</v>
      </c>
      <c r="E83" s="87">
        <f t="shared" si="15"/>
        <v>0</v>
      </c>
      <c r="F83" s="13">
        <f t="shared" si="10"/>
        <v>0.22500000000000001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0.22500000000000001</v>
      </c>
      <c r="P83" s="11"/>
      <c r="Q83" s="10">
        <f>[2]Front!M90</f>
        <v>39142</v>
      </c>
      <c r="R83" s="11">
        <f>[2]Front!N90</f>
        <v>0.22</v>
      </c>
      <c r="S83" s="11">
        <f t="shared" si="16"/>
        <v>5.0000000000000044E-3</v>
      </c>
    </row>
    <row r="84" spans="2:19" ht="12.75" x14ac:dyDescent="0.2">
      <c r="B84" s="12">
        <f t="shared" si="14"/>
        <v>39173</v>
      </c>
      <c r="C84" s="86">
        <f t="shared" si="9"/>
        <v>0</v>
      </c>
      <c r="D84" s="13">
        <v>0.22500000000000001</v>
      </c>
      <c r="E84" s="87">
        <f t="shared" si="15"/>
        <v>0</v>
      </c>
      <c r="F84" s="13">
        <f t="shared" si="10"/>
        <v>0.22500000000000001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0.22500000000000001</v>
      </c>
      <c r="P84" s="11"/>
      <c r="Q84" s="10">
        <f>[2]Front!M91</f>
        <v>39173</v>
      </c>
      <c r="R84" s="11">
        <f>[2]Front!N91</f>
        <v>0.22</v>
      </c>
      <c r="S84" s="11">
        <f t="shared" si="16"/>
        <v>5.0000000000000044E-3</v>
      </c>
    </row>
    <row r="85" spans="2:19" ht="12.75" x14ac:dyDescent="0.2">
      <c r="B85" s="12">
        <f t="shared" si="14"/>
        <v>39203</v>
      </c>
      <c r="C85" s="86">
        <f t="shared" si="9"/>
        <v>0</v>
      </c>
      <c r="D85" s="13">
        <v>0.22500000000000001</v>
      </c>
      <c r="E85" s="87">
        <f t="shared" si="15"/>
        <v>0</v>
      </c>
      <c r="F85" s="13">
        <f t="shared" si="10"/>
        <v>0.22500000000000001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0.22500000000000001</v>
      </c>
      <c r="P85" s="11"/>
      <c r="Q85" s="10">
        <f>[2]Front!M92</f>
        <v>39203</v>
      </c>
      <c r="R85" s="11">
        <f>[2]Front!N92</f>
        <v>0.22</v>
      </c>
      <c r="S85" s="11">
        <f t="shared" si="16"/>
        <v>5.0000000000000044E-3</v>
      </c>
    </row>
    <row r="86" spans="2:19" ht="12.75" x14ac:dyDescent="0.2">
      <c r="B86" s="12">
        <f t="shared" si="14"/>
        <v>39234</v>
      </c>
      <c r="C86" s="86">
        <f t="shared" si="9"/>
        <v>0</v>
      </c>
      <c r="D86" s="13">
        <v>0.215</v>
      </c>
      <c r="E86" s="87">
        <f t="shared" si="15"/>
        <v>0</v>
      </c>
      <c r="F86" s="13">
        <f t="shared" si="10"/>
        <v>0.215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0.215</v>
      </c>
      <c r="P86" s="11"/>
      <c r="Q86" s="10">
        <f>[2]Front!M93</f>
        <v>39234</v>
      </c>
      <c r="R86" s="11">
        <f>[2]Front!N93</f>
        <v>0.21</v>
      </c>
      <c r="S86" s="11">
        <f t="shared" si="16"/>
        <v>5.0000000000000044E-3</v>
      </c>
    </row>
    <row r="87" spans="2:19" ht="12.75" x14ac:dyDescent="0.2">
      <c r="B87" s="12">
        <f t="shared" si="14"/>
        <v>39264</v>
      </c>
      <c r="C87" s="86">
        <f t="shared" si="9"/>
        <v>0</v>
      </c>
      <c r="D87" s="13">
        <v>0.215</v>
      </c>
      <c r="E87" s="87">
        <f t="shared" si="15"/>
        <v>0</v>
      </c>
      <c r="F87" s="13">
        <f t="shared" si="10"/>
        <v>0.215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0.215</v>
      </c>
      <c r="P87" s="11"/>
      <c r="Q87" s="10">
        <f>[2]Front!M94</f>
        <v>39264</v>
      </c>
      <c r="R87" s="11">
        <f>[2]Front!N94</f>
        <v>0.21</v>
      </c>
      <c r="S87" s="11">
        <f t="shared" si="16"/>
        <v>5.0000000000000044E-3</v>
      </c>
    </row>
    <row r="88" spans="2:19" ht="12.75" x14ac:dyDescent="0.2">
      <c r="B88" s="12">
        <f t="shared" si="14"/>
        <v>39295</v>
      </c>
      <c r="C88" s="86">
        <f t="shared" si="9"/>
        <v>0</v>
      </c>
      <c r="D88" s="13">
        <v>0.215</v>
      </c>
      <c r="E88" s="87">
        <f t="shared" si="15"/>
        <v>0</v>
      </c>
      <c r="F88" s="13">
        <f t="shared" si="10"/>
        <v>0.215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0.215</v>
      </c>
      <c r="P88" s="11"/>
      <c r="Q88" s="10">
        <f>[2]Front!M95</f>
        <v>39295</v>
      </c>
      <c r="R88" s="11">
        <f>[2]Front!N95</f>
        <v>0.21</v>
      </c>
      <c r="S88" s="11">
        <f t="shared" si="16"/>
        <v>5.0000000000000044E-3</v>
      </c>
    </row>
    <row r="89" spans="2:19" ht="12.75" x14ac:dyDescent="0.2">
      <c r="B89" s="12">
        <f t="shared" si="14"/>
        <v>39326</v>
      </c>
      <c r="C89" s="86">
        <f t="shared" si="9"/>
        <v>0</v>
      </c>
      <c r="D89" s="13">
        <v>0.215</v>
      </c>
      <c r="E89" s="87">
        <f t="shared" si="15"/>
        <v>0</v>
      </c>
      <c r="F89" s="13">
        <f t="shared" si="10"/>
        <v>0.215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0.215</v>
      </c>
      <c r="P89" s="11"/>
      <c r="Q89" s="10">
        <f>[2]Front!M96</f>
        <v>39326</v>
      </c>
      <c r="R89" s="11">
        <f>[2]Front!N96</f>
        <v>0.21</v>
      </c>
      <c r="S89" s="11">
        <f t="shared" si="16"/>
        <v>5.0000000000000044E-3</v>
      </c>
    </row>
    <row r="90" spans="2:19" ht="12.75" x14ac:dyDescent="0.2">
      <c r="B90" s="12">
        <f t="shared" si="14"/>
        <v>39356</v>
      </c>
      <c r="C90" s="86">
        <f t="shared" si="9"/>
        <v>0</v>
      </c>
      <c r="D90" s="13">
        <v>0.20499999999999999</v>
      </c>
      <c r="E90" s="87">
        <f t="shared" si="15"/>
        <v>0</v>
      </c>
      <c r="F90" s="13">
        <f t="shared" si="10"/>
        <v>0.20499999999999999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0.20499999999999999</v>
      </c>
      <c r="P90" s="11"/>
      <c r="Q90" s="10">
        <f>[2]Front!M97</f>
        <v>39356</v>
      </c>
      <c r="R90" s="11">
        <f>[2]Front!N97</f>
        <v>0.2</v>
      </c>
      <c r="S90" s="11">
        <f t="shared" si="16"/>
        <v>4.9999999999999767E-3</v>
      </c>
    </row>
    <row r="91" spans="2:19" ht="12.75" x14ac:dyDescent="0.2">
      <c r="B91" s="12">
        <f t="shared" si="14"/>
        <v>39387</v>
      </c>
      <c r="C91" s="86">
        <f t="shared" si="9"/>
        <v>0</v>
      </c>
      <c r="D91" s="13">
        <v>0.20499999999999999</v>
      </c>
      <c r="E91" s="87">
        <f t="shared" si="15"/>
        <v>0</v>
      </c>
      <c r="F91" s="13">
        <f t="shared" si="10"/>
        <v>0.20499999999999999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0.20499999999999999</v>
      </c>
      <c r="P91" s="11"/>
      <c r="Q91" s="10">
        <f>[2]Front!M98</f>
        <v>39387</v>
      </c>
      <c r="R91" s="11">
        <f>[2]Front!N98</f>
        <v>0.2</v>
      </c>
      <c r="S91" s="11">
        <f t="shared" si="16"/>
        <v>4.9999999999999767E-3</v>
      </c>
    </row>
    <row r="92" spans="2:19" ht="12.75" x14ac:dyDescent="0.2">
      <c r="B92" s="12">
        <f t="shared" si="14"/>
        <v>39417</v>
      </c>
      <c r="C92" s="86">
        <f t="shared" si="9"/>
        <v>0</v>
      </c>
      <c r="D92" s="13">
        <v>0.20499999999999999</v>
      </c>
      <c r="E92" s="87">
        <f t="shared" si="15"/>
        <v>0</v>
      </c>
      <c r="F92" s="13">
        <f t="shared" si="10"/>
        <v>0.20499999999999999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0.20499999999999999</v>
      </c>
      <c r="P92" s="11"/>
      <c r="Q92" s="10">
        <f>[2]Front!M99</f>
        <v>39417</v>
      </c>
      <c r="R92" s="11">
        <f>[2]Front!N99</f>
        <v>0.2</v>
      </c>
      <c r="S92" s="11">
        <f t="shared" si="16"/>
        <v>4.9999999999999767E-3</v>
      </c>
    </row>
    <row r="93" spans="2:19" ht="12.75" x14ac:dyDescent="0.2">
      <c r="B93" s="12">
        <f t="shared" si="14"/>
        <v>39448</v>
      </c>
      <c r="C93" s="86">
        <f t="shared" si="9"/>
        <v>0</v>
      </c>
      <c r="D93" s="13">
        <v>0.20499999999999999</v>
      </c>
      <c r="E93" s="87">
        <f t="shared" si="15"/>
        <v>0</v>
      </c>
      <c r="F93" s="13">
        <f t="shared" si="10"/>
        <v>0.20499999999999999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0.20499999999999999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4.9999999999999767E-3</v>
      </c>
    </row>
    <row r="94" spans="2:19" ht="12.75" x14ac:dyDescent="0.2">
      <c r="B94" s="12">
        <f t="shared" si="14"/>
        <v>39479</v>
      </c>
      <c r="C94" s="86">
        <f t="shared" si="9"/>
        <v>0</v>
      </c>
      <c r="D94" s="13">
        <v>0.20499999999999999</v>
      </c>
      <c r="E94" s="87">
        <f t="shared" si="15"/>
        <v>0</v>
      </c>
      <c r="F94" s="13">
        <f t="shared" si="10"/>
        <v>0.20499999999999999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0.20499999999999999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4.9999999999999767E-3</v>
      </c>
    </row>
    <row r="95" spans="2:19" ht="12.75" x14ac:dyDescent="0.2">
      <c r="B95" s="12">
        <f t="shared" si="14"/>
        <v>39508</v>
      </c>
      <c r="C95" s="86">
        <f t="shared" si="9"/>
        <v>0</v>
      </c>
      <c r="D95" s="13">
        <v>0.20499999999999999</v>
      </c>
      <c r="E95" s="87">
        <f t="shared" si="15"/>
        <v>0</v>
      </c>
      <c r="F95" s="13">
        <f t="shared" si="10"/>
        <v>0.20499999999999999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0.20499999999999999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4.9999999999999767E-3</v>
      </c>
    </row>
    <row r="96" spans="2:19" ht="12.75" x14ac:dyDescent="0.2">
      <c r="B96" s="12">
        <f t="shared" si="14"/>
        <v>39539</v>
      </c>
      <c r="C96" s="86">
        <f t="shared" si="9"/>
        <v>0</v>
      </c>
      <c r="D96" s="13">
        <v>0.20499999999999999</v>
      </c>
      <c r="E96" s="87">
        <f t="shared" si="15"/>
        <v>0</v>
      </c>
      <c r="F96" s="13">
        <f t="shared" si="10"/>
        <v>0.20499999999999999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0.20499999999999999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4.9999999999999767E-3</v>
      </c>
    </row>
    <row r="97" spans="2:19" ht="12.75" x14ac:dyDescent="0.2">
      <c r="B97" s="12">
        <f t="shared" si="14"/>
        <v>39569</v>
      </c>
      <c r="C97" s="86">
        <f t="shared" si="9"/>
        <v>0</v>
      </c>
      <c r="D97" s="13">
        <v>0.20499999999999999</v>
      </c>
      <c r="E97" s="87">
        <f t="shared" si="15"/>
        <v>0</v>
      </c>
      <c r="F97" s="13">
        <f t="shared" si="10"/>
        <v>0.20499999999999999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0.20499999999999999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4.9999999999999767E-3</v>
      </c>
    </row>
    <row r="98" spans="2:19" ht="12.75" x14ac:dyDescent="0.2">
      <c r="B98" s="12">
        <f t="shared" si="14"/>
        <v>39600</v>
      </c>
      <c r="C98" s="86">
        <f t="shared" si="9"/>
        <v>0</v>
      </c>
      <c r="D98" s="13">
        <v>0.20499999999999999</v>
      </c>
      <c r="E98" s="87">
        <f t="shared" si="15"/>
        <v>0</v>
      </c>
      <c r="F98" s="13">
        <f t="shared" si="10"/>
        <v>0.20499999999999999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0.20499999999999999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4.9999999999999767E-3</v>
      </c>
    </row>
    <row r="99" spans="2:19" ht="12.75" x14ac:dyDescent="0.2">
      <c r="B99" s="12">
        <f t="shared" si="14"/>
        <v>39630</v>
      </c>
      <c r="C99" s="86">
        <f t="shared" si="9"/>
        <v>0</v>
      </c>
      <c r="D99" s="13">
        <v>0.185</v>
      </c>
      <c r="E99" s="87">
        <f t="shared" si="15"/>
        <v>0</v>
      </c>
      <c r="F99" s="13">
        <f t="shared" si="10"/>
        <v>0.185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0.185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5.0000000000000044E-3</v>
      </c>
    </row>
    <row r="100" spans="2:19" ht="12.75" x14ac:dyDescent="0.2">
      <c r="B100" s="12">
        <f t="shared" si="14"/>
        <v>39661</v>
      </c>
      <c r="C100" s="86">
        <f t="shared" si="9"/>
        <v>0</v>
      </c>
      <c r="D100" s="13">
        <v>0.185</v>
      </c>
      <c r="E100" s="87">
        <f t="shared" si="15"/>
        <v>0</v>
      </c>
      <c r="F100" s="13">
        <f t="shared" si="10"/>
        <v>0.185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0.185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5.0000000000000044E-3</v>
      </c>
    </row>
    <row r="101" spans="2:19" ht="12.75" x14ac:dyDescent="0.2">
      <c r="B101" s="12">
        <f t="shared" si="14"/>
        <v>39692</v>
      </c>
      <c r="C101" s="86">
        <f t="shared" si="9"/>
        <v>0</v>
      </c>
      <c r="D101" s="13">
        <v>0.185</v>
      </c>
      <c r="E101" s="87">
        <f t="shared" si="15"/>
        <v>0</v>
      </c>
      <c r="F101" s="13">
        <f t="shared" si="10"/>
        <v>0.185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0.185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5.0000000000000044E-3</v>
      </c>
    </row>
    <row r="102" spans="2:19" ht="12.75" x14ac:dyDescent="0.2">
      <c r="B102" s="12">
        <f t="shared" si="14"/>
        <v>39722</v>
      </c>
      <c r="C102" s="86">
        <f t="shared" si="9"/>
        <v>0</v>
      </c>
      <c r="D102" s="13">
        <v>0.185</v>
      </c>
      <c r="E102" s="87">
        <f t="shared" si="15"/>
        <v>0</v>
      </c>
      <c r="F102" s="13">
        <f t="shared" si="10"/>
        <v>0.185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0.185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5.0000000000000044E-3</v>
      </c>
    </row>
    <row r="103" spans="2:19" ht="12.75" x14ac:dyDescent="0.2">
      <c r="B103" s="12">
        <f t="shared" si="14"/>
        <v>39753</v>
      </c>
      <c r="C103" s="86">
        <f t="shared" si="9"/>
        <v>0</v>
      </c>
      <c r="D103" s="13">
        <v>0.185</v>
      </c>
      <c r="E103" s="87">
        <f t="shared" si="15"/>
        <v>0</v>
      </c>
      <c r="F103" s="13">
        <f t="shared" si="10"/>
        <v>0.185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0.185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5.0000000000000044E-3</v>
      </c>
    </row>
    <row r="104" spans="2:19" x14ac:dyDescent="0.15">
      <c r="B104" s="12">
        <f t="shared" si="14"/>
        <v>39783</v>
      </c>
      <c r="C104" s="86">
        <f t="shared" si="9"/>
        <v>0</v>
      </c>
      <c r="D104" s="13">
        <v>0.185</v>
      </c>
      <c r="E104" s="87">
        <f t="shared" si="15"/>
        <v>0</v>
      </c>
      <c r="F104" s="13">
        <f t="shared" si="10"/>
        <v>0.185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0.185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5.0000000000000044E-3</v>
      </c>
    </row>
    <row r="105" spans="2:19" x14ac:dyDescent="0.15">
      <c r="B105" s="12">
        <f t="shared" si="14"/>
        <v>39814</v>
      </c>
      <c r="C105" s="86">
        <f t="shared" si="9"/>
        <v>0</v>
      </c>
      <c r="D105" s="13">
        <v>0.185</v>
      </c>
      <c r="E105" s="87">
        <f t="shared" si="15"/>
        <v>0</v>
      </c>
      <c r="F105" s="13">
        <f t="shared" si="10"/>
        <v>0.185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0.185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5.0000000000000044E-3</v>
      </c>
    </row>
    <row r="106" spans="2:19" x14ac:dyDescent="0.15">
      <c r="B106" s="12">
        <f t="shared" si="14"/>
        <v>39845</v>
      </c>
      <c r="C106" s="86">
        <f t="shared" si="9"/>
        <v>0</v>
      </c>
      <c r="D106" s="13">
        <v>0.185</v>
      </c>
      <c r="E106" s="87">
        <f t="shared" si="15"/>
        <v>0</v>
      </c>
      <c r="F106" s="13">
        <f t="shared" si="10"/>
        <v>0.185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0.185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5.0000000000000044E-3</v>
      </c>
    </row>
    <row r="107" spans="2:19" x14ac:dyDescent="0.15">
      <c r="B107" s="12">
        <f t="shared" si="14"/>
        <v>39873</v>
      </c>
      <c r="C107" s="86">
        <f t="shared" si="9"/>
        <v>0</v>
      </c>
      <c r="D107" s="13">
        <v>0.17499999999999999</v>
      </c>
      <c r="E107" s="87">
        <f t="shared" si="15"/>
        <v>0</v>
      </c>
      <c r="F107" s="13">
        <f t="shared" si="10"/>
        <v>0.17499999999999999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0.17499999999999999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4.9999999999999767E-3</v>
      </c>
    </row>
    <row r="108" spans="2:19" x14ac:dyDescent="0.15">
      <c r="B108" s="12">
        <f t="shared" si="14"/>
        <v>39904</v>
      </c>
      <c r="C108" s="86">
        <f t="shared" si="9"/>
        <v>0</v>
      </c>
      <c r="D108" s="13">
        <v>0.17499999999999999</v>
      </c>
      <c r="E108" s="87">
        <f t="shared" si="15"/>
        <v>0</v>
      </c>
      <c r="F108" s="13">
        <f t="shared" si="10"/>
        <v>0.17499999999999999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0.17499999999999999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4.9999999999999767E-3</v>
      </c>
    </row>
    <row r="109" spans="2:19" x14ac:dyDescent="0.15">
      <c r="B109" s="12">
        <f t="shared" si="14"/>
        <v>39934</v>
      </c>
      <c r="C109" s="86">
        <f t="shared" si="9"/>
        <v>0</v>
      </c>
      <c r="D109" s="13">
        <v>0.17499999999999999</v>
      </c>
      <c r="E109" s="87">
        <f t="shared" si="15"/>
        <v>0</v>
      </c>
      <c r="F109" s="13">
        <f t="shared" si="10"/>
        <v>0.17499999999999999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0.17499999999999999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4.9999999999999767E-3</v>
      </c>
    </row>
    <row r="110" spans="2:19" x14ac:dyDescent="0.15">
      <c r="B110" s="12">
        <f t="shared" si="14"/>
        <v>39965</v>
      </c>
      <c r="C110" s="86">
        <f t="shared" si="9"/>
        <v>0</v>
      </c>
      <c r="D110" s="13">
        <v>0.17499999999999999</v>
      </c>
      <c r="E110" s="87">
        <f t="shared" si="15"/>
        <v>0</v>
      </c>
      <c r="F110" s="13">
        <f t="shared" si="10"/>
        <v>0.17499999999999999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0.17499999999999999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4.9999999999999767E-3</v>
      </c>
    </row>
    <row r="111" spans="2:19" x14ac:dyDescent="0.15">
      <c r="B111" s="12">
        <f t="shared" si="14"/>
        <v>39995</v>
      </c>
      <c r="C111" s="86">
        <f t="shared" si="9"/>
        <v>0</v>
      </c>
      <c r="D111" s="13">
        <v>0.17499999999999999</v>
      </c>
      <c r="E111" s="87">
        <f t="shared" si="15"/>
        <v>0</v>
      </c>
      <c r="F111" s="13">
        <f t="shared" si="10"/>
        <v>0.17499999999999999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0.17499999999999999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4.9999999999999767E-3</v>
      </c>
    </row>
    <row r="112" spans="2:19" x14ac:dyDescent="0.15">
      <c r="B112" s="12">
        <f t="shared" si="14"/>
        <v>40026</v>
      </c>
      <c r="C112" s="86">
        <f t="shared" si="9"/>
        <v>0</v>
      </c>
      <c r="D112" s="13">
        <v>0.17499999999999999</v>
      </c>
      <c r="E112" s="87">
        <f t="shared" si="15"/>
        <v>0</v>
      </c>
      <c r="F112" s="13">
        <f t="shared" si="10"/>
        <v>0.17499999999999999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0.17499999999999999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4.9999999999999767E-3</v>
      </c>
    </row>
    <row r="113" spans="2:19" x14ac:dyDescent="0.15">
      <c r="B113" s="12">
        <f t="shared" si="14"/>
        <v>40057</v>
      </c>
      <c r="C113" s="86">
        <f t="shared" si="9"/>
        <v>0</v>
      </c>
      <c r="D113" s="13">
        <v>0.17499999999999999</v>
      </c>
      <c r="E113" s="87">
        <f t="shared" si="15"/>
        <v>0</v>
      </c>
      <c r="F113" s="13">
        <f t="shared" si="10"/>
        <v>0.17499999999999999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0.17499999999999999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4.9999999999999767E-3</v>
      </c>
    </row>
    <row r="114" spans="2:19" x14ac:dyDescent="0.15">
      <c r="B114" s="12">
        <f t="shared" si="14"/>
        <v>40087</v>
      </c>
      <c r="C114" s="86">
        <f t="shared" si="9"/>
        <v>0</v>
      </c>
      <c r="D114" s="13">
        <v>0.17499999999999999</v>
      </c>
      <c r="E114" s="87">
        <f t="shared" si="15"/>
        <v>0</v>
      </c>
      <c r="F114" s="13">
        <f t="shared" si="10"/>
        <v>0.17499999999999999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0.17499999999999999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4.9999999999999767E-3</v>
      </c>
    </row>
    <row r="115" spans="2:19" x14ac:dyDescent="0.15">
      <c r="B115" s="12">
        <f t="shared" si="14"/>
        <v>40118</v>
      </c>
      <c r="C115" s="86">
        <f t="shared" si="9"/>
        <v>0</v>
      </c>
      <c r="D115" s="13">
        <v>0.17499999999999999</v>
      </c>
      <c r="E115" s="87">
        <f t="shared" si="15"/>
        <v>0</v>
      </c>
      <c r="F115" s="13">
        <f t="shared" si="10"/>
        <v>0.17499999999999999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0.17499999999999999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4.9999999999999767E-3</v>
      </c>
    </row>
    <row r="116" spans="2:19" x14ac:dyDescent="0.15">
      <c r="B116" s="12">
        <f t="shared" si="14"/>
        <v>40148</v>
      </c>
      <c r="C116" s="86">
        <f t="shared" si="9"/>
        <v>0</v>
      </c>
      <c r="D116" s="13">
        <v>0.17499999999999999</v>
      </c>
      <c r="E116" s="87">
        <f t="shared" si="15"/>
        <v>0</v>
      </c>
      <c r="F116" s="13">
        <f t="shared" si="10"/>
        <v>0.17499999999999999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0.17499999999999999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4.9999999999999767E-3</v>
      </c>
    </row>
    <row r="117" spans="2:19" x14ac:dyDescent="0.15">
      <c r="B117" s="12">
        <f t="shared" si="14"/>
        <v>40179</v>
      </c>
      <c r="C117" s="86">
        <f t="shared" si="9"/>
        <v>0</v>
      </c>
      <c r="D117" s="13">
        <v>0.17499999999999999</v>
      </c>
      <c r="E117" s="87">
        <f t="shared" si="15"/>
        <v>0</v>
      </c>
      <c r="F117" s="13">
        <f t="shared" si="10"/>
        <v>0.17499999999999999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0.17499999999999999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4.9999999999999767E-3</v>
      </c>
    </row>
    <row r="118" spans="2:19" x14ac:dyDescent="0.15">
      <c r="B118" s="12">
        <f t="shared" si="14"/>
        <v>40210</v>
      </c>
      <c r="C118" s="86">
        <f t="shared" si="9"/>
        <v>0</v>
      </c>
      <c r="D118" s="13">
        <v>0.17499999999999999</v>
      </c>
      <c r="E118" s="87">
        <f t="shared" si="15"/>
        <v>0</v>
      </c>
      <c r="F118" s="13">
        <f t="shared" si="10"/>
        <v>0.17499999999999999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0.17499999999999999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4.9999999999999767E-3</v>
      </c>
    </row>
    <row r="119" spans="2:19" x14ac:dyDescent="0.15">
      <c r="B119" s="12">
        <f t="shared" si="14"/>
        <v>40238</v>
      </c>
      <c r="C119" s="86">
        <f t="shared" si="9"/>
        <v>0</v>
      </c>
      <c r="D119" s="13">
        <v>0.17</v>
      </c>
      <c r="E119" s="87">
        <f t="shared" si="15"/>
        <v>0</v>
      </c>
      <c r="F119" s="13">
        <f t="shared" si="10"/>
        <v>0.17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0.17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1.0000000000000009E-2</v>
      </c>
    </row>
    <row r="120" spans="2:19" x14ac:dyDescent="0.15">
      <c r="B120" s="12">
        <f t="shared" si="14"/>
        <v>40269</v>
      </c>
      <c r="C120" s="86">
        <f t="shared" si="9"/>
        <v>0</v>
      </c>
      <c r="D120" s="13">
        <v>0.17</v>
      </c>
      <c r="E120" s="87">
        <f t="shared" si="15"/>
        <v>0</v>
      </c>
      <c r="F120" s="13">
        <f t="shared" si="10"/>
        <v>0.17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0.17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1.0000000000000009E-2</v>
      </c>
    </row>
    <row r="121" spans="2:19" x14ac:dyDescent="0.15">
      <c r="B121" s="12">
        <f t="shared" si="14"/>
        <v>40299</v>
      </c>
      <c r="C121" s="86">
        <f t="shared" si="9"/>
        <v>0</v>
      </c>
      <c r="D121" s="13">
        <v>0.17</v>
      </c>
      <c r="E121" s="87">
        <f t="shared" si="15"/>
        <v>0</v>
      </c>
      <c r="F121" s="13">
        <f t="shared" si="10"/>
        <v>0.17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0.17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1.0000000000000009E-2</v>
      </c>
    </row>
    <row r="122" spans="2:19" x14ac:dyDescent="0.15">
      <c r="B122" s="12">
        <f t="shared" si="14"/>
        <v>40330</v>
      </c>
      <c r="C122" s="86">
        <f t="shared" si="9"/>
        <v>0</v>
      </c>
      <c r="D122" s="13">
        <v>0.17</v>
      </c>
      <c r="E122" s="87">
        <f t="shared" si="15"/>
        <v>0</v>
      </c>
      <c r="F122" s="13">
        <f t="shared" si="10"/>
        <v>0.17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0.17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1.0000000000000009E-2</v>
      </c>
    </row>
    <row r="123" spans="2:19" x14ac:dyDescent="0.15">
      <c r="B123" s="12">
        <f t="shared" si="14"/>
        <v>40360</v>
      </c>
      <c r="C123" s="86">
        <f t="shared" si="9"/>
        <v>0</v>
      </c>
      <c r="D123" s="13">
        <v>0.17</v>
      </c>
      <c r="E123" s="87">
        <f t="shared" si="15"/>
        <v>0</v>
      </c>
      <c r="F123" s="13">
        <f t="shared" si="10"/>
        <v>0.17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0.17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1.0000000000000009E-2</v>
      </c>
    </row>
    <row r="124" spans="2:19" x14ac:dyDescent="0.15">
      <c r="B124" s="12">
        <f t="shared" si="14"/>
        <v>40391</v>
      </c>
      <c r="C124" s="86">
        <f t="shared" si="9"/>
        <v>0</v>
      </c>
      <c r="D124" s="13">
        <v>0.17</v>
      </c>
      <c r="E124" s="87">
        <f t="shared" si="15"/>
        <v>0</v>
      </c>
      <c r="F124" s="13">
        <f t="shared" si="10"/>
        <v>0.17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0.17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1.0000000000000009E-2</v>
      </c>
    </row>
    <row r="125" spans="2:19" x14ac:dyDescent="0.15">
      <c r="B125" s="12">
        <f t="shared" si="14"/>
        <v>40422</v>
      </c>
      <c r="C125" s="86">
        <f t="shared" si="9"/>
        <v>0</v>
      </c>
      <c r="D125" s="13">
        <v>0.17</v>
      </c>
      <c r="E125" s="87">
        <f t="shared" si="15"/>
        <v>0</v>
      </c>
      <c r="F125" s="13">
        <f t="shared" si="10"/>
        <v>0.17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0.17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1.0000000000000009E-2</v>
      </c>
    </row>
    <row r="126" spans="2:19" x14ac:dyDescent="0.15">
      <c r="B126" s="12">
        <f t="shared" si="14"/>
        <v>40452</v>
      </c>
      <c r="C126" s="86">
        <f t="shared" si="9"/>
        <v>0</v>
      </c>
      <c r="D126" s="13">
        <v>0.17</v>
      </c>
      <c r="E126" s="87">
        <f t="shared" si="15"/>
        <v>0</v>
      </c>
      <c r="F126" s="13">
        <f t="shared" si="10"/>
        <v>0.17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0.17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1.0000000000000009E-2</v>
      </c>
    </row>
    <row r="127" spans="2:19" x14ac:dyDescent="0.15">
      <c r="B127" s="12">
        <f t="shared" si="14"/>
        <v>40483</v>
      </c>
      <c r="C127" s="86">
        <f t="shared" si="9"/>
        <v>0</v>
      </c>
      <c r="D127" s="13">
        <v>0.17</v>
      </c>
      <c r="E127" s="87">
        <f t="shared" si="15"/>
        <v>0</v>
      </c>
      <c r="F127" s="13">
        <f t="shared" si="10"/>
        <v>0.17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0.17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1.0000000000000009E-2</v>
      </c>
    </row>
    <row r="128" spans="2:19" x14ac:dyDescent="0.15">
      <c r="B128" s="12">
        <f t="shared" si="14"/>
        <v>40513</v>
      </c>
      <c r="C128" s="86">
        <f t="shared" si="9"/>
        <v>0</v>
      </c>
      <c r="D128" s="13">
        <v>0.17</v>
      </c>
      <c r="E128" s="87">
        <f t="shared" si="15"/>
        <v>0</v>
      </c>
      <c r="F128" s="13">
        <f t="shared" si="10"/>
        <v>0.17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0.17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1.0000000000000009E-2</v>
      </c>
    </row>
    <row r="129" spans="2:19" x14ac:dyDescent="0.15">
      <c r="B129" s="12">
        <f t="shared" si="14"/>
        <v>40544</v>
      </c>
      <c r="C129" s="86">
        <f t="shared" si="9"/>
        <v>0</v>
      </c>
      <c r="D129" s="13">
        <v>0.17</v>
      </c>
      <c r="E129" s="87">
        <f t="shared" si="15"/>
        <v>0</v>
      </c>
      <c r="F129" s="13">
        <f t="shared" si="10"/>
        <v>0.17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0.17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1.0000000000000009E-2</v>
      </c>
    </row>
    <row r="130" spans="2:19" x14ac:dyDescent="0.15">
      <c r="B130" s="12">
        <f t="shared" si="14"/>
        <v>40575</v>
      </c>
      <c r="C130" s="86">
        <f t="shared" si="9"/>
        <v>0</v>
      </c>
      <c r="D130" s="13">
        <v>0.17</v>
      </c>
      <c r="E130" s="87">
        <f t="shared" si="15"/>
        <v>0</v>
      </c>
      <c r="F130" s="13">
        <f t="shared" si="10"/>
        <v>0.17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0.17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1.0000000000000009E-2</v>
      </c>
    </row>
    <row r="131" spans="2:19" x14ac:dyDescent="0.15">
      <c r="B131" s="12">
        <f t="shared" si="14"/>
        <v>40603</v>
      </c>
      <c r="C131" s="86">
        <f t="shared" si="9"/>
        <v>0</v>
      </c>
      <c r="D131" s="13">
        <v>0.16</v>
      </c>
      <c r="E131" s="87">
        <f t="shared" si="15"/>
        <v>0</v>
      </c>
      <c r="F131" s="13">
        <f t="shared" si="10"/>
        <v>0.16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0.16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5.0000000000000044E-3</v>
      </c>
    </row>
    <row r="132" spans="2:19" x14ac:dyDescent="0.15">
      <c r="B132" s="12">
        <f t="shared" si="14"/>
        <v>40634</v>
      </c>
      <c r="C132" s="86">
        <f t="shared" si="9"/>
        <v>0</v>
      </c>
      <c r="D132" s="13">
        <v>0.16</v>
      </c>
      <c r="E132" s="87">
        <f t="shared" si="15"/>
        <v>0</v>
      </c>
      <c r="F132" s="13">
        <f t="shared" si="10"/>
        <v>0.16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0.16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5.0000000000000044E-3</v>
      </c>
    </row>
    <row r="133" spans="2:19" x14ac:dyDescent="0.15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0.16</v>
      </c>
      <c r="E133" s="87">
        <f t="shared" si="15"/>
        <v>0</v>
      </c>
      <c r="F133" s="13">
        <f t="shared" si="10"/>
        <v>0.16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0.16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5.0000000000000044E-3</v>
      </c>
    </row>
    <row r="134" spans="2:19" x14ac:dyDescent="0.15">
      <c r="B134" s="12">
        <f t="shared" si="14"/>
        <v>40695</v>
      </c>
      <c r="C134" s="86">
        <f t="shared" si="18"/>
        <v>0</v>
      </c>
      <c r="D134" s="13">
        <v>0.16</v>
      </c>
      <c r="E134" s="87">
        <f t="shared" si="15"/>
        <v>0</v>
      </c>
      <c r="F134" s="13">
        <f t="shared" ref="F134:F197" si="19">IF(E134="","",D134+E134)</f>
        <v>0.16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0.16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5.0000000000000044E-3</v>
      </c>
    </row>
    <row r="135" spans="2:19" x14ac:dyDescent="0.15">
      <c r="B135" s="12">
        <f t="shared" ref="B135:B198" si="22">EOMONTH(B134,0)+1</f>
        <v>40725</v>
      </c>
      <c r="C135" s="86">
        <f t="shared" si="18"/>
        <v>0</v>
      </c>
      <c r="D135" s="13">
        <v>0.16</v>
      </c>
      <c r="E135" s="87">
        <f t="shared" ref="E135:E198" si="23">M135</f>
        <v>0</v>
      </c>
      <c r="F135" s="13">
        <f t="shared" si="19"/>
        <v>0.16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0.16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5.0000000000000044E-3</v>
      </c>
    </row>
    <row r="136" spans="2:19" x14ac:dyDescent="0.15">
      <c r="B136" s="12">
        <f t="shared" si="22"/>
        <v>40756</v>
      </c>
      <c r="C136" s="86">
        <f t="shared" si="18"/>
        <v>0</v>
      </c>
      <c r="D136" s="13">
        <v>0.16</v>
      </c>
      <c r="E136" s="87">
        <f t="shared" si="23"/>
        <v>0</v>
      </c>
      <c r="F136" s="13">
        <f t="shared" si="19"/>
        <v>0.16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0.16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5.0000000000000044E-3</v>
      </c>
    </row>
    <row r="137" spans="2:19" x14ac:dyDescent="0.15">
      <c r="B137" s="12">
        <f t="shared" si="22"/>
        <v>40787</v>
      </c>
      <c r="C137" s="86">
        <f t="shared" si="18"/>
        <v>0</v>
      </c>
      <c r="D137" s="13">
        <v>0.16</v>
      </c>
      <c r="E137" s="87">
        <f t="shared" si="23"/>
        <v>0</v>
      </c>
      <c r="F137" s="13">
        <f t="shared" si="19"/>
        <v>0.16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0.16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5.0000000000000044E-3</v>
      </c>
    </row>
    <row r="138" spans="2:19" x14ac:dyDescent="0.15">
      <c r="B138" s="12">
        <f t="shared" si="22"/>
        <v>40817</v>
      </c>
      <c r="C138" s="86">
        <f t="shared" si="18"/>
        <v>0</v>
      </c>
      <c r="D138" s="13">
        <v>0.16</v>
      </c>
      <c r="E138" s="87">
        <f t="shared" si="23"/>
        <v>0</v>
      </c>
      <c r="F138" s="13">
        <f t="shared" si="19"/>
        <v>0.16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0.16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5.0000000000000044E-3</v>
      </c>
    </row>
    <row r="139" spans="2:19" x14ac:dyDescent="0.15">
      <c r="B139" s="12">
        <f t="shared" si="22"/>
        <v>40848</v>
      </c>
      <c r="C139" s="86">
        <f t="shared" si="18"/>
        <v>0</v>
      </c>
      <c r="D139" s="13">
        <v>0.16</v>
      </c>
      <c r="E139" s="87">
        <f t="shared" si="23"/>
        <v>0</v>
      </c>
      <c r="F139" s="13">
        <f t="shared" si="19"/>
        <v>0.16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0.16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5.0000000000000044E-3</v>
      </c>
    </row>
    <row r="140" spans="2:19" x14ac:dyDescent="0.15">
      <c r="B140" s="12">
        <f t="shared" si="22"/>
        <v>40878</v>
      </c>
      <c r="C140" s="86">
        <f t="shared" si="18"/>
        <v>0</v>
      </c>
      <c r="D140" s="13">
        <v>0.16</v>
      </c>
      <c r="E140" s="87">
        <f t="shared" si="23"/>
        <v>0</v>
      </c>
      <c r="F140" s="13">
        <f t="shared" si="19"/>
        <v>0.16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0.16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5.0000000000000044E-3</v>
      </c>
    </row>
    <row r="141" spans="2:19" x14ac:dyDescent="0.15">
      <c r="B141" s="12">
        <f t="shared" si="22"/>
        <v>40909</v>
      </c>
      <c r="C141" s="86">
        <f t="shared" si="18"/>
        <v>0</v>
      </c>
      <c r="D141" s="13">
        <v>0.16</v>
      </c>
      <c r="E141" s="87">
        <f t="shared" si="23"/>
        <v>0</v>
      </c>
      <c r="F141" s="13">
        <f t="shared" si="19"/>
        <v>0.16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0.16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5.0000000000000044E-3</v>
      </c>
    </row>
    <row r="142" spans="2:19" x14ac:dyDescent="0.15">
      <c r="B142" s="12">
        <f t="shared" si="22"/>
        <v>40940</v>
      </c>
      <c r="C142" s="86">
        <f t="shared" si="18"/>
        <v>0</v>
      </c>
      <c r="D142" s="13">
        <v>0.16</v>
      </c>
      <c r="E142" s="87">
        <f t="shared" si="23"/>
        <v>0</v>
      </c>
      <c r="F142" s="13">
        <f t="shared" si="19"/>
        <v>0.16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0.16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5.0000000000000044E-3</v>
      </c>
    </row>
    <row r="143" spans="2:19" x14ac:dyDescent="0.15">
      <c r="B143" s="12">
        <f t="shared" si="22"/>
        <v>40969</v>
      </c>
      <c r="C143" s="86">
        <f t="shared" si="18"/>
        <v>0</v>
      </c>
      <c r="D143" s="13">
        <v>0.155</v>
      </c>
      <c r="E143" s="87">
        <f t="shared" si="23"/>
        <v>0</v>
      </c>
      <c r="F143" s="13">
        <f t="shared" si="19"/>
        <v>0.155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5.0000000000000044E-3</v>
      </c>
    </row>
    <row r="144" spans="2:19" x14ac:dyDescent="0.15">
      <c r="B144" s="12">
        <f t="shared" si="22"/>
        <v>41000</v>
      </c>
      <c r="C144" s="86">
        <f t="shared" si="18"/>
        <v>0</v>
      </c>
      <c r="D144" s="13">
        <v>0.155</v>
      </c>
      <c r="E144" s="87">
        <f t="shared" si="23"/>
        <v>0</v>
      </c>
      <c r="F144" s="13">
        <f t="shared" si="19"/>
        <v>0.155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5.0000000000000044E-3</v>
      </c>
    </row>
    <row r="145" spans="2:19" x14ac:dyDescent="0.15">
      <c r="B145" s="12">
        <f t="shared" si="22"/>
        <v>41030</v>
      </c>
      <c r="C145" s="86">
        <f t="shared" si="18"/>
        <v>0</v>
      </c>
      <c r="D145" s="13">
        <v>0.155</v>
      </c>
      <c r="E145" s="87">
        <f t="shared" si="23"/>
        <v>0</v>
      </c>
      <c r="F145" s="13">
        <f t="shared" si="19"/>
        <v>0.155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5.0000000000000044E-3</v>
      </c>
    </row>
    <row r="146" spans="2:19" x14ac:dyDescent="0.15">
      <c r="B146" s="12">
        <f t="shared" si="22"/>
        <v>41061</v>
      </c>
      <c r="C146" s="86">
        <f t="shared" si="18"/>
        <v>0</v>
      </c>
      <c r="D146" s="13">
        <v>0.155</v>
      </c>
      <c r="E146" s="87">
        <f t="shared" si="23"/>
        <v>0</v>
      </c>
      <c r="F146" s="13">
        <f t="shared" si="19"/>
        <v>0.155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5.0000000000000044E-3</v>
      </c>
    </row>
    <row r="147" spans="2:19" x14ac:dyDescent="0.15">
      <c r="B147" s="12">
        <f t="shared" si="22"/>
        <v>41091</v>
      </c>
      <c r="C147" s="86">
        <f t="shared" si="18"/>
        <v>0</v>
      </c>
      <c r="D147" s="13">
        <v>0.155</v>
      </c>
      <c r="E147" s="87">
        <f t="shared" si="23"/>
        <v>0</v>
      </c>
      <c r="F147" s="13">
        <f t="shared" si="19"/>
        <v>0.155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5.0000000000000044E-3</v>
      </c>
    </row>
    <row r="148" spans="2:19" x14ac:dyDescent="0.15">
      <c r="B148" s="12">
        <f t="shared" si="22"/>
        <v>41122</v>
      </c>
      <c r="C148" s="86">
        <f t="shared" si="18"/>
        <v>0</v>
      </c>
      <c r="D148" s="13">
        <v>0.155</v>
      </c>
      <c r="E148" s="87">
        <f t="shared" si="23"/>
        <v>0</v>
      </c>
      <c r="F148" s="13">
        <f t="shared" si="19"/>
        <v>0.155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5.0000000000000044E-3</v>
      </c>
    </row>
    <row r="149" spans="2:19" x14ac:dyDescent="0.15">
      <c r="B149" s="12">
        <f t="shared" si="22"/>
        <v>41153</v>
      </c>
      <c r="C149" s="86">
        <f t="shared" si="18"/>
        <v>0</v>
      </c>
      <c r="D149" s="13">
        <v>0.155</v>
      </c>
      <c r="E149" s="87">
        <f t="shared" si="23"/>
        <v>0</v>
      </c>
      <c r="F149" s="13">
        <f t="shared" si="19"/>
        <v>0.155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5.0000000000000044E-3</v>
      </c>
    </row>
    <row r="150" spans="2:19" x14ac:dyDescent="0.15">
      <c r="B150" s="12">
        <f t="shared" si="22"/>
        <v>41183</v>
      </c>
      <c r="C150" s="86">
        <f t="shared" si="18"/>
        <v>0</v>
      </c>
      <c r="D150" s="13">
        <v>0.155</v>
      </c>
      <c r="E150" s="87">
        <f t="shared" si="23"/>
        <v>0</v>
      </c>
      <c r="F150" s="13">
        <f t="shared" si="19"/>
        <v>0.155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5.0000000000000044E-3</v>
      </c>
    </row>
    <row r="151" spans="2:19" x14ac:dyDescent="0.15">
      <c r="B151" s="12">
        <f t="shared" si="22"/>
        <v>41214</v>
      </c>
      <c r="C151" s="86">
        <f t="shared" si="18"/>
        <v>0</v>
      </c>
      <c r="D151" s="13">
        <v>0.155</v>
      </c>
      <c r="E151" s="87">
        <f t="shared" si="23"/>
        <v>0</v>
      </c>
      <c r="F151" s="13">
        <f t="shared" si="19"/>
        <v>0.155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5.0000000000000044E-3</v>
      </c>
    </row>
    <row r="152" spans="2:19" x14ac:dyDescent="0.15">
      <c r="B152" s="12">
        <f t="shared" si="22"/>
        <v>41244</v>
      </c>
      <c r="C152" s="86">
        <f t="shared" si="18"/>
        <v>0</v>
      </c>
      <c r="D152" s="13">
        <v>0.155</v>
      </c>
      <c r="E152" s="87">
        <f t="shared" si="23"/>
        <v>0</v>
      </c>
      <c r="F152" s="13">
        <f t="shared" si="19"/>
        <v>0.155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5.0000000000000044E-3</v>
      </c>
    </row>
    <row r="153" spans="2:19" x14ac:dyDescent="0.15">
      <c r="B153" s="12">
        <f t="shared" si="22"/>
        <v>41275</v>
      </c>
      <c r="C153" s="86">
        <f t="shared" si="18"/>
        <v>0</v>
      </c>
      <c r="D153" s="13">
        <v>0.155</v>
      </c>
      <c r="E153" s="87">
        <f t="shared" si="23"/>
        <v>0</v>
      </c>
      <c r="F153" s="13">
        <f t="shared" si="19"/>
        <v>0.155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5.0000000000000044E-3</v>
      </c>
    </row>
    <row r="154" spans="2:19" x14ac:dyDescent="0.15">
      <c r="B154" s="12">
        <f t="shared" si="22"/>
        <v>41306</v>
      </c>
      <c r="C154" s="86">
        <f t="shared" si="18"/>
        <v>0</v>
      </c>
      <c r="D154" s="13">
        <v>0.155</v>
      </c>
      <c r="E154" s="87">
        <f t="shared" si="23"/>
        <v>0</v>
      </c>
      <c r="F154" s="13">
        <f t="shared" si="19"/>
        <v>0.155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5.0000000000000044E-3</v>
      </c>
    </row>
    <row r="155" spans="2:19" x14ac:dyDescent="0.15">
      <c r="B155" s="12">
        <f t="shared" si="22"/>
        <v>41334</v>
      </c>
      <c r="C155" s="86">
        <f t="shared" si="18"/>
        <v>0</v>
      </c>
      <c r="D155" s="13">
        <v>0.155</v>
      </c>
      <c r="E155" s="87">
        <f t="shared" si="23"/>
        <v>0</v>
      </c>
      <c r="F155" s="13">
        <f t="shared" si="19"/>
        <v>0.155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5.0000000000000044E-3</v>
      </c>
    </row>
    <row r="156" spans="2:19" x14ac:dyDescent="0.15">
      <c r="B156" s="12">
        <f t="shared" si="22"/>
        <v>41365</v>
      </c>
      <c r="C156" s="86">
        <f t="shared" si="18"/>
        <v>0</v>
      </c>
      <c r="D156" s="13">
        <v>0.155</v>
      </c>
      <c r="E156" s="87">
        <f t="shared" si="23"/>
        <v>0</v>
      </c>
      <c r="F156" s="13">
        <f t="shared" si="19"/>
        <v>0.155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5.0000000000000044E-3</v>
      </c>
    </row>
    <row r="157" spans="2:19" x14ac:dyDescent="0.15">
      <c r="B157" s="12">
        <f t="shared" si="22"/>
        <v>41395</v>
      </c>
      <c r="C157" s="86">
        <f t="shared" si="18"/>
        <v>0</v>
      </c>
      <c r="D157" s="13">
        <v>0.155</v>
      </c>
      <c r="E157" s="87">
        <f t="shared" si="23"/>
        <v>0</v>
      </c>
      <c r="F157" s="13">
        <f t="shared" si="19"/>
        <v>0.155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5.0000000000000044E-3</v>
      </c>
    </row>
    <row r="158" spans="2:19" x14ac:dyDescent="0.15">
      <c r="B158" s="12">
        <f t="shared" si="22"/>
        <v>41426</v>
      </c>
      <c r="C158" s="86">
        <f t="shared" si="18"/>
        <v>0</v>
      </c>
      <c r="D158" s="13">
        <v>0.155</v>
      </c>
      <c r="E158" s="87">
        <f t="shared" si="23"/>
        <v>0</v>
      </c>
      <c r="F158" s="13">
        <f t="shared" si="19"/>
        <v>0.155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5.0000000000000044E-3</v>
      </c>
    </row>
    <row r="159" spans="2:19" x14ac:dyDescent="0.15">
      <c r="B159" s="12">
        <f t="shared" si="22"/>
        <v>41456</v>
      </c>
      <c r="C159" s="86">
        <f t="shared" si="18"/>
        <v>0</v>
      </c>
      <c r="D159" s="13">
        <v>0.155</v>
      </c>
      <c r="E159" s="87">
        <f t="shared" si="23"/>
        <v>0</v>
      </c>
      <c r="F159" s="13">
        <f t="shared" si="19"/>
        <v>0.155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5.0000000000000044E-3</v>
      </c>
    </row>
    <row r="160" spans="2:19" x14ac:dyDescent="0.15">
      <c r="B160" s="12">
        <f t="shared" si="22"/>
        <v>41487</v>
      </c>
      <c r="C160" s="86">
        <f t="shared" si="18"/>
        <v>0</v>
      </c>
      <c r="D160" s="13">
        <v>0.155</v>
      </c>
      <c r="E160" s="87">
        <f t="shared" si="23"/>
        <v>0</v>
      </c>
      <c r="F160" s="13">
        <f t="shared" si="19"/>
        <v>0.155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5.0000000000000044E-3</v>
      </c>
    </row>
    <row r="161" spans="2:19" x14ac:dyDescent="0.15">
      <c r="B161" s="12">
        <f t="shared" si="22"/>
        <v>41518</v>
      </c>
      <c r="C161" s="86">
        <f t="shared" si="18"/>
        <v>0</v>
      </c>
      <c r="D161" s="13">
        <v>0.155</v>
      </c>
      <c r="E161" s="87">
        <f t="shared" si="23"/>
        <v>0</v>
      </c>
      <c r="F161" s="13">
        <f t="shared" si="19"/>
        <v>0.155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5.0000000000000044E-3</v>
      </c>
    </row>
    <row r="162" spans="2:19" x14ac:dyDescent="0.15">
      <c r="B162" s="12">
        <f t="shared" si="22"/>
        <v>41548</v>
      </c>
      <c r="C162" s="86">
        <f t="shared" si="18"/>
        <v>0</v>
      </c>
      <c r="D162" s="13">
        <v>0.155</v>
      </c>
      <c r="E162" s="87">
        <f t="shared" si="23"/>
        <v>0</v>
      </c>
      <c r="F162" s="13">
        <f t="shared" si="19"/>
        <v>0.155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5.0000000000000044E-3</v>
      </c>
    </row>
    <row r="163" spans="2:19" x14ac:dyDescent="0.15">
      <c r="B163" s="12">
        <f t="shared" si="22"/>
        <v>41579</v>
      </c>
      <c r="C163" s="86">
        <f t="shared" si="18"/>
        <v>0</v>
      </c>
      <c r="D163" s="13">
        <v>0.155</v>
      </c>
      <c r="E163" s="87">
        <f t="shared" si="23"/>
        <v>0</v>
      </c>
      <c r="F163" s="13">
        <f t="shared" si="19"/>
        <v>0.155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5.0000000000000044E-3</v>
      </c>
    </row>
    <row r="164" spans="2:19" x14ac:dyDescent="0.15">
      <c r="B164" s="12">
        <f t="shared" si="22"/>
        <v>41609</v>
      </c>
      <c r="C164" s="86">
        <f t="shared" si="18"/>
        <v>0</v>
      </c>
      <c r="D164" s="13">
        <v>0.155</v>
      </c>
      <c r="E164" s="87">
        <f t="shared" si="23"/>
        <v>0</v>
      </c>
      <c r="F164" s="13">
        <f t="shared" si="19"/>
        <v>0.155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5.0000000000000044E-3</v>
      </c>
    </row>
    <row r="165" spans="2:19" x14ac:dyDescent="0.15">
      <c r="B165" s="12">
        <f t="shared" si="22"/>
        <v>41640</v>
      </c>
      <c r="C165" s="86">
        <f t="shared" si="18"/>
        <v>0</v>
      </c>
      <c r="D165" s="13">
        <v>0.155</v>
      </c>
      <c r="E165" s="87">
        <f t="shared" si="23"/>
        <v>0</v>
      </c>
      <c r="F165" s="13">
        <f t="shared" si="19"/>
        <v>0.155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5.0000000000000044E-3</v>
      </c>
    </row>
    <row r="166" spans="2:19" x14ac:dyDescent="0.15">
      <c r="B166" s="12">
        <f t="shared" si="22"/>
        <v>41671</v>
      </c>
      <c r="C166" s="86">
        <f t="shared" si="18"/>
        <v>0</v>
      </c>
      <c r="D166" s="13">
        <v>0.155</v>
      </c>
      <c r="E166" s="87">
        <f t="shared" si="23"/>
        <v>0</v>
      </c>
      <c r="F166" s="13">
        <f t="shared" si="19"/>
        <v>0.155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5.0000000000000044E-3</v>
      </c>
    </row>
    <row r="167" spans="2:19" x14ac:dyDescent="0.15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15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15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15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15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15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15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15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15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15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15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15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15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15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15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15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15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15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15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15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15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15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15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15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15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15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15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15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15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15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15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15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15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15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15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15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15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15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15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15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15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15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15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15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15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15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15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15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15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15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15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15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15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15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15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15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15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15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15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15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15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15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15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15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15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15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15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15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15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15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15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15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15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15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15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15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15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15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15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15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15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15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15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15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15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15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15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15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15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15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15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15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15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15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15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15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15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15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15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15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15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15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15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15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15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15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15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15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15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15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15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15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15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15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15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15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15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15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15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15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15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15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15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15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15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15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15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15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15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15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15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15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15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15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15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15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15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15">
      <c r="M304" s="11"/>
    </row>
    <row r="305" spans="13:13" x14ac:dyDescent="0.15">
      <c r="M305" s="11"/>
    </row>
    <row r="306" spans="13:13" x14ac:dyDescent="0.15">
      <c r="M306" s="11"/>
    </row>
    <row r="307" spans="13:13" x14ac:dyDescent="0.15">
      <c r="M307" s="11"/>
    </row>
    <row r="308" spans="13:13" x14ac:dyDescent="0.15">
      <c r="M308" s="11"/>
    </row>
    <row r="309" spans="13:13" x14ac:dyDescent="0.15">
      <c r="M309" s="11"/>
    </row>
    <row r="310" spans="13:13" x14ac:dyDescent="0.15">
      <c r="M310" s="11"/>
    </row>
    <row r="311" spans="13:13" x14ac:dyDescent="0.15">
      <c r="M311" s="11"/>
    </row>
    <row r="312" spans="13:13" x14ac:dyDescent="0.15">
      <c r="M312" s="11"/>
    </row>
    <row r="313" spans="13:13" x14ac:dyDescent="0.15">
      <c r="M313" s="11"/>
    </row>
    <row r="314" spans="13:13" x14ac:dyDescent="0.15">
      <c r="M314" s="11"/>
    </row>
    <row r="315" spans="13:13" x14ac:dyDescent="0.15">
      <c r="M315" s="11"/>
    </row>
    <row r="316" spans="13:13" x14ac:dyDescent="0.15">
      <c r="M316" s="11"/>
    </row>
    <row r="317" spans="13:13" x14ac:dyDescent="0.15">
      <c r="M317" s="11"/>
    </row>
    <row r="318" spans="13:13" x14ac:dyDescent="0.15">
      <c r="M318" s="11"/>
    </row>
    <row r="319" spans="13:13" x14ac:dyDescent="0.15">
      <c r="M319" s="11"/>
    </row>
    <row r="320" spans="13:13" x14ac:dyDescent="0.15">
      <c r="M320" s="11"/>
    </row>
    <row r="321" spans="13:13" x14ac:dyDescent="0.15">
      <c r="M321" s="11"/>
    </row>
    <row r="322" spans="13:13" x14ac:dyDescent="0.15">
      <c r="M322" s="11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/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10.875" customWidth="1"/>
    <col min="6" max="6" width="10" customWidth="1"/>
    <col min="7" max="7" width="13.375" customWidth="1"/>
    <col min="8" max="8" width="12.625" bestFit="1" customWidth="1"/>
    <col min="9" max="9" width="6.875" customWidth="1"/>
    <col min="10" max="10" width="16.75" customWidth="1"/>
    <col min="11" max="11" width="2.375" customWidth="1"/>
    <col min="12" max="12" width="10.5" customWidth="1"/>
    <col min="13" max="13" width="9.125" customWidth="1"/>
    <col min="14" max="14" width="11.625" customWidth="1"/>
  </cols>
  <sheetData>
    <row r="1" spans="2:19" x14ac:dyDescent="0.15">
      <c r="C1" s="27"/>
      <c r="D1" s="28" t="s">
        <v>27</v>
      </c>
      <c r="E1" s="29">
        <v>36795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89">
        <v>-1165624.4750000038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15">
      <c r="B6" s="12">
        <v>36800</v>
      </c>
      <c r="C6" s="86">
        <v>-7.8986000000000001</v>
      </c>
      <c r="D6" s="13">
        <v>0.45</v>
      </c>
      <c r="E6" s="87">
        <v>0</v>
      </c>
      <c r="F6" s="13">
        <v>0.45</v>
      </c>
      <c r="G6" s="23">
        <v>0</v>
      </c>
      <c r="J6" s="31">
        <v>0</v>
      </c>
      <c r="M6" s="11">
        <v>0</v>
      </c>
      <c r="O6">
        <v>0.45</v>
      </c>
      <c r="Q6">
        <v>36800</v>
      </c>
      <c r="R6">
        <v>0.25</v>
      </c>
      <c r="S6">
        <v>0.2</v>
      </c>
    </row>
    <row r="7" spans="2:19" x14ac:dyDescent="0.15">
      <c r="B7" s="12">
        <v>36831</v>
      </c>
      <c r="C7" s="86">
        <v>-69.316100000000006</v>
      </c>
      <c r="D7" s="13">
        <v>0.5</v>
      </c>
      <c r="E7" s="87">
        <v>0</v>
      </c>
      <c r="F7" s="13">
        <v>0.5</v>
      </c>
      <c r="G7" s="23">
        <v>0</v>
      </c>
      <c r="J7" s="31">
        <v>0</v>
      </c>
      <c r="M7" s="11">
        <v>0</v>
      </c>
      <c r="O7">
        <v>0.5</v>
      </c>
      <c r="Q7">
        <v>36831</v>
      </c>
      <c r="R7">
        <v>0.5</v>
      </c>
      <c r="S7">
        <v>0</v>
      </c>
    </row>
    <row r="8" spans="2:19" x14ac:dyDescent="0.15">
      <c r="B8" s="12">
        <v>36861</v>
      </c>
      <c r="C8" s="86">
        <v>384.13060000000002</v>
      </c>
      <c r="D8" s="13">
        <v>0.55500000000000005</v>
      </c>
      <c r="E8" s="87">
        <v>7.4999999999999512E-3</v>
      </c>
      <c r="F8" s="13">
        <v>0.5625</v>
      </c>
      <c r="G8" s="23">
        <v>288097.94999999815</v>
      </c>
      <c r="H8" s="90"/>
      <c r="J8" s="31">
        <v>0.75</v>
      </c>
      <c r="M8" s="11">
        <v>7.4999999999999512E-3</v>
      </c>
      <c r="O8">
        <v>0.5625</v>
      </c>
      <c r="Q8">
        <v>36861</v>
      </c>
      <c r="R8">
        <v>0.5625</v>
      </c>
      <c r="S8">
        <v>0</v>
      </c>
    </row>
    <row r="9" spans="2:19" x14ac:dyDescent="0.15">
      <c r="B9" s="12">
        <v>36892</v>
      </c>
      <c r="C9" s="86">
        <v>781.322</v>
      </c>
      <c r="D9" s="13">
        <v>0.59750000000000003</v>
      </c>
      <c r="E9" s="87">
        <v>0.01</v>
      </c>
      <c r="F9" s="13">
        <v>0.60750000000000004</v>
      </c>
      <c r="G9" s="23">
        <v>781322.0000000007</v>
      </c>
      <c r="J9" s="31">
        <v>1</v>
      </c>
      <c r="M9" s="11">
        <v>0.01</v>
      </c>
      <c r="O9">
        <v>0.60750000000000004</v>
      </c>
      <c r="Q9">
        <v>36892</v>
      </c>
      <c r="R9">
        <v>0.60750000000000004</v>
      </c>
      <c r="S9">
        <v>0</v>
      </c>
    </row>
    <row r="10" spans="2:19" x14ac:dyDescent="0.15">
      <c r="B10" s="12">
        <v>36923</v>
      </c>
      <c r="C10" s="86">
        <v>28.763300000000001</v>
      </c>
      <c r="D10" s="13">
        <v>0.59499999999999997</v>
      </c>
      <c r="E10" s="87">
        <v>0.01</v>
      </c>
      <c r="F10" s="13">
        <v>0.60499999999999998</v>
      </c>
      <c r="G10" s="23">
        <v>28763.3</v>
      </c>
      <c r="J10" s="31">
        <v>1</v>
      </c>
      <c r="M10" s="11">
        <v>0.01</v>
      </c>
      <c r="O10">
        <v>0.60499999999999998</v>
      </c>
      <c r="Q10">
        <v>36923</v>
      </c>
      <c r="R10">
        <v>0.60499999999999998</v>
      </c>
      <c r="S10">
        <v>0</v>
      </c>
    </row>
    <row r="11" spans="2:19" x14ac:dyDescent="0.15">
      <c r="B11" s="12">
        <v>36951</v>
      </c>
      <c r="C11" s="86">
        <v>234.7611</v>
      </c>
      <c r="D11" s="13">
        <v>0.53749999999999998</v>
      </c>
      <c r="E11" s="87">
        <v>0.01</v>
      </c>
      <c r="F11" s="13">
        <v>0.54749999999999999</v>
      </c>
      <c r="G11" s="23">
        <v>234761.1</v>
      </c>
      <c r="J11" s="31">
        <v>1</v>
      </c>
      <c r="M11" s="11">
        <v>0.01</v>
      </c>
      <c r="O11">
        <v>0.54749999999999999</v>
      </c>
      <c r="Q11">
        <v>36951</v>
      </c>
      <c r="R11">
        <v>0.54749999999999999</v>
      </c>
      <c r="S11">
        <v>0</v>
      </c>
    </row>
    <row r="12" spans="2:19" x14ac:dyDescent="0.15">
      <c r="B12" s="12">
        <v>36982</v>
      </c>
      <c r="C12" s="86">
        <v>-198.72149999999999</v>
      </c>
      <c r="D12" s="13">
        <v>0.4325</v>
      </c>
      <c r="E12" s="87">
        <v>0.01</v>
      </c>
      <c r="F12" s="13">
        <v>0.4425</v>
      </c>
      <c r="G12" s="23">
        <v>-198721.5</v>
      </c>
      <c r="J12" s="31">
        <v>1</v>
      </c>
      <c r="M12" s="11">
        <v>0.01</v>
      </c>
      <c r="O12">
        <v>0.4425</v>
      </c>
      <c r="Q12">
        <v>36982</v>
      </c>
      <c r="R12">
        <v>0.4425</v>
      </c>
      <c r="S12">
        <v>0</v>
      </c>
    </row>
    <row r="13" spans="2:19" x14ac:dyDescent="0.15">
      <c r="B13" s="12">
        <v>37012</v>
      </c>
      <c r="C13" s="86">
        <v>71.363</v>
      </c>
      <c r="D13" s="13">
        <v>0.39</v>
      </c>
      <c r="E13" s="87">
        <v>7.5000000000000067E-3</v>
      </c>
      <c r="F13" s="13">
        <v>0.39750000000000002</v>
      </c>
      <c r="G13" s="23">
        <v>53522.25</v>
      </c>
      <c r="J13" s="31">
        <v>0.75</v>
      </c>
      <c r="M13" s="11">
        <v>7.5000000000000067E-3</v>
      </c>
      <c r="O13">
        <v>0.39750000000000002</v>
      </c>
      <c r="Q13">
        <v>37012</v>
      </c>
      <c r="R13">
        <v>0.39750000000000002</v>
      </c>
      <c r="S13">
        <v>0</v>
      </c>
    </row>
    <row r="14" spans="2:19" x14ac:dyDescent="0.15">
      <c r="B14" s="12">
        <v>37043</v>
      </c>
      <c r="C14" s="86">
        <v>-87.997500000000002</v>
      </c>
      <c r="D14" s="13">
        <v>0.38500000000000001</v>
      </c>
      <c r="E14" s="87">
        <v>7.5000000000000067E-3</v>
      </c>
      <c r="F14" s="13">
        <v>0.39250000000000002</v>
      </c>
      <c r="G14" s="23">
        <v>-65998.125000000058</v>
      </c>
      <c r="J14" s="31">
        <v>0.75</v>
      </c>
      <c r="M14" s="11">
        <v>7.5000000000000067E-3</v>
      </c>
      <c r="O14">
        <v>0.39250000000000002</v>
      </c>
      <c r="Q14">
        <v>37043</v>
      </c>
      <c r="R14">
        <v>0.39250000000000002</v>
      </c>
      <c r="S14">
        <v>0</v>
      </c>
    </row>
    <row r="15" spans="2:19" x14ac:dyDescent="0.15">
      <c r="B15" s="12">
        <v>37073</v>
      </c>
      <c r="C15" s="86">
        <v>-88.219499999999996</v>
      </c>
      <c r="D15" s="13">
        <v>0.38500000000000001</v>
      </c>
      <c r="E15" s="87">
        <v>7.5000000000000067E-3</v>
      </c>
      <c r="F15" s="13">
        <v>0.39250000000000002</v>
      </c>
      <c r="G15" s="23">
        <v>-66164.625000000058</v>
      </c>
      <c r="J15" s="31">
        <v>0.75</v>
      </c>
      <c r="M15" s="11">
        <v>7.5000000000000067E-3</v>
      </c>
      <c r="O15">
        <v>0.39250000000000002</v>
      </c>
      <c r="Q15">
        <v>37073</v>
      </c>
      <c r="R15">
        <v>0.39250000000000002</v>
      </c>
      <c r="S15">
        <v>0</v>
      </c>
    </row>
    <row r="16" spans="2:19" x14ac:dyDescent="0.15">
      <c r="B16" s="12">
        <v>37104</v>
      </c>
      <c r="C16" s="86">
        <v>22.7849</v>
      </c>
      <c r="D16" s="13">
        <v>0.38500000000000001</v>
      </c>
      <c r="E16" s="87">
        <v>7.5000000000000067E-3</v>
      </c>
      <c r="F16" s="13">
        <v>0.39250000000000002</v>
      </c>
      <c r="G16" s="23">
        <v>17088.675000000014</v>
      </c>
      <c r="J16" s="31">
        <v>0.75</v>
      </c>
      <c r="M16" s="11">
        <v>7.5000000000000067E-3</v>
      </c>
      <c r="O16">
        <v>0.39250000000000002</v>
      </c>
      <c r="Q16">
        <v>37104</v>
      </c>
      <c r="R16">
        <v>0.39250000000000002</v>
      </c>
      <c r="S16">
        <v>0</v>
      </c>
    </row>
    <row r="17" spans="2:19" x14ac:dyDescent="0.15">
      <c r="B17" s="12">
        <v>37135</v>
      </c>
      <c r="C17" s="86">
        <v>-234.05279999999999</v>
      </c>
      <c r="D17" s="13">
        <v>0.38750000000000001</v>
      </c>
      <c r="E17" s="87">
        <v>7.5000000000000067E-3</v>
      </c>
      <c r="F17" s="13">
        <v>0.39500000000000002</v>
      </c>
      <c r="G17" s="23">
        <v>-175539.6</v>
      </c>
      <c r="H17" s="90"/>
      <c r="J17" s="31">
        <v>0.75</v>
      </c>
      <c r="M17" s="11">
        <v>7.5000000000000067E-3</v>
      </c>
      <c r="O17">
        <v>0.39500000000000002</v>
      </c>
      <c r="Q17">
        <v>37135</v>
      </c>
      <c r="R17">
        <v>0.39500000000000002</v>
      </c>
      <c r="S17">
        <v>0</v>
      </c>
    </row>
    <row r="18" spans="2:19" x14ac:dyDescent="0.15">
      <c r="B18" s="12">
        <v>37165</v>
      </c>
      <c r="C18" s="86">
        <v>224.93459999999999</v>
      </c>
      <c r="D18" s="13">
        <v>0.39500000000000002</v>
      </c>
      <c r="E18" s="87">
        <v>7.5000000000000067E-3</v>
      </c>
      <c r="F18" s="13">
        <v>0.40250000000000002</v>
      </c>
      <c r="G18" s="23">
        <v>168700.95</v>
      </c>
      <c r="J18" s="31">
        <v>0.75</v>
      </c>
      <c r="M18" s="11">
        <v>7.5000000000000067E-3</v>
      </c>
      <c r="O18">
        <v>0.40250000000000002</v>
      </c>
      <c r="Q18">
        <v>37165</v>
      </c>
      <c r="R18">
        <v>0.40250000000000002</v>
      </c>
      <c r="S18">
        <v>0</v>
      </c>
    </row>
    <row r="19" spans="2:19" x14ac:dyDescent="0.15">
      <c r="B19" s="12">
        <v>37196</v>
      </c>
      <c r="C19" s="86">
        <v>237.67160000000001</v>
      </c>
      <c r="D19" s="13">
        <v>0.4</v>
      </c>
      <c r="E19" s="87">
        <v>7.4999999999999512E-3</v>
      </c>
      <c r="F19" s="13">
        <v>0.40749999999999997</v>
      </c>
      <c r="G19" s="23">
        <v>178253.69999999885</v>
      </c>
      <c r="J19" s="31">
        <v>0.75</v>
      </c>
      <c r="M19" s="11">
        <v>7.4999999999999512E-3</v>
      </c>
      <c r="O19">
        <v>0.40749999999999997</v>
      </c>
      <c r="Q19">
        <v>37196</v>
      </c>
      <c r="R19">
        <v>0.40749999999999997</v>
      </c>
      <c r="S19">
        <v>0</v>
      </c>
    </row>
    <row r="20" spans="2:19" x14ac:dyDescent="0.15">
      <c r="B20" s="12">
        <v>37226</v>
      </c>
      <c r="C20" s="86">
        <v>10.2659</v>
      </c>
      <c r="D20" s="13">
        <v>0.40250000000000002</v>
      </c>
      <c r="E20" s="87">
        <v>7.4999999999999512E-3</v>
      </c>
      <c r="F20" s="13">
        <v>0.41</v>
      </c>
      <c r="G20" s="23">
        <v>7699.4249999999502</v>
      </c>
      <c r="J20" s="31">
        <v>0.75</v>
      </c>
      <c r="M20" s="11">
        <v>7.4999999999999512E-3</v>
      </c>
      <c r="O20">
        <v>0.41</v>
      </c>
      <c r="Q20">
        <v>37226</v>
      </c>
      <c r="R20">
        <v>0.41</v>
      </c>
      <c r="S20">
        <v>0</v>
      </c>
    </row>
    <row r="21" spans="2:19" x14ac:dyDescent="0.15">
      <c r="B21" s="12">
        <v>37257</v>
      </c>
      <c r="C21" s="86">
        <v>-170.82650000000001</v>
      </c>
      <c r="D21" s="13">
        <v>0.40749999999999997</v>
      </c>
      <c r="E21" s="87">
        <v>7.5000000000000067E-3</v>
      </c>
      <c r="F21" s="13">
        <v>0.41499999999999998</v>
      </c>
      <c r="G21" s="23">
        <v>-128119.87500000013</v>
      </c>
      <c r="J21" s="31">
        <v>0.75</v>
      </c>
      <c r="M21" s="11">
        <v>7.5000000000000067E-3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15">
      <c r="B22" s="12">
        <v>37288</v>
      </c>
      <c r="C22" s="86">
        <v>24.817799999999998</v>
      </c>
      <c r="D22" s="13">
        <v>0.39750000000000002</v>
      </c>
      <c r="E22" s="87">
        <v>7.5000000000000067E-3</v>
      </c>
      <c r="F22" s="13">
        <v>0.40500000000000003</v>
      </c>
      <c r="G22" s="23">
        <v>18613.349999999999</v>
      </c>
      <c r="J22" s="31">
        <v>0.75</v>
      </c>
      <c r="M22" s="11">
        <v>7.5000000000000067E-3</v>
      </c>
      <c r="O22">
        <v>0.40500000000000003</v>
      </c>
      <c r="Q22">
        <v>37288</v>
      </c>
      <c r="R22">
        <v>0.40500000000000003</v>
      </c>
      <c r="S22">
        <v>0</v>
      </c>
    </row>
    <row r="23" spans="2:19" x14ac:dyDescent="0.15">
      <c r="B23" s="12">
        <v>37316</v>
      </c>
      <c r="C23" s="86">
        <v>74.753900000000002</v>
      </c>
      <c r="D23" s="13">
        <v>0.36</v>
      </c>
      <c r="E23" s="87">
        <v>7.5000000000000067E-3</v>
      </c>
      <c r="F23" s="13">
        <v>0.36749999999999999</v>
      </c>
      <c r="G23" s="23">
        <v>56065.425000000047</v>
      </c>
      <c r="J23" s="31">
        <v>0.75</v>
      </c>
      <c r="M23" s="11">
        <v>7.5000000000000067E-3</v>
      </c>
      <c r="O23">
        <v>0.36749999999999999</v>
      </c>
      <c r="Q23">
        <v>37316</v>
      </c>
      <c r="R23">
        <v>0.36749999999999999</v>
      </c>
      <c r="S23">
        <v>0</v>
      </c>
    </row>
    <row r="24" spans="2:19" x14ac:dyDescent="0.15">
      <c r="B24" s="12">
        <v>37347</v>
      </c>
      <c r="C24" s="86">
        <v>-271.81849999999997</v>
      </c>
      <c r="D24" s="13">
        <v>0.32</v>
      </c>
      <c r="E24" s="87">
        <v>7.5000000000000067E-3</v>
      </c>
      <c r="F24" s="13">
        <v>0.32750000000000001</v>
      </c>
      <c r="G24" s="23">
        <v>-203863.87500000015</v>
      </c>
      <c r="J24" s="31">
        <v>0.75</v>
      </c>
      <c r="M24" s="11">
        <v>7.5000000000000067E-3</v>
      </c>
      <c r="O24">
        <v>0.32750000000000001</v>
      </c>
      <c r="Q24">
        <v>37347</v>
      </c>
      <c r="R24">
        <v>0.32750000000000001</v>
      </c>
      <c r="S24">
        <v>0</v>
      </c>
    </row>
    <row r="25" spans="2:19" x14ac:dyDescent="0.15">
      <c r="B25" s="12">
        <v>37377</v>
      </c>
      <c r="C25" s="86">
        <v>-203.42429999999999</v>
      </c>
      <c r="D25" s="13">
        <v>0.30249999999999999</v>
      </c>
      <c r="E25" s="87">
        <v>7.5000000000000067E-3</v>
      </c>
      <c r="F25" s="13">
        <v>0.31</v>
      </c>
      <c r="G25" s="23">
        <v>-152568.22500000012</v>
      </c>
      <c r="J25" s="31">
        <v>0.75</v>
      </c>
      <c r="M25" s="11">
        <v>7.5000000000000067E-3</v>
      </c>
      <c r="O25">
        <v>0.31</v>
      </c>
      <c r="Q25">
        <v>37377</v>
      </c>
      <c r="R25">
        <v>0.31</v>
      </c>
      <c r="S25">
        <v>0</v>
      </c>
    </row>
    <row r="26" spans="2:19" x14ac:dyDescent="0.15">
      <c r="B26" s="12">
        <v>37408</v>
      </c>
      <c r="C26" s="86">
        <v>-300.13290000000001</v>
      </c>
      <c r="D26" s="13">
        <v>0.3</v>
      </c>
      <c r="E26" s="87">
        <v>7.5000000000000067E-3</v>
      </c>
      <c r="F26" s="13">
        <v>0.3075</v>
      </c>
      <c r="G26" s="23">
        <v>-225099.67500000019</v>
      </c>
      <c r="J26" s="31">
        <v>0.75</v>
      </c>
      <c r="M26" s="11">
        <v>7.5000000000000067E-3</v>
      </c>
      <c r="O26">
        <v>0.3075</v>
      </c>
      <c r="Q26">
        <v>37408</v>
      </c>
      <c r="R26">
        <v>0.3075</v>
      </c>
      <c r="S26">
        <v>0</v>
      </c>
    </row>
    <row r="27" spans="2:19" x14ac:dyDescent="0.15">
      <c r="B27" s="12">
        <v>37438</v>
      </c>
      <c r="C27" s="86">
        <v>-235.20529999999999</v>
      </c>
      <c r="D27" s="13">
        <v>0.3</v>
      </c>
      <c r="E27" s="87">
        <v>7.5000000000000067E-3</v>
      </c>
      <c r="F27" s="13">
        <v>0.3075</v>
      </c>
      <c r="G27" s="23">
        <v>-176403.97500000015</v>
      </c>
      <c r="J27" s="31">
        <v>0.75</v>
      </c>
      <c r="M27" s="11">
        <v>7.5000000000000067E-3</v>
      </c>
      <c r="O27">
        <v>0.3075</v>
      </c>
      <c r="Q27">
        <v>37438</v>
      </c>
      <c r="R27">
        <v>0.3075</v>
      </c>
      <c r="S27">
        <v>0</v>
      </c>
    </row>
    <row r="28" spans="2:19" x14ac:dyDescent="0.15">
      <c r="B28" s="12">
        <v>37469</v>
      </c>
      <c r="C28" s="86">
        <v>-247.64699999999999</v>
      </c>
      <c r="D28" s="13">
        <v>0.3</v>
      </c>
      <c r="E28" s="87">
        <v>7.5000000000000067E-3</v>
      </c>
      <c r="F28" s="13">
        <v>0.3075</v>
      </c>
      <c r="G28" s="23">
        <v>-185735.25</v>
      </c>
      <c r="J28" s="31">
        <v>0.75</v>
      </c>
      <c r="M28" s="11">
        <v>7.5000000000000067E-3</v>
      </c>
      <c r="O28">
        <v>0.3075</v>
      </c>
      <c r="Q28">
        <v>37469</v>
      </c>
      <c r="R28">
        <v>0.3075</v>
      </c>
      <c r="S28">
        <v>0</v>
      </c>
    </row>
    <row r="29" spans="2:19" x14ac:dyDescent="0.15">
      <c r="B29" s="12">
        <v>37500</v>
      </c>
      <c r="C29" s="86">
        <v>-293.35590000000002</v>
      </c>
      <c r="D29" s="13">
        <v>0.3</v>
      </c>
      <c r="E29" s="87">
        <v>7.5000000000000067E-3</v>
      </c>
      <c r="F29" s="13">
        <v>0.3075</v>
      </c>
      <c r="G29" s="23">
        <v>-220016.92500000022</v>
      </c>
      <c r="J29" s="31">
        <v>0.75</v>
      </c>
      <c r="M29" s="11">
        <v>7.5000000000000067E-3</v>
      </c>
      <c r="O29">
        <v>0.3075</v>
      </c>
      <c r="Q29">
        <v>37500</v>
      </c>
      <c r="R29">
        <v>0.3075</v>
      </c>
      <c r="S29">
        <v>0</v>
      </c>
    </row>
    <row r="30" spans="2:19" x14ac:dyDescent="0.15">
      <c r="B30" s="12">
        <v>37530</v>
      </c>
      <c r="C30" s="86">
        <v>-237.02430000000001</v>
      </c>
      <c r="D30" s="13">
        <v>0.30499999999999999</v>
      </c>
      <c r="E30" s="87">
        <v>7.5000000000000067E-3</v>
      </c>
      <c r="F30" s="13">
        <v>0.3125</v>
      </c>
      <c r="G30" s="23">
        <v>-177768.22500000015</v>
      </c>
      <c r="J30" s="31">
        <v>0.75</v>
      </c>
      <c r="M30" s="11">
        <v>7.5000000000000067E-3</v>
      </c>
      <c r="O30">
        <v>0.3125</v>
      </c>
      <c r="Q30">
        <v>37530</v>
      </c>
      <c r="R30">
        <v>0.3125</v>
      </c>
      <c r="S30">
        <v>0</v>
      </c>
    </row>
    <row r="31" spans="2:19" x14ac:dyDescent="0.15">
      <c r="B31" s="12">
        <v>37561</v>
      </c>
      <c r="C31" s="86">
        <v>-261.7192</v>
      </c>
      <c r="D31" s="13">
        <v>0.30499999999999999</v>
      </c>
      <c r="E31" s="87">
        <v>7.5000000000000067E-3</v>
      </c>
      <c r="F31" s="13">
        <v>0.3125</v>
      </c>
      <c r="G31" s="23">
        <v>-196289.4</v>
      </c>
      <c r="J31" s="31">
        <v>0.75</v>
      </c>
      <c r="M31" s="11">
        <v>7.5000000000000067E-3</v>
      </c>
      <c r="O31">
        <v>0.3125</v>
      </c>
      <c r="Q31">
        <v>37561</v>
      </c>
      <c r="R31">
        <v>0.3125</v>
      </c>
      <c r="S31">
        <v>0</v>
      </c>
    </row>
    <row r="32" spans="2:19" x14ac:dyDescent="0.15">
      <c r="B32" s="12">
        <v>37591</v>
      </c>
      <c r="C32" s="86">
        <v>-332.66269999999997</v>
      </c>
      <c r="D32" s="13">
        <v>0.30499999999999999</v>
      </c>
      <c r="E32" s="87">
        <v>7.5000000000000067E-3</v>
      </c>
      <c r="F32" s="13">
        <v>0.3125</v>
      </c>
      <c r="G32" s="23">
        <v>-249497.0250000002</v>
      </c>
      <c r="J32" s="31">
        <v>0.75</v>
      </c>
      <c r="M32" s="11">
        <v>7.5000000000000067E-3</v>
      </c>
      <c r="O32">
        <v>0.3125</v>
      </c>
      <c r="Q32">
        <v>37591</v>
      </c>
      <c r="R32">
        <v>0.3125</v>
      </c>
      <c r="S32">
        <v>0</v>
      </c>
    </row>
    <row r="33" spans="2:19" x14ac:dyDescent="0.15">
      <c r="B33" s="12">
        <v>37622</v>
      </c>
      <c r="C33" s="86">
        <v>-249.1498</v>
      </c>
      <c r="D33" s="13">
        <v>0.29499999999999998</v>
      </c>
      <c r="E33" s="87">
        <v>7.5000000000000067E-3</v>
      </c>
      <c r="F33" s="13">
        <v>0.30249999999999999</v>
      </c>
      <c r="G33" s="23">
        <v>-186862.35</v>
      </c>
      <c r="J33" s="31">
        <v>0.75</v>
      </c>
      <c r="M33" s="11">
        <v>7.5000000000000067E-3</v>
      </c>
      <c r="O33">
        <v>0.30249999999999999</v>
      </c>
      <c r="Q33">
        <v>37622</v>
      </c>
      <c r="R33">
        <v>0.30249999999999999</v>
      </c>
      <c r="S33">
        <v>0</v>
      </c>
    </row>
    <row r="34" spans="2:19" x14ac:dyDescent="0.15">
      <c r="B34" s="12">
        <v>37653</v>
      </c>
      <c r="C34" s="86">
        <v>-122.84529999999999</v>
      </c>
      <c r="D34" s="13">
        <v>0.29249999999999998</v>
      </c>
      <c r="E34" s="87">
        <v>7.5000000000000067E-3</v>
      </c>
      <c r="F34" s="13">
        <v>0.3</v>
      </c>
      <c r="G34" s="23">
        <v>-92133.975000000079</v>
      </c>
      <c r="J34" s="31">
        <v>0.75</v>
      </c>
      <c r="M34" s="11">
        <v>7.5000000000000067E-3</v>
      </c>
      <c r="O34">
        <v>0.3</v>
      </c>
      <c r="Q34">
        <v>37653</v>
      </c>
      <c r="R34">
        <v>0.3</v>
      </c>
      <c r="S34">
        <v>0</v>
      </c>
    </row>
    <row r="35" spans="2:19" x14ac:dyDescent="0.15">
      <c r="B35" s="12">
        <v>37681</v>
      </c>
      <c r="C35" s="86">
        <v>-113.1643</v>
      </c>
      <c r="D35" s="13">
        <v>0.28249999999999997</v>
      </c>
      <c r="E35" s="87">
        <v>7.5000000000000067E-3</v>
      </c>
      <c r="F35" s="13">
        <v>0.28999999999999998</v>
      </c>
      <c r="G35" s="23">
        <v>-84873.225000000079</v>
      </c>
      <c r="J35" s="31">
        <v>0.75</v>
      </c>
      <c r="M35" s="11">
        <v>7.5000000000000067E-3</v>
      </c>
      <c r="O35">
        <v>0.28999999999999998</v>
      </c>
      <c r="Q35">
        <v>37681</v>
      </c>
      <c r="R35">
        <v>0.28999999999999998</v>
      </c>
      <c r="S35">
        <v>0</v>
      </c>
    </row>
    <row r="36" spans="2:19" x14ac:dyDescent="0.15">
      <c r="B36" s="12">
        <v>37712</v>
      </c>
      <c r="C36" s="86">
        <v>-52.6006</v>
      </c>
      <c r="D36" s="13">
        <v>0.26750000000000002</v>
      </c>
      <c r="E36" s="87">
        <v>7.5000000000000067E-3</v>
      </c>
      <c r="F36" s="13">
        <v>0.27500000000000002</v>
      </c>
      <c r="G36" s="23">
        <v>-39450.449999999997</v>
      </c>
      <c r="J36" s="31">
        <v>0.75</v>
      </c>
      <c r="M36" s="11">
        <v>7.5000000000000067E-3</v>
      </c>
      <c r="O36">
        <v>0.27500000000000002</v>
      </c>
      <c r="Q36">
        <v>37712</v>
      </c>
      <c r="R36">
        <v>0.27500000000000002</v>
      </c>
      <c r="S36">
        <v>0</v>
      </c>
    </row>
    <row r="37" spans="2:19" x14ac:dyDescent="0.15">
      <c r="B37" s="12">
        <v>37742</v>
      </c>
      <c r="C37" s="86">
        <v>-52.885100000000001</v>
      </c>
      <c r="D37" s="13">
        <v>0.26250000000000001</v>
      </c>
      <c r="E37" s="87">
        <v>7.5000000000000067E-3</v>
      </c>
      <c r="F37" s="13">
        <v>0.27</v>
      </c>
      <c r="G37" s="23">
        <v>-39663.825000000033</v>
      </c>
      <c r="J37" s="31">
        <v>0.75</v>
      </c>
      <c r="M37" s="11">
        <v>7.5000000000000067E-3</v>
      </c>
      <c r="O37">
        <v>0.27</v>
      </c>
      <c r="Q37">
        <v>37742</v>
      </c>
      <c r="R37">
        <v>0.27</v>
      </c>
      <c r="S37">
        <v>0</v>
      </c>
    </row>
    <row r="38" spans="2:19" x14ac:dyDescent="0.15">
      <c r="B38" s="12">
        <v>37773</v>
      </c>
      <c r="C38" s="86">
        <v>-53.583100000000002</v>
      </c>
      <c r="D38" s="13">
        <v>0.26</v>
      </c>
      <c r="E38" s="87">
        <v>7.5000000000000067E-3</v>
      </c>
      <c r="F38" s="13">
        <v>0.26750000000000002</v>
      </c>
      <c r="G38" s="23">
        <v>-40187.325000000033</v>
      </c>
      <c r="J38" s="31">
        <v>0.75</v>
      </c>
      <c r="M38" s="11">
        <v>7.5000000000000067E-3</v>
      </c>
      <c r="O38">
        <v>0.26750000000000002</v>
      </c>
      <c r="Q38">
        <v>37773</v>
      </c>
      <c r="R38">
        <v>0.26750000000000002</v>
      </c>
      <c r="S38">
        <v>0</v>
      </c>
    </row>
    <row r="39" spans="2:19" x14ac:dyDescent="0.15">
      <c r="B39" s="12">
        <v>37803</v>
      </c>
      <c r="C39" s="86">
        <v>-53.618099999999998</v>
      </c>
      <c r="D39" s="13">
        <v>0.26</v>
      </c>
      <c r="E39" s="87">
        <v>7.5000000000000067E-3</v>
      </c>
      <c r="F39" s="13">
        <v>0.26750000000000002</v>
      </c>
      <c r="G39" s="23">
        <v>-40213.575000000033</v>
      </c>
      <c r="J39" s="31">
        <v>0.75</v>
      </c>
      <c r="M39" s="11">
        <v>7.5000000000000067E-3</v>
      </c>
      <c r="O39">
        <v>0.26750000000000002</v>
      </c>
      <c r="Q39">
        <v>37803</v>
      </c>
      <c r="R39">
        <v>0.26750000000000002</v>
      </c>
      <c r="S39">
        <v>0</v>
      </c>
    </row>
    <row r="40" spans="2:19" x14ac:dyDescent="0.15">
      <c r="B40" s="12">
        <v>37834</v>
      </c>
      <c r="C40" s="86">
        <v>-53.856299999999997</v>
      </c>
      <c r="D40" s="13">
        <v>0.26</v>
      </c>
      <c r="E40" s="87">
        <v>7.5000000000000067E-3</v>
      </c>
      <c r="F40" s="13">
        <v>0.26750000000000002</v>
      </c>
      <c r="G40" s="23">
        <v>-40392.225000000035</v>
      </c>
      <c r="J40" s="31">
        <v>0.75</v>
      </c>
      <c r="M40" s="11">
        <v>7.5000000000000067E-3</v>
      </c>
      <c r="O40">
        <v>0.26750000000000002</v>
      </c>
      <c r="Q40">
        <v>37834</v>
      </c>
      <c r="R40">
        <v>0.26750000000000002</v>
      </c>
      <c r="S40">
        <v>0</v>
      </c>
    </row>
    <row r="41" spans="2:19" x14ac:dyDescent="0.15">
      <c r="B41" s="12">
        <v>37865</v>
      </c>
      <c r="C41" s="86">
        <v>-54.246499999999997</v>
      </c>
      <c r="D41" s="13">
        <v>0.26</v>
      </c>
      <c r="E41" s="87">
        <v>7.5000000000000067E-3</v>
      </c>
      <c r="F41" s="13">
        <v>0.26750000000000002</v>
      </c>
      <c r="G41" s="23">
        <v>-40684.875000000036</v>
      </c>
      <c r="J41" s="31">
        <v>0.75</v>
      </c>
      <c r="M41" s="11">
        <v>7.5000000000000067E-3</v>
      </c>
      <c r="O41">
        <v>0.26750000000000002</v>
      </c>
      <c r="Q41">
        <v>37865</v>
      </c>
      <c r="R41">
        <v>0.26750000000000002</v>
      </c>
      <c r="S41">
        <v>0</v>
      </c>
    </row>
    <row r="42" spans="2:19" x14ac:dyDescent="0.15">
      <c r="B42" s="12">
        <v>37895</v>
      </c>
      <c r="C42" s="86">
        <v>-64.541899999999998</v>
      </c>
      <c r="D42" s="13">
        <v>0.26</v>
      </c>
      <c r="E42" s="87">
        <v>7.5000000000000067E-3</v>
      </c>
      <c r="F42" s="13">
        <v>0.26750000000000002</v>
      </c>
      <c r="G42" s="23">
        <v>-48406.425000000039</v>
      </c>
      <c r="J42" s="31">
        <v>0.75</v>
      </c>
      <c r="M42" s="11">
        <v>7.5000000000000067E-3</v>
      </c>
      <c r="O42">
        <v>0.26750000000000002</v>
      </c>
      <c r="Q42">
        <v>37895</v>
      </c>
      <c r="R42">
        <v>0.26750000000000002</v>
      </c>
      <c r="S42">
        <v>0</v>
      </c>
    </row>
    <row r="43" spans="2:19" x14ac:dyDescent="0.15">
      <c r="B43" s="12">
        <v>37926</v>
      </c>
      <c r="C43" s="86">
        <v>-77.950400000000002</v>
      </c>
      <c r="D43" s="13">
        <v>0.27</v>
      </c>
      <c r="E43" s="87">
        <v>7.5000000000000067E-3</v>
      </c>
      <c r="F43" s="13">
        <v>0.27750000000000002</v>
      </c>
      <c r="G43" s="23">
        <v>-58462.8</v>
      </c>
      <c r="J43" s="31">
        <v>0.75</v>
      </c>
      <c r="M43" s="88">
        <v>7.5000000000000067E-3</v>
      </c>
      <c r="O43">
        <v>0.27750000000000002</v>
      </c>
      <c r="Q43">
        <v>37926</v>
      </c>
      <c r="R43">
        <v>0.27750000000000002</v>
      </c>
      <c r="S43">
        <v>0</v>
      </c>
    </row>
    <row r="44" spans="2:19" x14ac:dyDescent="0.15">
      <c r="B44" s="12">
        <v>37956</v>
      </c>
      <c r="C44" s="86">
        <v>-79.015000000000001</v>
      </c>
      <c r="D44" s="13">
        <v>0.27500000000000002</v>
      </c>
      <c r="E44" s="87">
        <v>7.4999999999999512E-3</v>
      </c>
      <c r="F44" s="13">
        <v>0.28249999999999997</v>
      </c>
      <c r="G44" s="23">
        <v>-59261.249999999607</v>
      </c>
      <c r="J44" s="31">
        <v>0.75</v>
      </c>
      <c r="M44" s="88">
        <v>7.4999999999999512E-3</v>
      </c>
      <c r="O44">
        <v>0.28249999999999997</v>
      </c>
      <c r="Q44">
        <v>37956</v>
      </c>
      <c r="R44">
        <v>0.28249999999999997</v>
      </c>
      <c r="S44">
        <v>0</v>
      </c>
    </row>
    <row r="45" spans="2:19" x14ac:dyDescent="0.15">
      <c r="B45" s="12">
        <v>37987</v>
      </c>
      <c r="C45" s="86">
        <v>34.995699999999999</v>
      </c>
      <c r="D45" s="13">
        <v>0.29249999999999998</v>
      </c>
      <c r="E45" s="87">
        <v>7.5000000000000067E-3</v>
      </c>
      <c r="F45" s="13">
        <v>0.3</v>
      </c>
      <c r="G45" s="23">
        <v>26246.775000000023</v>
      </c>
      <c r="J45" s="31">
        <v>0.75</v>
      </c>
      <c r="M45" s="88">
        <v>7.5000000000000067E-3</v>
      </c>
      <c r="O45">
        <v>0.3</v>
      </c>
      <c r="Q45">
        <v>37987</v>
      </c>
      <c r="R45">
        <v>0.3</v>
      </c>
      <c r="S45">
        <v>0</v>
      </c>
    </row>
    <row r="46" spans="2:19" x14ac:dyDescent="0.15">
      <c r="B46" s="12">
        <v>38018</v>
      </c>
      <c r="C46" s="86">
        <v>34.812899999999999</v>
      </c>
      <c r="D46" s="13">
        <v>0.28000000000000003</v>
      </c>
      <c r="E46" s="87">
        <v>7.4999999999999512E-3</v>
      </c>
      <c r="F46" s="13">
        <v>0.28749999999999998</v>
      </c>
      <c r="G46" s="23">
        <v>26109.674999999828</v>
      </c>
      <c r="J46" s="31">
        <v>0.75</v>
      </c>
      <c r="M46" s="88">
        <v>7.4999999999999512E-3</v>
      </c>
      <c r="O46">
        <v>0.28749999999999998</v>
      </c>
      <c r="Q46">
        <v>38018</v>
      </c>
      <c r="R46">
        <v>0.28749999999999998</v>
      </c>
      <c r="S46">
        <v>0</v>
      </c>
    </row>
    <row r="47" spans="2:19" x14ac:dyDescent="0.15">
      <c r="B47" s="12">
        <v>38047</v>
      </c>
      <c r="C47" s="86">
        <v>38.735399999999998</v>
      </c>
      <c r="D47" s="13">
        <v>0.28000000000000003</v>
      </c>
      <c r="E47" s="87">
        <v>7.4999999999999512E-3</v>
      </c>
      <c r="F47" s="13">
        <v>0.28749999999999998</v>
      </c>
      <c r="G47" s="23">
        <v>29051.54999999981</v>
      </c>
      <c r="J47" s="31">
        <v>0.75</v>
      </c>
      <c r="M47" s="88">
        <v>7.4999999999999512E-3</v>
      </c>
      <c r="O47">
        <v>0.28749999999999998</v>
      </c>
      <c r="Q47">
        <v>38047</v>
      </c>
      <c r="R47">
        <v>0.28749999999999998</v>
      </c>
      <c r="S47">
        <v>0</v>
      </c>
    </row>
    <row r="48" spans="2:19" x14ac:dyDescent="0.15">
      <c r="B48" s="12">
        <v>38078</v>
      </c>
      <c r="C48" s="86">
        <v>38.896299999999997</v>
      </c>
      <c r="D48" s="13">
        <v>0.26</v>
      </c>
      <c r="E48" s="87">
        <v>7.5000000000000067E-3</v>
      </c>
      <c r="F48" s="13">
        <v>0.26750000000000002</v>
      </c>
      <c r="G48" s="23">
        <v>29172.225000000024</v>
      </c>
      <c r="J48" s="31">
        <v>0.75</v>
      </c>
      <c r="M48" s="88">
        <v>7.5000000000000067E-3</v>
      </c>
      <c r="O48">
        <v>0.26750000000000002</v>
      </c>
      <c r="Q48">
        <v>38078</v>
      </c>
      <c r="R48">
        <v>0.26750000000000002</v>
      </c>
      <c r="S48">
        <v>0</v>
      </c>
    </row>
    <row r="49" spans="2:19" x14ac:dyDescent="0.15">
      <c r="B49" s="12">
        <v>38108</v>
      </c>
      <c r="C49" s="86">
        <v>40.743600000000001</v>
      </c>
      <c r="D49" s="13">
        <v>0.26</v>
      </c>
      <c r="E49" s="87">
        <v>7.5000000000000067E-3</v>
      </c>
      <c r="F49" s="13">
        <v>0.26750000000000002</v>
      </c>
      <c r="G49" s="23">
        <v>30557.7</v>
      </c>
      <c r="J49" s="31">
        <v>0.75</v>
      </c>
      <c r="M49" s="88">
        <v>7.5000000000000067E-3</v>
      </c>
      <c r="O49">
        <v>0.26750000000000002</v>
      </c>
      <c r="Q49">
        <v>38108</v>
      </c>
      <c r="R49">
        <v>0.26750000000000002</v>
      </c>
      <c r="S49">
        <v>0</v>
      </c>
    </row>
    <row r="50" spans="2:19" x14ac:dyDescent="0.15">
      <c r="B50" s="12">
        <v>38139</v>
      </c>
      <c r="C50" s="86">
        <v>38.4253</v>
      </c>
      <c r="D50" s="13">
        <v>0.26</v>
      </c>
      <c r="E50" s="87">
        <v>7.5000000000000067E-3</v>
      </c>
      <c r="F50" s="13">
        <v>0.26750000000000002</v>
      </c>
      <c r="G50" s="23">
        <v>28818.975000000024</v>
      </c>
      <c r="J50" s="31">
        <v>0.75</v>
      </c>
      <c r="M50" s="88">
        <v>7.5000000000000067E-3</v>
      </c>
      <c r="O50">
        <v>0.26750000000000002</v>
      </c>
      <c r="Q50">
        <v>38139</v>
      </c>
      <c r="R50">
        <v>0.26750000000000002</v>
      </c>
      <c r="S50">
        <v>0</v>
      </c>
    </row>
    <row r="51" spans="2:19" x14ac:dyDescent="0.15">
      <c r="B51" s="12">
        <v>38169</v>
      </c>
      <c r="C51" s="86">
        <v>39.400799999999997</v>
      </c>
      <c r="D51" s="13">
        <v>0.25750000000000001</v>
      </c>
      <c r="E51" s="87">
        <v>7.5000000000000067E-3</v>
      </c>
      <c r="F51" s="13">
        <v>0.26500000000000001</v>
      </c>
      <c r="G51" s="23">
        <v>29550.6</v>
      </c>
      <c r="J51" s="31">
        <v>0.75</v>
      </c>
      <c r="M51" s="88">
        <v>7.5000000000000067E-3</v>
      </c>
      <c r="O51">
        <v>0.26500000000000001</v>
      </c>
      <c r="Q51">
        <v>38169</v>
      </c>
      <c r="R51">
        <v>0.26500000000000001</v>
      </c>
      <c r="S51">
        <v>0</v>
      </c>
    </row>
    <row r="52" spans="2:19" x14ac:dyDescent="0.15">
      <c r="B52" s="12">
        <v>38200</v>
      </c>
      <c r="C52" s="86">
        <v>39.786000000000001</v>
      </c>
      <c r="D52" s="13">
        <v>0.25750000000000001</v>
      </c>
      <c r="E52" s="87">
        <v>7.5000000000000067E-3</v>
      </c>
      <c r="F52" s="13">
        <v>0.26500000000000001</v>
      </c>
      <c r="G52" s="23">
        <v>29839.5</v>
      </c>
      <c r="J52" s="31">
        <v>0.75</v>
      </c>
      <c r="M52" s="88">
        <v>7.5000000000000067E-3</v>
      </c>
      <c r="O52">
        <v>0.26500000000000001</v>
      </c>
      <c r="Q52">
        <v>38200</v>
      </c>
      <c r="R52">
        <v>0.26500000000000001</v>
      </c>
      <c r="S52">
        <v>0</v>
      </c>
    </row>
    <row r="53" spans="2:19" x14ac:dyDescent="0.15">
      <c r="B53" s="12">
        <v>38231</v>
      </c>
      <c r="C53" s="86">
        <v>39.517200000000003</v>
      </c>
      <c r="D53" s="13">
        <v>0.25750000000000001</v>
      </c>
      <c r="E53" s="87">
        <v>7.5000000000000067E-3</v>
      </c>
      <c r="F53" s="13">
        <v>0.26500000000000001</v>
      </c>
      <c r="G53" s="23">
        <v>29637.9</v>
      </c>
      <c r="J53" s="31">
        <v>0.75</v>
      </c>
      <c r="M53" s="88">
        <v>7.5000000000000067E-3</v>
      </c>
      <c r="O53">
        <v>0.26500000000000001</v>
      </c>
      <c r="Q53">
        <v>38231</v>
      </c>
      <c r="R53">
        <v>0.26500000000000001</v>
      </c>
      <c r="S53">
        <v>0</v>
      </c>
    </row>
    <row r="54" spans="2:19" x14ac:dyDescent="0.15">
      <c r="B54" s="12">
        <v>38261</v>
      </c>
      <c r="C54" s="86">
        <v>42.712400000000002</v>
      </c>
      <c r="D54" s="13">
        <v>0.25750000000000001</v>
      </c>
      <c r="E54" s="87">
        <v>7.5000000000000067E-3</v>
      </c>
      <c r="F54" s="13">
        <v>0.26500000000000001</v>
      </c>
      <c r="G54" s="23">
        <v>32034.3</v>
      </c>
      <c r="J54" s="31">
        <v>0.75</v>
      </c>
      <c r="M54" s="88">
        <v>7.5000000000000067E-3</v>
      </c>
      <c r="O54">
        <v>0.26500000000000001</v>
      </c>
      <c r="Q54">
        <v>38261</v>
      </c>
      <c r="R54">
        <v>0.26500000000000001</v>
      </c>
      <c r="S54">
        <v>0</v>
      </c>
    </row>
    <row r="55" spans="2:19" x14ac:dyDescent="0.15">
      <c r="B55" s="12">
        <v>38292</v>
      </c>
      <c r="C55" s="86">
        <v>41.552700000000002</v>
      </c>
      <c r="D55" s="13">
        <v>0.26</v>
      </c>
      <c r="E55" s="87">
        <v>7.5000000000000067E-3</v>
      </c>
      <c r="F55" s="13">
        <v>0.26750000000000002</v>
      </c>
      <c r="G55" s="23">
        <v>31164.525000000027</v>
      </c>
      <c r="J55" s="31">
        <v>0.75</v>
      </c>
      <c r="M55" s="88">
        <v>7.5000000000000067E-3</v>
      </c>
      <c r="O55">
        <v>0.26750000000000002</v>
      </c>
      <c r="Q55">
        <v>38292</v>
      </c>
      <c r="R55">
        <v>0.26750000000000002</v>
      </c>
      <c r="S55">
        <v>0</v>
      </c>
    </row>
    <row r="56" spans="2:19" x14ac:dyDescent="0.15">
      <c r="B56" s="12">
        <v>38322</v>
      </c>
      <c r="C56" s="86">
        <v>42.039200000000001</v>
      </c>
      <c r="D56" s="13">
        <v>0.26250000000000001</v>
      </c>
      <c r="E56" s="87">
        <v>7.5000000000000067E-3</v>
      </c>
      <c r="F56" s="13">
        <v>0.27</v>
      </c>
      <c r="G56" s="23">
        <v>31529.4</v>
      </c>
      <c r="J56" s="31">
        <v>0.75</v>
      </c>
      <c r="M56" s="88">
        <v>7.5000000000000067E-3</v>
      </c>
      <c r="O56">
        <v>0.27</v>
      </c>
      <c r="Q56">
        <v>38322</v>
      </c>
      <c r="R56">
        <v>0.27</v>
      </c>
      <c r="S56">
        <v>0</v>
      </c>
    </row>
    <row r="57" spans="2:19" x14ac:dyDescent="0.15">
      <c r="B57" s="12">
        <v>38353</v>
      </c>
      <c r="C57" s="86">
        <v>-10.3558</v>
      </c>
      <c r="D57" s="13">
        <v>0.26750000000000002</v>
      </c>
      <c r="E57" s="87">
        <v>7.5000000000000067E-3</v>
      </c>
      <c r="F57" s="13">
        <v>0.27500000000000002</v>
      </c>
      <c r="G57" s="23">
        <v>-7766.8500000000067</v>
      </c>
      <c r="J57" s="31">
        <v>0.75</v>
      </c>
      <c r="M57" s="88">
        <v>7.5000000000000067E-3</v>
      </c>
      <c r="O57">
        <v>0.27500000000000002</v>
      </c>
      <c r="Q57">
        <v>38353</v>
      </c>
      <c r="R57">
        <v>0.27500000000000002</v>
      </c>
      <c r="S57">
        <v>0</v>
      </c>
    </row>
    <row r="58" spans="2:19" x14ac:dyDescent="0.15">
      <c r="B58" s="12">
        <v>38384</v>
      </c>
      <c r="C58" s="86">
        <v>-12.482900000000001</v>
      </c>
      <c r="D58" s="13">
        <v>0.255</v>
      </c>
      <c r="E58" s="87">
        <v>7.5000000000000067E-3</v>
      </c>
      <c r="F58" s="13">
        <v>0.26250000000000001</v>
      </c>
      <c r="G58" s="23">
        <v>-9362.1750000000084</v>
      </c>
      <c r="J58" s="31">
        <v>0.75</v>
      </c>
      <c r="M58" s="88">
        <v>7.5000000000000067E-3</v>
      </c>
      <c r="O58">
        <v>0.26250000000000001</v>
      </c>
      <c r="Q58">
        <v>38384</v>
      </c>
      <c r="R58">
        <v>0.26250000000000001</v>
      </c>
      <c r="S58">
        <v>0</v>
      </c>
    </row>
    <row r="59" spans="2:19" x14ac:dyDescent="0.15">
      <c r="B59" s="12">
        <v>38412</v>
      </c>
      <c r="C59" s="86">
        <v>-9.0912000000000006</v>
      </c>
      <c r="D59" s="13">
        <v>0.25</v>
      </c>
      <c r="E59" s="87">
        <v>7.5000000000000067E-3</v>
      </c>
      <c r="F59" s="13">
        <v>0.25750000000000001</v>
      </c>
      <c r="G59" s="23">
        <v>-6818.400000000006</v>
      </c>
      <c r="J59" s="31">
        <v>0.75</v>
      </c>
      <c r="M59" s="88">
        <v>7.5000000000000067E-3</v>
      </c>
      <c r="O59">
        <v>0.25750000000000001</v>
      </c>
      <c r="Q59">
        <v>38412</v>
      </c>
      <c r="R59">
        <v>0.25750000000000001</v>
      </c>
      <c r="S59">
        <v>0</v>
      </c>
    </row>
    <row r="60" spans="2:19" x14ac:dyDescent="0.15">
      <c r="B60" s="12">
        <v>38443</v>
      </c>
      <c r="C60" s="86">
        <v>-9.0724</v>
      </c>
      <c r="D60" s="13">
        <v>0.23749999999999999</v>
      </c>
      <c r="E60" s="87">
        <v>7.5000000000000067E-3</v>
      </c>
      <c r="F60" s="13">
        <v>0.245</v>
      </c>
      <c r="G60" s="23">
        <v>-6804.3000000000065</v>
      </c>
      <c r="J60" s="31">
        <v>0.75</v>
      </c>
      <c r="M60" s="88">
        <v>7.5000000000000067E-3</v>
      </c>
      <c r="O60">
        <v>0.245</v>
      </c>
      <c r="Q60">
        <v>38443</v>
      </c>
      <c r="R60">
        <v>0.245</v>
      </c>
      <c r="S60">
        <v>0</v>
      </c>
    </row>
    <row r="61" spans="2:19" x14ac:dyDescent="0.15">
      <c r="B61" s="12">
        <v>38473</v>
      </c>
      <c r="C61" s="86">
        <v>-7.5381</v>
      </c>
      <c r="D61" s="13">
        <v>0.23749999999999999</v>
      </c>
      <c r="E61" s="87">
        <v>7.5000000000000067E-3</v>
      </c>
      <c r="F61" s="13">
        <v>0.245</v>
      </c>
      <c r="G61" s="23">
        <v>-5653.5750000000053</v>
      </c>
      <c r="J61" s="31">
        <v>0.75</v>
      </c>
      <c r="M61" s="88">
        <v>7.5000000000000067E-3</v>
      </c>
      <c r="O61">
        <v>0.245</v>
      </c>
      <c r="Q61">
        <v>38473</v>
      </c>
      <c r="R61">
        <v>0.245</v>
      </c>
      <c r="S61">
        <v>0</v>
      </c>
    </row>
    <row r="62" spans="2:19" x14ac:dyDescent="0.15">
      <c r="B62" s="12">
        <v>38504</v>
      </c>
      <c r="C62" s="86">
        <v>-8.5417000000000005</v>
      </c>
      <c r="D62" s="13">
        <v>0.23499999999999999</v>
      </c>
      <c r="E62" s="87">
        <v>7.5000000000000067E-3</v>
      </c>
      <c r="F62" s="13">
        <v>0.24249999999999999</v>
      </c>
      <c r="G62" s="23">
        <v>-6406.275000000006</v>
      </c>
      <c r="J62" s="31">
        <v>0.75</v>
      </c>
      <c r="M62" s="88">
        <v>7.5000000000000067E-3</v>
      </c>
      <c r="O62">
        <v>0.24249999999999999</v>
      </c>
      <c r="Q62">
        <v>38504</v>
      </c>
      <c r="R62">
        <v>0.24249999999999999</v>
      </c>
      <c r="S62">
        <v>0</v>
      </c>
    </row>
    <row r="63" spans="2:19" x14ac:dyDescent="0.15">
      <c r="B63" s="12">
        <v>38534</v>
      </c>
      <c r="C63" s="86">
        <v>-7.6111000000000004</v>
      </c>
      <c r="D63" s="13">
        <v>0.23499999999999999</v>
      </c>
      <c r="E63" s="87">
        <v>7.5000000000000067E-3</v>
      </c>
      <c r="F63" s="13">
        <v>0.24249999999999999</v>
      </c>
      <c r="G63" s="23">
        <v>-5708.3250000000053</v>
      </c>
      <c r="J63" s="31">
        <v>0.75</v>
      </c>
      <c r="M63" s="88">
        <v>7.5000000000000067E-3</v>
      </c>
      <c r="O63">
        <v>0.24249999999999999</v>
      </c>
      <c r="Q63">
        <v>38534</v>
      </c>
      <c r="R63">
        <v>0.24249999999999999</v>
      </c>
      <c r="S63">
        <v>0</v>
      </c>
    </row>
    <row r="64" spans="2:19" x14ac:dyDescent="0.15">
      <c r="B64" s="12">
        <v>38565</v>
      </c>
      <c r="C64" s="86">
        <v>-7.5301999999999998</v>
      </c>
      <c r="D64" s="13">
        <v>0.23499999999999999</v>
      </c>
      <c r="E64" s="87">
        <v>7.5000000000000067E-3</v>
      </c>
      <c r="F64" s="13">
        <v>0.24249999999999999</v>
      </c>
      <c r="G64" s="23">
        <v>-5647.65</v>
      </c>
      <c r="J64" s="31">
        <v>0.75</v>
      </c>
      <c r="M64" s="88">
        <v>7.5000000000000067E-3</v>
      </c>
      <c r="O64">
        <v>0.24249999999999999</v>
      </c>
      <c r="Q64">
        <v>38565</v>
      </c>
      <c r="R64">
        <v>0.24249999999999999</v>
      </c>
      <c r="S64">
        <v>0</v>
      </c>
    </row>
    <row r="65" spans="2:19" x14ac:dyDescent="0.15">
      <c r="B65" s="12">
        <v>38596</v>
      </c>
      <c r="C65" s="86">
        <v>-35.072699999999998</v>
      </c>
      <c r="D65" s="13">
        <v>0.23499999999999999</v>
      </c>
      <c r="E65" s="87">
        <v>7.5000000000000067E-3</v>
      </c>
      <c r="F65" s="13">
        <v>0.24249999999999999</v>
      </c>
      <c r="G65" s="23">
        <v>-26304.525000000023</v>
      </c>
      <c r="J65" s="31">
        <v>0.75</v>
      </c>
      <c r="M65" s="88">
        <v>7.5000000000000067E-3</v>
      </c>
      <c r="O65">
        <v>0.24249999999999999</v>
      </c>
      <c r="Q65">
        <v>38596</v>
      </c>
      <c r="R65">
        <v>0.24249999999999999</v>
      </c>
      <c r="S65">
        <v>0</v>
      </c>
    </row>
    <row r="66" spans="2:19" x14ac:dyDescent="0.15">
      <c r="B66" s="12">
        <v>38626</v>
      </c>
      <c r="C66" s="86">
        <v>-35.167900000000003</v>
      </c>
      <c r="D66" s="13">
        <v>0.23499999999999999</v>
      </c>
      <c r="E66" s="87">
        <v>7.5000000000000067E-3</v>
      </c>
      <c r="F66" s="13">
        <v>0.24249999999999999</v>
      </c>
      <c r="G66" s="23">
        <v>-26375.925000000028</v>
      </c>
      <c r="J66" s="31">
        <v>0.75</v>
      </c>
      <c r="M66" s="88">
        <v>7.5000000000000067E-3</v>
      </c>
      <c r="O66">
        <v>0.24249999999999999</v>
      </c>
      <c r="Q66">
        <v>38626</v>
      </c>
      <c r="R66">
        <v>0.24249999999999999</v>
      </c>
      <c r="S66">
        <v>0</v>
      </c>
    </row>
    <row r="67" spans="2:19" x14ac:dyDescent="0.15">
      <c r="B67" s="12">
        <v>38657</v>
      </c>
      <c r="C67" s="86">
        <v>-35.293300000000002</v>
      </c>
      <c r="D67" s="13">
        <v>0.23499999999999999</v>
      </c>
      <c r="E67" s="87">
        <v>7.5000000000000067E-3</v>
      </c>
      <c r="F67" s="13">
        <v>0.24249999999999999</v>
      </c>
      <c r="G67" s="23">
        <v>-26469.975000000024</v>
      </c>
      <c r="J67" s="31">
        <v>0.75</v>
      </c>
      <c r="M67" s="88">
        <v>7.5000000000000067E-3</v>
      </c>
      <c r="O67">
        <v>0.24249999999999999</v>
      </c>
      <c r="Q67">
        <v>38657</v>
      </c>
      <c r="R67">
        <v>0.24249999999999999</v>
      </c>
      <c r="S67">
        <v>0</v>
      </c>
    </row>
    <row r="68" spans="2:19" x14ac:dyDescent="0.15">
      <c r="B68" s="12">
        <v>38687</v>
      </c>
      <c r="C68" s="86">
        <v>-35.372199999999999</v>
      </c>
      <c r="D68" s="13">
        <v>0.23749999999999999</v>
      </c>
      <c r="E68" s="87">
        <v>7.5000000000000067E-3</v>
      </c>
      <c r="F68" s="13">
        <v>0.245</v>
      </c>
      <c r="G68" s="23">
        <v>-26529.15</v>
      </c>
      <c r="J68" s="31">
        <v>0.75</v>
      </c>
      <c r="M68" s="88">
        <v>7.5000000000000067E-3</v>
      </c>
      <c r="O68">
        <v>0.245</v>
      </c>
      <c r="Q68">
        <v>38687</v>
      </c>
      <c r="R68">
        <v>0.245</v>
      </c>
      <c r="S68">
        <v>0</v>
      </c>
    </row>
    <row r="69" spans="2:19" x14ac:dyDescent="0.15">
      <c r="B69" s="12">
        <v>38718</v>
      </c>
      <c r="C69" s="86">
        <v>0</v>
      </c>
      <c r="D69" s="13">
        <v>0.23749999999999999</v>
      </c>
      <c r="E69" s="87">
        <v>7.5000000000000067E-3</v>
      </c>
      <c r="F69" s="13">
        <v>0.245</v>
      </c>
      <c r="G69" s="23">
        <v>0</v>
      </c>
      <c r="J69" s="31">
        <v>0.75</v>
      </c>
      <c r="M69" s="88">
        <v>7.5000000000000067E-3</v>
      </c>
      <c r="O69">
        <v>0.245</v>
      </c>
      <c r="Q69">
        <v>38718</v>
      </c>
      <c r="R69">
        <v>0.245</v>
      </c>
      <c r="S69">
        <v>0</v>
      </c>
    </row>
    <row r="70" spans="2:19" x14ac:dyDescent="0.15">
      <c r="B70" s="12">
        <v>38749</v>
      </c>
      <c r="C70" s="86">
        <v>0</v>
      </c>
      <c r="D70" s="13">
        <v>0.23499999999999999</v>
      </c>
      <c r="E70" s="87">
        <v>7.5000000000000067E-3</v>
      </c>
      <c r="F70" s="13">
        <v>0.24249999999999999</v>
      </c>
      <c r="G70" s="23">
        <v>0</v>
      </c>
      <c r="J70" s="31">
        <v>0.75</v>
      </c>
      <c r="M70" s="88">
        <v>7.5000000000000067E-3</v>
      </c>
      <c r="O70">
        <v>0.24249999999999999</v>
      </c>
      <c r="Q70">
        <v>38749</v>
      </c>
      <c r="R70">
        <v>0.24249999999999999</v>
      </c>
      <c r="S70">
        <v>0</v>
      </c>
    </row>
    <row r="71" spans="2:19" x14ac:dyDescent="0.15">
      <c r="B71" s="12">
        <v>38777</v>
      </c>
      <c r="C71" s="86">
        <v>0</v>
      </c>
      <c r="D71" s="13">
        <v>0.23250000000000001</v>
      </c>
      <c r="E71" s="87">
        <v>2.4999999999999745E-3</v>
      </c>
      <c r="F71" s="13">
        <v>0.23499999999999999</v>
      </c>
      <c r="G71" s="23">
        <v>0</v>
      </c>
      <c r="J71" s="31">
        <v>0.25</v>
      </c>
      <c r="M71" s="88">
        <v>2.4999999999999745E-3</v>
      </c>
      <c r="O71">
        <v>0.23499999999999999</v>
      </c>
      <c r="Q71">
        <v>38777</v>
      </c>
      <c r="R71">
        <v>0.23250000000000001</v>
      </c>
      <c r="S71">
        <v>2.4999999999999745E-3</v>
      </c>
    </row>
    <row r="72" spans="2:19" x14ac:dyDescent="0.15">
      <c r="B72" s="12">
        <v>38808</v>
      </c>
      <c r="C72" s="86">
        <v>0</v>
      </c>
      <c r="D72" s="13">
        <v>0.23250000000000001</v>
      </c>
      <c r="E72" s="87">
        <v>2.4999999999999745E-3</v>
      </c>
      <c r="F72" s="13">
        <v>0.23499999999999999</v>
      </c>
      <c r="G72" s="23">
        <v>0</v>
      </c>
      <c r="J72" s="31">
        <v>0.25</v>
      </c>
      <c r="M72" s="88">
        <v>2.4999999999999745E-3</v>
      </c>
      <c r="O72">
        <v>0.23499999999999999</v>
      </c>
      <c r="Q72">
        <v>38808</v>
      </c>
      <c r="R72">
        <v>0.23250000000000001</v>
      </c>
      <c r="S72">
        <v>2.4999999999999745E-3</v>
      </c>
    </row>
    <row r="73" spans="2:19" x14ac:dyDescent="0.15">
      <c r="B73" s="12">
        <v>38838</v>
      </c>
      <c r="C73" s="86">
        <v>0</v>
      </c>
      <c r="D73" s="13">
        <v>0.23</v>
      </c>
      <c r="E73" s="87">
        <v>2.5000000000000001E-3</v>
      </c>
      <c r="F73" s="13">
        <v>0.23250000000000001</v>
      </c>
      <c r="G73" s="23">
        <v>0</v>
      </c>
      <c r="J73" s="31">
        <v>0.25</v>
      </c>
      <c r="M73" s="88">
        <v>2.5000000000000001E-3</v>
      </c>
      <c r="O73">
        <v>0.23250000000000001</v>
      </c>
      <c r="Q73">
        <v>38838</v>
      </c>
      <c r="R73">
        <v>0.23</v>
      </c>
      <c r="S73">
        <v>2.5000000000000001E-3</v>
      </c>
    </row>
    <row r="74" spans="2:19" x14ac:dyDescent="0.15">
      <c r="B74" s="12">
        <v>38869</v>
      </c>
      <c r="C74" s="86">
        <v>0</v>
      </c>
      <c r="D74" s="13">
        <v>0.22750000000000001</v>
      </c>
      <c r="E74" s="87">
        <v>5.0000000000000001E-3</v>
      </c>
      <c r="F74" s="13">
        <v>0.23250000000000001</v>
      </c>
      <c r="G74" s="23">
        <v>0</v>
      </c>
      <c r="J74" s="31">
        <v>0.5</v>
      </c>
      <c r="M74" s="88">
        <v>5.0000000000000001E-3</v>
      </c>
      <c r="O74">
        <v>0.23250000000000001</v>
      </c>
      <c r="Q74">
        <v>38869</v>
      </c>
      <c r="R74">
        <v>0.22750000000000001</v>
      </c>
      <c r="S74">
        <v>5.0000000000000001E-3</v>
      </c>
    </row>
    <row r="75" spans="2:19" x14ac:dyDescent="0.15">
      <c r="B75" s="12">
        <v>38899</v>
      </c>
      <c r="C75" s="86">
        <v>0</v>
      </c>
      <c r="D75" s="13">
        <v>0.22750000000000001</v>
      </c>
      <c r="E75" s="87">
        <v>5.0000000000000001E-3</v>
      </c>
      <c r="F75" s="13">
        <v>0.23250000000000001</v>
      </c>
      <c r="G75" s="23">
        <v>0</v>
      </c>
      <c r="J75" s="31">
        <v>0.5</v>
      </c>
      <c r="M75" s="88">
        <v>5.0000000000000001E-3</v>
      </c>
      <c r="O75">
        <v>0.23250000000000001</v>
      </c>
      <c r="Q75">
        <v>38899</v>
      </c>
      <c r="R75">
        <v>0.22750000000000001</v>
      </c>
      <c r="S75">
        <v>5.0000000000000001E-3</v>
      </c>
    </row>
    <row r="76" spans="2:19" x14ac:dyDescent="0.15">
      <c r="B76" s="12">
        <v>38930</v>
      </c>
      <c r="C76" s="86">
        <v>0</v>
      </c>
      <c r="D76" s="13">
        <v>0.22750000000000001</v>
      </c>
      <c r="E76" s="87">
        <v>5.0000000000000001E-3</v>
      </c>
      <c r="F76" s="13">
        <v>0.23250000000000001</v>
      </c>
      <c r="G76" s="23">
        <v>0</v>
      </c>
      <c r="J76" s="31">
        <v>0.5</v>
      </c>
      <c r="M76" s="88">
        <v>5.0000000000000001E-3</v>
      </c>
      <c r="O76">
        <v>0.23250000000000001</v>
      </c>
      <c r="Q76">
        <v>38930</v>
      </c>
      <c r="R76">
        <v>0.22750000000000001</v>
      </c>
      <c r="S76">
        <v>5.0000000000000001E-3</v>
      </c>
    </row>
    <row r="77" spans="2:19" x14ac:dyDescent="0.15">
      <c r="B77" s="12">
        <v>38961</v>
      </c>
      <c r="C77" s="86">
        <v>0</v>
      </c>
      <c r="D77" s="13">
        <v>0.22750000000000001</v>
      </c>
      <c r="E77" s="87">
        <v>5.0000000000000001E-3</v>
      </c>
      <c r="F77" s="13">
        <v>0.23250000000000001</v>
      </c>
      <c r="G77" s="23">
        <v>0</v>
      </c>
      <c r="J77" s="31">
        <v>0.5</v>
      </c>
      <c r="M77" s="88">
        <v>5.0000000000000001E-3</v>
      </c>
      <c r="O77">
        <v>0.23250000000000001</v>
      </c>
      <c r="Q77">
        <v>38961</v>
      </c>
      <c r="R77">
        <v>0.22750000000000001</v>
      </c>
      <c r="S77">
        <v>5.0000000000000001E-3</v>
      </c>
    </row>
    <row r="78" spans="2:19" x14ac:dyDescent="0.15">
      <c r="B78" s="12">
        <v>38991</v>
      </c>
      <c r="C78" s="86">
        <v>0</v>
      </c>
      <c r="D78" s="13">
        <v>0.22750000000000001</v>
      </c>
      <c r="E78" s="87">
        <v>5.0000000000000001E-3</v>
      </c>
      <c r="F78" s="13">
        <v>0.23250000000000001</v>
      </c>
      <c r="G78" s="23">
        <v>0</v>
      </c>
      <c r="J78" s="31">
        <v>0.5</v>
      </c>
      <c r="M78" s="88">
        <v>5.0000000000000001E-3</v>
      </c>
      <c r="O78">
        <v>0.23250000000000001</v>
      </c>
      <c r="Q78">
        <v>38991</v>
      </c>
      <c r="R78">
        <v>0.22750000000000001</v>
      </c>
      <c r="S78">
        <v>5.0000000000000001E-3</v>
      </c>
    </row>
    <row r="79" spans="2:19" x14ac:dyDescent="0.15">
      <c r="B79" s="12">
        <v>39022</v>
      </c>
      <c r="C79" s="86">
        <v>0</v>
      </c>
      <c r="D79" s="13">
        <v>0.23</v>
      </c>
      <c r="E79" s="87">
        <v>4.9999999999999767E-3</v>
      </c>
      <c r="F79" s="13">
        <v>0.23499999999999999</v>
      </c>
      <c r="G79" s="23">
        <v>0</v>
      </c>
      <c r="J79" s="31">
        <v>0.5</v>
      </c>
      <c r="M79" s="88">
        <v>4.9999999999999767E-3</v>
      </c>
      <c r="O79">
        <v>0.23499999999999999</v>
      </c>
      <c r="Q79">
        <v>39022</v>
      </c>
      <c r="R79">
        <v>0.23</v>
      </c>
      <c r="S79">
        <v>4.9999999999999767E-3</v>
      </c>
    </row>
    <row r="80" spans="2:19" x14ac:dyDescent="0.15">
      <c r="B80" s="12">
        <v>39052</v>
      </c>
      <c r="C80" s="86">
        <v>0</v>
      </c>
      <c r="D80" s="13">
        <v>0.24</v>
      </c>
      <c r="E80" s="87">
        <v>5.0000000000000001E-3</v>
      </c>
      <c r="F80" s="13">
        <v>0.245</v>
      </c>
      <c r="G80" s="23">
        <v>0</v>
      </c>
      <c r="J80" s="31">
        <v>0.5</v>
      </c>
      <c r="M80" s="88">
        <v>5.0000000000000001E-3</v>
      </c>
      <c r="O80">
        <v>0.245</v>
      </c>
      <c r="Q80">
        <v>39052</v>
      </c>
      <c r="R80">
        <v>0.24</v>
      </c>
      <c r="S80">
        <v>5.0000000000000001E-3</v>
      </c>
    </row>
    <row r="81" spans="2:19" x14ac:dyDescent="0.15">
      <c r="B81" s="12">
        <v>39083</v>
      </c>
      <c r="C81" s="86">
        <v>0</v>
      </c>
      <c r="D81" s="13">
        <v>0.245</v>
      </c>
      <c r="E81" s="87">
        <v>2.5000000000000001E-3</v>
      </c>
      <c r="F81" s="13">
        <v>0.2475</v>
      </c>
      <c r="G81" s="23">
        <v>0</v>
      </c>
      <c r="J81" s="31">
        <v>0.25</v>
      </c>
      <c r="M81" s="88">
        <v>2.5000000000000001E-3</v>
      </c>
      <c r="O81">
        <v>0.2475</v>
      </c>
      <c r="Q81">
        <v>39083</v>
      </c>
      <c r="R81">
        <v>0.245</v>
      </c>
      <c r="S81">
        <v>2.5000000000000001E-3</v>
      </c>
    </row>
    <row r="82" spans="2:19" x14ac:dyDescent="0.15">
      <c r="B82" s="12">
        <v>39114</v>
      </c>
      <c r="C82" s="86">
        <v>0</v>
      </c>
      <c r="D82" s="13">
        <v>0.23</v>
      </c>
      <c r="E82" s="87">
        <v>4.9999999999999767E-3</v>
      </c>
      <c r="F82" s="13">
        <v>0.23499999999999999</v>
      </c>
      <c r="G82" s="23">
        <v>0</v>
      </c>
      <c r="J82" s="31">
        <v>0.5</v>
      </c>
      <c r="M82" s="88">
        <v>4.9999999999999767E-3</v>
      </c>
      <c r="O82">
        <v>0.23499999999999999</v>
      </c>
      <c r="Q82">
        <v>39114</v>
      </c>
      <c r="R82">
        <v>0.23</v>
      </c>
      <c r="S82">
        <v>4.9999999999999767E-3</v>
      </c>
    </row>
    <row r="83" spans="2:19" x14ac:dyDescent="0.15">
      <c r="B83" s="12">
        <v>39142</v>
      </c>
      <c r="C83" s="86">
        <v>0</v>
      </c>
      <c r="D83" s="13">
        <v>0.22</v>
      </c>
      <c r="E83" s="87">
        <v>5.0000000000000001E-3</v>
      </c>
      <c r="F83" s="13">
        <v>0.22500000000000001</v>
      </c>
      <c r="G83" s="23">
        <v>0</v>
      </c>
      <c r="J83" s="31">
        <v>0.5</v>
      </c>
      <c r="M83" s="88">
        <v>5.0000000000000001E-3</v>
      </c>
      <c r="O83">
        <v>0.22500000000000001</v>
      </c>
      <c r="Q83">
        <v>39142</v>
      </c>
      <c r="R83">
        <v>0.22</v>
      </c>
      <c r="S83">
        <v>5.0000000000000001E-3</v>
      </c>
    </row>
    <row r="84" spans="2:19" x14ac:dyDescent="0.15">
      <c r="B84" s="12">
        <v>39173</v>
      </c>
      <c r="C84" s="86">
        <v>0</v>
      </c>
      <c r="D84" s="13">
        <v>0.22</v>
      </c>
      <c r="E84" s="87">
        <v>5.0000000000000001E-3</v>
      </c>
      <c r="F84" s="13">
        <v>0.22500000000000001</v>
      </c>
      <c r="G84" s="23">
        <v>0</v>
      </c>
      <c r="J84" s="31">
        <v>0.5</v>
      </c>
      <c r="M84" s="88">
        <v>5.0000000000000001E-3</v>
      </c>
      <c r="O84">
        <v>0.22500000000000001</v>
      </c>
      <c r="Q84">
        <v>39173</v>
      </c>
      <c r="R84">
        <v>0.22</v>
      </c>
      <c r="S84">
        <v>5.0000000000000001E-3</v>
      </c>
    </row>
    <row r="85" spans="2:19" x14ac:dyDescent="0.15">
      <c r="B85" s="12">
        <v>39203</v>
      </c>
      <c r="C85" s="86">
        <v>0</v>
      </c>
      <c r="D85" s="13">
        <v>0.22</v>
      </c>
      <c r="E85" s="87">
        <v>5.0000000000000001E-3</v>
      </c>
      <c r="F85" s="13">
        <v>0.22500000000000001</v>
      </c>
      <c r="G85" s="23">
        <v>0</v>
      </c>
      <c r="J85" s="31">
        <v>0.5</v>
      </c>
      <c r="M85" s="88">
        <v>5.0000000000000001E-3</v>
      </c>
      <c r="O85">
        <v>0.22500000000000001</v>
      </c>
      <c r="Q85">
        <v>39203</v>
      </c>
      <c r="R85">
        <v>0.22</v>
      </c>
      <c r="S85">
        <v>5.0000000000000001E-3</v>
      </c>
    </row>
    <row r="86" spans="2:19" x14ac:dyDescent="0.15">
      <c r="B86" s="12">
        <v>39234</v>
      </c>
      <c r="C86" s="86">
        <v>0</v>
      </c>
      <c r="D86" s="13">
        <v>0.21</v>
      </c>
      <c r="E86" s="87">
        <v>5.0000000000000001E-3</v>
      </c>
      <c r="F86" s="13">
        <v>0.215</v>
      </c>
      <c r="G86" s="23">
        <v>0</v>
      </c>
      <c r="J86" s="31">
        <v>0.5</v>
      </c>
      <c r="M86" s="88">
        <v>5.0000000000000001E-3</v>
      </c>
      <c r="O86">
        <v>0.215</v>
      </c>
      <c r="Q86">
        <v>39234</v>
      </c>
      <c r="R86">
        <v>0.21</v>
      </c>
      <c r="S86">
        <v>5.0000000000000001E-3</v>
      </c>
    </row>
    <row r="87" spans="2:19" x14ac:dyDescent="0.15">
      <c r="B87" s="12">
        <v>39264</v>
      </c>
      <c r="C87" s="86">
        <v>0</v>
      </c>
      <c r="D87" s="13">
        <v>0.21</v>
      </c>
      <c r="E87" s="87">
        <v>5.0000000000000001E-3</v>
      </c>
      <c r="F87" s="13">
        <v>0.215</v>
      </c>
      <c r="G87" s="23">
        <v>0</v>
      </c>
      <c r="J87" s="31">
        <v>0.5</v>
      </c>
      <c r="M87" s="88">
        <v>5.0000000000000001E-3</v>
      </c>
      <c r="O87">
        <v>0.215</v>
      </c>
      <c r="Q87">
        <v>39264</v>
      </c>
      <c r="R87">
        <v>0.21</v>
      </c>
      <c r="S87">
        <v>5.0000000000000001E-3</v>
      </c>
    </row>
    <row r="88" spans="2:19" x14ac:dyDescent="0.15">
      <c r="B88" s="12">
        <v>39295</v>
      </c>
      <c r="C88" s="86">
        <v>0</v>
      </c>
      <c r="D88" s="13">
        <v>0.21</v>
      </c>
      <c r="E88" s="87">
        <v>5.0000000000000001E-3</v>
      </c>
      <c r="F88" s="13">
        <v>0.215</v>
      </c>
      <c r="G88" s="23">
        <v>0</v>
      </c>
      <c r="J88" s="31">
        <v>0.5</v>
      </c>
      <c r="M88" s="88">
        <v>5.0000000000000001E-3</v>
      </c>
      <c r="O88">
        <v>0.215</v>
      </c>
      <c r="Q88">
        <v>39295</v>
      </c>
      <c r="R88">
        <v>0.21</v>
      </c>
      <c r="S88">
        <v>5.0000000000000001E-3</v>
      </c>
    </row>
    <row r="89" spans="2:19" x14ac:dyDescent="0.15">
      <c r="B89" s="12">
        <v>39326</v>
      </c>
      <c r="C89" s="86">
        <v>0</v>
      </c>
      <c r="D89" s="13">
        <v>0.21</v>
      </c>
      <c r="E89" s="87">
        <v>5.0000000000000001E-3</v>
      </c>
      <c r="F89" s="13">
        <v>0.215</v>
      </c>
      <c r="G89" s="23">
        <v>0</v>
      </c>
      <c r="J89" s="31">
        <v>0.5</v>
      </c>
      <c r="M89" s="88">
        <v>5.0000000000000001E-3</v>
      </c>
      <c r="O89">
        <v>0.215</v>
      </c>
      <c r="Q89">
        <v>39326</v>
      </c>
      <c r="R89">
        <v>0.21</v>
      </c>
      <c r="S89">
        <v>5.0000000000000001E-3</v>
      </c>
    </row>
    <row r="90" spans="2:19" x14ac:dyDescent="0.15">
      <c r="B90" s="12">
        <v>39356</v>
      </c>
      <c r="C90" s="86">
        <v>0</v>
      </c>
      <c r="D90" s="13">
        <v>0.2</v>
      </c>
      <c r="E90" s="87">
        <v>4.9999999999999767E-3</v>
      </c>
      <c r="F90" s="13">
        <v>0.20499999999999999</v>
      </c>
      <c r="G90" s="23">
        <v>0</v>
      </c>
      <c r="J90" s="31">
        <v>0.5</v>
      </c>
      <c r="M90" s="88">
        <v>4.9999999999999767E-3</v>
      </c>
      <c r="O90">
        <v>0.20499999999999999</v>
      </c>
      <c r="Q90">
        <v>39356</v>
      </c>
      <c r="R90">
        <v>0.2</v>
      </c>
      <c r="S90">
        <v>4.9999999999999767E-3</v>
      </c>
    </row>
    <row r="91" spans="2:19" x14ac:dyDescent="0.15">
      <c r="B91" s="12">
        <v>39387</v>
      </c>
      <c r="C91" s="86">
        <v>0</v>
      </c>
      <c r="D91" s="13">
        <v>0.2</v>
      </c>
      <c r="E91" s="87">
        <v>4.9999999999999767E-3</v>
      </c>
      <c r="F91" s="13">
        <v>0.20499999999999999</v>
      </c>
      <c r="G91" s="23">
        <v>0</v>
      </c>
      <c r="J91" s="31">
        <v>0.5</v>
      </c>
      <c r="M91" s="88">
        <v>4.9999999999999767E-3</v>
      </c>
      <c r="O91">
        <v>0.20499999999999999</v>
      </c>
      <c r="Q91">
        <v>39387</v>
      </c>
      <c r="R91">
        <v>0.2</v>
      </c>
      <c r="S91">
        <v>4.9999999999999767E-3</v>
      </c>
    </row>
    <row r="92" spans="2:19" x14ac:dyDescent="0.15">
      <c r="B92" s="12">
        <v>39417</v>
      </c>
      <c r="C92" s="86">
        <v>0</v>
      </c>
      <c r="D92" s="13">
        <v>0.2</v>
      </c>
      <c r="E92" s="87">
        <v>4.9999999999999767E-3</v>
      </c>
      <c r="F92" s="13">
        <v>0.20499999999999999</v>
      </c>
      <c r="G92" s="23">
        <v>0</v>
      </c>
      <c r="J92" s="31">
        <v>0.5</v>
      </c>
      <c r="M92" s="88">
        <v>4.9999999999999767E-3</v>
      </c>
      <c r="O92">
        <v>0.20499999999999999</v>
      </c>
      <c r="Q92">
        <v>39417</v>
      </c>
      <c r="R92">
        <v>0.2</v>
      </c>
      <c r="S92">
        <v>4.9999999999999767E-3</v>
      </c>
    </row>
    <row r="93" spans="2:19" x14ac:dyDescent="0.15">
      <c r="B93" s="12">
        <v>39448</v>
      </c>
      <c r="C93" s="86">
        <v>0</v>
      </c>
      <c r="D93" s="13">
        <v>0.2</v>
      </c>
      <c r="E93" s="87">
        <v>4.9999999999999767E-3</v>
      </c>
      <c r="F93" s="13">
        <v>0.20499999999999999</v>
      </c>
      <c r="G93" s="23">
        <v>0</v>
      </c>
      <c r="J93" s="31">
        <v>0.5</v>
      </c>
      <c r="M93" s="88">
        <v>4.9999999999999767E-3</v>
      </c>
      <c r="O93">
        <v>0.20499999999999999</v>
      </c>
      <c r="Q93">
        <v>39448</v>
      </c>
      <c r="R93">
        <v>0.2</v>
      </c>
      <c r="S93">
        <v>4.9999999999999767E-3</v>
      </c>
    </row>
    <row r="94" spans="2:19" x14ac:dyDescent="0.15">
      <c r="B94" s="12">
        <v>39479</v>
      </c>
      <c r="C94" s="86">
        <v>0</v>
      </c>
      <c r="D94" s="13">
        <v>0.2</v>
      </c>
      <c r="E94" s="87">
        <v>4.9999999999999767E-3</v>
      </c>
      <c r="F94" s="13">
        <v>0.20499999999999999</v>
      </c>
      <c r="G94" s="23">
        <v>0</v>
      </c>
      <c r="J94" s="31">
        <v>0.5</v>
      </c>
      <c r="M94" s="88">
        <v>4.9999999999999767E-3</v>
      </c>
      <c r="O94">
        <v>0.20499999999999999</v>
      </c>
      <c r="Q94">
        <v>39479</v>
      </c>
      <c r="R94">
        <v>0.2</v>
      </c>
      <c r="S94">
        <v>4.9999999999999767E-3</v>
      </c>
    </row>
    <row r="95" spans="2:19" x14ac:dyDescent="0.15">
      <c r="B95" s="12">
        <v>39508</v>
      </c>
      <c r="C95" s="86">
        <v>0</v>
      </c>
      <c r="D95" s="13">
        <v>0.2</v>
      </c>
      <c r="E95" s="87">
        <v>4.9999999999999767E-3</v>
      </c>
      <c r="F95" s="13">
        <v>0.20499999999999999</v>
      </c>
      <c r="G95" s="23">
        <v>0</v>
      </c>
      <c r="J95" s="31">
        <v>0.5</v>
      </c>
      <c r="M95" s="88">
        <v>4.9999999999999767E-3</v>
      </c>
      <c r="O95">
        <v>0.20499999999999999</v>
      </c>
      <c r="Q95">
        <v>39508</v>
      </c>
      <c r="R95">
        <v>0.2</v>
      </c>
      <c r="S95">
        <v>4.9999999999999767E-3</v>
      </c>
    </row>
    <row r="96" spans="2:19" x14ac:dyDescent="0.15">
      <c r="B96" s="12">
        <v>39539</v>
      </c>
      <c r="C96" s="86">
        <v>0</v>
      </c>
      <c r="D96" s="13">
        <v>0.2</v>
      </c>
      <c r="E96" s="87">
        <v>4.9999999999999767E-3</v>
      </c>
      <c r="F96" s="13">
        <v>0.20499999999999999</v>
      </c>
      <c r="G96" s="23">
        <v>0</v>
      </c>
      <c r="J96" s="31">
        <v>0.5</v>
      </c>
      <c r="M96" s="88">
        <v>4.9999999999999767E-3</v>
      </c>
      <c r="O96">
        <v>0.20499999999999999</v>
      </c>
      <c r="Q96">
        <v>39539</v>
      </c>
      <c r="R96">
        <v>0.2</v>
      </c>
      <c r="S96">
        <v>4.9999999999999767E-3</v>
      </c>
    </row>
    <row r="97" spans="2:19" x14ac:dyDescent="0.15">
      <c r="B97" s="12">
        <v>39569</v>
      </c>
      <c r="C97" s="86">
        <v>0</v>
      </c>
      <c r="D97" s="13">
        <v>0.2</v>
      </c>
      <c r="E97" s="87">
        <v>4.9999999999999767E-3</v>
      </c>
      <c r="F97" s="13">
        <v>0.20499999999999999</v>
      </c>
      <c r="G97" s="23">
        <v>0</v>
      </c>
      <c r="J97" s="31">
        <v>0.5</v>
      </c>
      <c r="M97" s="88">
        <v>4.9999999999999767E-3</v>
      </c>
      <c r="O97">
        <v>0.20499999999999999</v>
      </c>
      <c r="Q97">
        <v>39569</v>
      </c>
      <c r="R97">
        <v>0.2</v>
      </c>
      <c r="S97">
        <v>4.9999999999999767E-3</v>
      </c>
    </row>
    <row r="98" spans="2:19" x14ac:dyDescent="0.15">
      <c r="B98" s="12">
        <v>39600</v>
      </c>
      <c r="C98" s="86">
        <v>0</v>
      </c>
      <c r="D98" s="13">
        <v>0.2</v>
      </c>
      <c r="E98" s="87">
        <v>4.9999999999999767E-3</v>
      </c>
      <c r="F98" s="13">
        <v>0.20499999999999999</v>
      </c>
      <c r="G98" s="23">
        <v>0</v>
      </c>
      <c r="J98" s="31">
        <v>0.5</v>
      </c>
      <c r="M98" s="88">
        <v>4.9999999999999767E-3</v>
      </c>
      <c r="O98">
        <v>0.20499999999999999</v>
      </c>
      <c r="Q98">
        <v>39600</v>
      </c>
      <c r="R98">
        <v>0.2</v>
      </c>
      <c r="S98">
        <v>4.9999999999999767E-3</v>
      </c>
    </row>
    <row r="99" spans="2:19" x14ac:dyDescent="0.15">
      <c r="B99" s="12">
        <v>39630</v>
      </c>
      <c r="C99" s="86">
        <v>0</v>
      </c>
      <c r="D99" s="13">
        <v>0.18</v>
      </c>
      <c r="E99" s="87">
        <v>5.0000000000000001E-3</v>
      </c>
      <c r="F99" s="13">
        <v>0.185</v>
      </c>
      <c r="G99" s="23">
        <v>0</v>
      </c>
      <c r="J99" s="31">
        <v>0.5</v>
      </c>
      <c r="M99" s="88">
        <v>5.0000000000000001E-3</v>
      </c>
      <c r="O99">
        <v>0.185</v>
      </c>
      <c r="Q99">
        <v>39630</v>
      </c>
      <c r="R99">
        <v>0.18</v>
      </c>
      <c r="S99">
        <v>5.0000000000000001E-3</v>
      </c>
    </row>
    <row r="100" spans="2:19" x14ac:dyDescent="0.15">
      <c r="B100" s="12">
        <v>39661</v>
      </c>
      <c r="C100" s="86">
        <v>0</v>
      </c>
      <c r="D100" s="13">
        <v>0.18</v>
      </c>
      <c r="E100" s="87">
        <v>5.0000000000000001E-3</v>
      </c>
      <c r="F100" s="13">
        <v>0.185</v>
      </c>
      <c r="G100" s="23">
        <v>0</v>
      </c>
      <c r="J100" s="31">
        <v>0.5</v>
      </c>
      <c r="M100" s="88">
        <v>5.0000000000000001E-3</v>
      </c>
      <c r="O100">
        <v>0.185</v>
      </c>
      <c r="Q100">
        <v>39661</v>
      </c>
      <c r="R100">
        <v>0.18</v>
      </c>
      <c r="S100">
        <v>5.0000000000000001E-3</v>
      </c>
    </row>
    <row r="101" spans="2:19" x14ac:dyDescent="0.15">
      <c r="B101" s="12">
        <v>39692</v>
      </c>
      <c r="C101" s="86">
        <v>0</v>
      </c>
      <c r="D101" s="13">
        <v>0.18</v>
      </c>
      <c r="E101" s="87">
        <v>5.0000000000000001E-3</v>
      </c>
      <c r="F101" s="13">
        <v>0.185</v>
      </c>
      <c r="G101" s="23">
        <v>0</v>
      </c>
      <c r="J101" s="31">
        <v>0.5</v>
      </c>
      <c r="M101" s="88">
        <v>5.0000000000000001E-3</v>
      </c>
      <c r="O101">
        <v>0.185</v>
      </c>
      <c r="Q101">
        <v>39692</v>
      </c>
      <c r="R101">
        <v>0.18</v>
      </c>
      <c r="S101">
        <v>5.0000000000000001E-3</v>
      </c>
    </row>
    <row r="102" spans="2:19" x14ac:dyDescent="0.15">
      <c r="B102" s="12">
        <v>39722</v>
      </c>
      <c r="C102" s="86">
        <v>0</v>
      </c>
      <c r="D102" s="13">
        <v>0.18</v>
      </c>
      <c r="E102" s="87">
        <v>5.0000000000000001E-3</v>
      </c>
      <c r="F102" s="13">
        <v>0.185</v>
      </c>
      <c r="G102" s="23">
        <v>0</v>
      </c>
      <c r="J102" s="31">
        <v>0.5</v>
      </c>
      <c r="M102" s="88">
        <v>5.0000000000000001E-3</v>
      </c>
      <c r="O102">
        <v>0.185</v>
      </c>
      <c r="Q102">
        <v>39722</v>
      </c>
      <c r="R102">
        <v>0.18</v>
      </c>
      <c r="S102">
        <v>5.0000000000000001E-3</v>
      </c>
    </row>
    <row r="103" spans="2:19" x14ac:dyDescent="0.15">
      <c r="B103" s="12">
        <v>39753</v>
      </c>
      <c r="C103" s="86">
        <v>0</v>
      </c>
      <c r="D103" s="13">
        <v>0.18</v>
      </c>
      <c r="E103" s="87">
        <v>5.0000000000000001E-3</v>
      </c>
      <c r="F103" s="13">
        <v>0.185</v>
      </c>
      <c r="G103" s="23">
        <v>0</v>
      </c>
      <c r="J103" s="31">
        <v>0.5</v>
      </c>
      <c r="M103" s="88">
        <v>5.0000000000000001E-3</v>
      </c>
      <c r="O103">
        <v>0.185</v>
      </c>
      <c r="Q103">
        <v>39753</v>
      </c>
      <c r="R103">
        <v>0.18</v>
      </c>
      <c r="S103">
        <v>5.0000000000000001E-3</v>
      </c>
    </row>
    <row r="104" spans="2:19" x14ac:dyDescent="0.15">
      <c r="B104" s="12">
        <v>39783</v>
      </c>
      <c r="C104" s="86">
        <v>0</v>
      </c>
      <c r="D104" s="13">
        <v>0.18</v>
      </c>
      <c r="E104" s="87">
        <v>5.0000000000000001E-3</v>
      </c>
      <c r="F104" s="13">
        <v>0.185</v>
      </c>
      <c r="G104" s="23">
        <v>0</v>
      </c>
      <c r="J104" s="31">
        <v>0.5</v>
      </c>
      <c r="M104" s="88">
        <v>5.0000000000000001E-3</v>
      </c>
      <c r="O104">
        <v>0.185</v>
      </c>
      <c r="Q104">
        <v>39783</v>
      </c>
      <c r="R104">
        <v>0.18</v>
      </c>
      <c r="S104">
        <v>5.0000000000000001E-3</v>
      </c>
    </row>
    <row r="105" spans="2:19" x14ac:dyDescent="0.15">
      <c r="B105" s="12">
        <v>39814</v>
      </c>
      <c r="C105" s="86">
        <v>0</v>
      </c>
      <c r="D105" s="13">
        <v>0.18</v>
      </c>
      <c r="E105" s="87">
        <v>5.0000000000000001E-3</v>
      </c>
      <c r="F105" s="13">
        <v>0.185</v>
      </c>
      <c r="G105" s="23">
        <v>0</v>
      </c>
      <c r="J105" s="31">
        <v>0.5</v>
      </c>
      <c r="M105" s="88">
        <v>5.0000000000000001E-3</v>
      </c>
      <c r="O105">
        <v>0.185</v>
      </c>
      <c r="Q105">
        <v>39814</v>
      </c>
      <c r="R105">
        <v>0.18</v>
      </c>
      <c r="S105">
        <v>5.0000000000000001E-3</v>
      </c>
    </row>
    <row r="106" spans="2:19" x14ac:dyDescent="0.15">
      <c r="B106" s="12">
        <v>39845</v>
      </c>
      <c r="C106" s="86">
        <v>0</v>
      </c>
      <c r="D106" s="13">
        <v>0.18</v>
      </c>
      <c r="E106" s="87">
        <v>5.0000000000000001E-3</v>
      </c>
      <c r="F106" s="13">
        <v>0.185</v>
      </c>
      <c r="G106" s="23">
        <v>0</v>
      </c>
      <c r="J106" s="31">
        <v>0.5</v>
      </c>
      <c r="M106" s="88">
        <v>5.0000000000000001E-3</v>
      </c>
      <c r="O106">
        <v>0.185</v>
      </c>
      <c r="Q106">
        <v>39845</v>
      </c>
      <c r="R106">
        <v>0.18</v>
      </c>
      <c r="S106">
        <v>5.0000000000000001E-3</v>
      </c>
    </row>
    <row r="107" spans="2:19" x14ac:dyDescent="0.15">
      <c r="B107" s="12">
        <v>39873</v>
      </c>
      <c r="C107" s="86">
        <v>0</v>
      </c>
      <c r="D107" s="13">
        <v>0.17</v>
      </c>
      <c r="E107" s="87">
        <v>4.9999999999999767E-3</v>
      </c>
      <c r="F107" s="13">
        <v>0.17499999999999999</v>
      </c>
      <c r="G107" s="23">
        <v>0</v>
      </c>
      <c r="J107" s="31">
        <v>0.5</v>
      </c>
      <c r="M107" s="88">
        <v>4.9999999999999767E-3</v>
      </c>
      <c r="O107">
        <v>0.17499999999999999</v>
      </c>
      <c r="Q107">
        <v>39873</v>
      </c>
      <c r="R107">
        <v>0.17</v>
      </c>
      <c r="S107">
        <v>4.9999999999999767E-3</v>
      </c>
    </row>
    <row r="108" spans="2:19" x14ac:dyDescent="0.15">
      <c r="B108" s="12">
        <v>39904</v>
      </c>
      <c r="C108" s="86">
        <v>0</v>
      </c>
      <c r="D108" s="13">
        <v>0.17</v>
      </c>
      <c r="E108" s="87">
        <v>4.9999999999999767E-3</v>
      </c>
      <c r="F108" s="13">
        <v>0.17499999999999999</v>
      </c>
      <c r="G108" s="23">
        <v>0</v>
      </c>
      <c r="J108" s="31">
        <v>0.5</v>
      </c>
      <c r="M108" s="88">
        <v>4.9999999999999767E-3</v>
      </c>
      <c r="O108">
        <v>0.17499999999999999</v>
      </c>
      <c r="Q108">
        <v>39904</v>
      </c>
      <c r="R108">
        <v>0.17</v>
      </c>
      <c r="S108">
        <v>4.9999999999999767E-3</v>
      </c>
    </row>
    <row r="109" spans="2:19" x14ac:dyDescent="0.15">
      <c r="B109" s="12">
        <v>39934</v>
      </c>
      <c r="C109" s="86">
        <v>0</v>
      </c>
      <c r="D109" s="13">
        <v>0.17</v>
      </c>
      <c r="E109" s="87">
        <v>4.9999999999999767E-3</v>
      </c>
      <c r="F109" s="13">
        <v>0.17499999999999999</v>
      </c>
      <c r="G109" s="23">
        <v>0</v>
      </c>
      <c r="J109" s="31">
        <v>0.5</v>
      </c>
      <c r="M109" s="88">
        <v>4.9999999999999767E-3</v>
      </c>
      <c r="O109">
        <v>0.17499999999999999</v>
      </c>
      <c r="Q109">
        <v>39934</v>
      </c>
      <c r="R109">
        <v>0.17</v>
      </c>
      <c r="S109">
        <v>4.9999999999999767E-3</v>
      </c>
    </row>
    <row r="110" spans="2:19" x14ac:dyDescent="0.15">
      <c r="B110" s="12">
        <v>39965</v>
      </c>
      <c r="C110" s="86">
        <v>0</v>
      </c>
      <c r="D110" s="13">
        <v>0.17</v>
      </c>
      <c r="E110" s="87">
        <v>4.9999999999999767E-3</v>
      </c>
      <c r="F110" s="13">
        <v>0.17499999999999999</v>
      </c>
      <c r="G110" s="23">
        <v>0</v>
      </c>
      <c r="J110" s="31">
        <v>0.5</v>
      </c>
      <c r="M110" s="88">
        <v>4.9999999999999767E-3</v>
      </c>
      <c r="O110">
        <v>0.17499999999999999</v>
      </c>
      <c r="Q110">
        <v>39965</v>
      </c>
      <c r="R110">
        <v>0.17</v>
      </c>
      <c r="S110">
        <v>4.9999999999999767E-3</v>
      </c>
    </row>
    <row r="111" spans="2:19" x14ac:dyDescent="0.15">
      <c r="B111" s="12">
        <v>39995</v>
      </c>
      <c r="C111" s="86">
        <v>0</v>
      </c>
      <c r="D111" s="13">
        <v>0.17</v>
      </c>
      <c r="E111" s="87">
        <v>4.9999999999999767E-3</v>
      </c>
      <c r="F111" s="13">
        <v>0.17499999999999999</v>
      </c>
      <c r="G111" s="23">
        <v>0</v>
      </c>
      <c r="J111" s="31">
        <v>0.5</v>
      </c>
      <c r="M111" s="88">
        <v>4.9999999999999767E-3</v>
      </c>
      <c r="O111">
        <v>0.17499999999999999</v>
      </c>
      <c r="Q111">
        <v>39995</v>
      </c>
      <c r="R111">
        <v>0.17</v>
      </c>
      <c r="S111">
        <v>4.9999999999999767E-3</v>
      </c>
    </row>
    <row r="112" spans="2:19" x14ac:dyDescent="0.15">
      <c r="B112" s="12">
        <v>40026</v>
      </c>
      <c r="C112" s="86">
        <v>0</v>
      </c>
      <c r="D112" s="13">
        <v>0.17</v>
      </c>
      <c r="E112" s="87">
        <v>4.9999999999999767E-3</v>
      </c>
      <c r="F112" s="13">
        <v>0.17499999999999999</v>
      </c>
      <c r="G112" s="23">
        <v>0</v>
      </c>
      <c r="J112" s="31">
        <v>0.5</v>
      </c>
      <c r="M112" s="88">
        <v>4.9999999999999767E-3</v>
      </c>
      <c r="O112">
        <v>0.17499999999999999</v>
      </c>
      <c r="Q112">
        <v>40026</v>
      </c>
      <c r="R112">
        <v>0.17</v>
      </c>
      <c r="S112">
        <v>4.9999999999999767E-3</v>
      </c>
    </row>
    <row r="113" spans="2:19" x14ac:dyDescent="0.15">
      <c r="B113" s="12">
        <v>40057</v>
      </c>
      <c r="C113" s="86">
        <v>0</v>
      </c>
      <c r="D113" s="13">
        <v>0.17</v>
      </c>
      <c r="E113" s="87">
        <v>4.9999999999999767E-3</v>
      </c>
      <c r="F113" s="13">
        <v>0.17499999999999999</v>
      </c>
      <c r="G113" s="23">
        <v>0</v>
      </c>
      <c r="J113" s="31">
        <v>0.5</v>
      </c>
      <c r="M113" s="88">
        <v>4.9999999999999767E-3</v>
      </c>
      <c r="O113">
        <v>0.17499999999999999</v>
      </c>
      <c r="Q113">
        <v>40057</v>
      </c>
      <c r="R113">
        <v>0.17</v>
      </c>
      <c r="S113">
        <v>4.9999999999999767E-3</v>
      </c>
    </row>
    <row r="114" spans="2:19" x14ac:dyDescent="0.15">
      <c r="B114" s="12">
        <v>40087</v>
      </c>
      <c r="C114" s="86">
        <v>0</v>
      </c>
      <c r="D114" s="13">
        <v>0.17</v>
      </c>
      <c r="E114" s="87">
        <v>4.9999999999999767E-3</v>
      </c>
      <c r="F114" s="13">
        <v>0.17499999999999999</v>
      </c>
      <c r="G114" s="23">
        <v>0</v>
      </c>
      <c r="J114" s="31">
        <v>0.5</v>
      </c>
      <c r="M114" s="88">
        <v>4.9999999999999767E-3</v>
      </c>
      <c r="O114">
        <v>0.17499999999999999</v>
      </c>
      <c r="Q114">
        <v>40087</v>
      </c>
      <c r="R114">
        <v>0.17</v>
      </c>
      <c r="S114">
        <v>4.9999999999999767E-3</v>
      </c>
    </row>
    <row r="115" spans="2:19" x14ac:dyDescent="0.15">
      <c r="B115" s="12">
        <v>40118</v>
      </c>
      <c r="C115" s="86">
        <v>0</v>
      </c>
      <c r="D115" s="13">
        <v>0.17</v>
      </c>
      <c r="E115" s="87">
        <v>4.9999999999999767E-3</v>
      </c>
      <c r="F115" s="13">
        <v>0.17499999999999999</v>
      </c>
      <c r="G115" s="23">
        <v>0</v>
      </c>
      <c r="J115" s="31">
        <v>0.5</v>
      </c>
      <c r="M115" s="88">
        <v>4.9999999999999767E-3</v>
      </c>
      <c r="O115">
        <v>0.17499999999999999</v>
      </c>
      <c r="Q115">
        <v>40118</v>
      </c>
      <c r="R115">
        <v>0.17</v>
      </c>
      <c r="S115">
        <v>4.9999999999999767E-3</v>
      </c>
    </row>
    <row r="116" spans="2:19" x14ac:dyDescent="0.15">
      <c r="B116" s="12">
        <v>40148</v>
      </c>
      <c r="C116" s="86">
        <v>0</v>
      </c>
      <c r="D116" s="13">
        <v>0.17</v>
      </c>
      <c r="E116" s="87">
        <v>4.9999999999999767E-3</v>
      </c>
      <c r="F116" s="13">
        <v>0.17499999999999999</v>
      </c>
      <c r="G116" s="23">
        <v>0</v>
      </c>
      <c r="J116" s="31">
        <v>0.5</v>
      </c>
      <c r="M116" s="88">
        <v>4.9999999999999767E-3</v>
      </c>
      <c r="O116">
        <v>0.17499999999999999</v>
      </c>
      <c r="Q116">
        <v>40148</v>
      </c>
      <c r="R116">
        <v>0.17</v>
      </c>
      <c r="S116">
        <v>4.9999999999999767E-3</v>
      </c>
    </row>
    <row r="117" spans="2:19" x14ac:dyDescent="0.15">
      <c r="B117" s="12">
        <v>40179</v>
      </c>
      <c r="C117" s="86">
        <v>0</v>
      </c>
      <c r="D117" s="13">
        <v>0.17</v>
      </c>
      <c r="E117" s="87">
        <v>4.9999999999999767E-3</v>
      </c>
      <c r="F117" s="13">
        <v>0.17499999999999999</v>
      </c>
      <c r="G117" s="23">
        <v>0</v>
      </c>
      <c r="J117" s="31">
        <v>0.5</v>
      </c>
      <c r="M117" s="88">
        <v>4.9999999999999767E-3</v>
      </c>
      <c r="O117">
        <v>0.17499999999999999</v>
      </c>
      <c r="Q117">
        <v>40179</v>
      </c>
      <c r="R117">
        <v>0.17</v>
      </c>
      <c r="S117">
        <v>4.9999999999999767E-3</v>
      </c>
    </row>
    <row r="118" spans="2:19" x14ac:dyDescent="0.15">
      <c r="B118" s="12">
        <v>40210</v>
      </c>
      <c r="C118" s="86">
        <v>0</v>
      </c>
      <c r="D118" s="13">
        <v>0.17</v>
      </c>
      <c r="E118" s="87">
        <v>4.9999999999999767E-3</v>
      </c>
      <c r="F118" s="13">
        <v>0.17499999999999999</v>
      </c>
      <c r="G118" s="23">
        <v>0</v>
      </c>
      <c r="J118" s="31">
        <v>0.5</v>
      </c>
      <c r="M118" s="88">
        <v>4.9999999999999767E-3</v>
      </c>
      <c r="O118">
        <v>0.17499999999999999</v>
      </c>
      <c r="Q118">
        <v>40210</v>
      </c>
      <c r="R118">
        <v>0.17</v>
      </c>
      <c r="S118">
        <v>4.9999999999999767E-3</v>
      </c>
    </row>
    <row r="119" spans="2:19" x14ac:dyDescent="0.15">
      <c r="B119" s="12">
        <v>40238</v>
      </c>
      <c r="C119" s="86">
        <v>0</v>
      </c>
      <c r="D119" s="13">
        <v>0.16</v>
      </c>
      <c r="E119" s="87">
        <v>0.01</v>
      </c>
      <c r="F119" s="13">
        <v>0.17</v>
      </c>
      <c r="G119" s="23">
        <v>0</v>
      </c>
      <c r="J119" s="31">
        <v>1</v>
      </c>
      <c r="M119" s="88">
        <v>0.01</v>
      </c>
      <c r="O119">
        <v>0.17</v>
      </c>
      <c r="Q119">
        <v>40238</v>
      </c>
      <c r="R119">
        <v>0.16</v>
      </c>
      <c r="S119">
        <v>0.01</v>
      </c>
    </row>
    <row r="120" spans="2:19" x14ac:dyDescent="0.15">
      <c r="B120" s="12">
        <v>40269</v>
      </c>
      <c r="C120" s="86">
        <v>0</v>
      </c>
      <c r="D120" s="13">
        <v>0.16</v>
      </c>
      <c r="E120" s="87">
        <v>0.01</v>
      </c>
      <c r="F120" s="13">
        <v>0.17</v>
      </c>
      <c r="G120" s="23">
        <v>0</v>
      </c>
      <c r="J120" s="31">
        <v>1</v>
      </c>
      <c r="M120" s="88">
        <v>0.01</v>
      </c>
      <c r="O120">
        <v>0.17</v>
      </c>
      <c r="Q120">
        <v>40269</v>
      </c>
      <c r="R120">
        <v>0.16</v>
      </c>
      <c r="S120">
        <v>0.01</v>
      </c>
    </row>
    <row r="121" spans="2:19" x14ac:dyDescent="0.15">
      <c r="B121" s="12">
        <v>40299</v>
      </c>
      <c r="C121" s="86">
        <v>0</v>
      </c>
      <c r="D121" s="13">
        <v>0.16</v>
      </c>
      <c r="E121" s="87">
        <v>0.01</v>
      </c>
      <c r="F121" s="13">
        <v>0.17</v>
      </c>
      <c r="G121" s="23">
        <v>0</v>
      </c>
      <c r="J121" s="31">
        <v>1</v>
      </c>
      <c r="M121" s="88">
        <v>0.01</v>
      </c>
      <c r="O121">
        <v>0.17</v>
      </c>
      <c r="Q121">
        <v>40299</v>
      </c>
      <c r="R121">
        <v>0.16</v>
      </c>
      <c r="S121">
        <v>0.01</v>
      </c>
    </row>
    <row r="122" spans="2:19" x14ac:dyDescent="0.15">
      <c r="B122" s="12">
        <v>40330</v>
      </c>
      <c r="C122" s="86">
        <v>0</v>
      </c>
      <c r="D122" s="13">
        <v>0.16</v>
      </c>
      <c r="E122" s="87">
        <v>0.01</v>
      </c>
      <c r="F122" s="13">
        <v>0.17</v>
      </c>
      <c r="G122" s="23">
        <v>0</v>
      </c>
      <c r="J122" s="31">
        <v>1</v>
      </c>
      <c r="M122" s="88">
        <v>0.01</v>
      </c>
      <c r="O122">
        <v>0.17</v>
      </c>
      <c r="Q122">
        <v>40330</v>
      </c>
      <c r="R122">
        <v>0.16</v>
      </c>
      <c r="S122">
        <v>0.01</v>
      </c>
    </row>
    <row r="123" spans="2:19" x14ac:dyDescent="0.15">
      <c r="B123" s="12">
        <v>40360</v>
      </c>
      <c r="C123" s="86">
        <v>0</v>
      </c>
      <c r="D123" s="13">
        <v>0.16</v>
      </c>
      <c r="E123" s="87">
        <v>0.01</v>
      </c>
      <c r="F123" s="13">
        <v>0.17</v>
      </c>
      <c r="G123" s="23">
        <v>0</v>
      </c>
      <c r="J123" s="31">
        <v>1</v>
      </c>
      <c r="M123" s="88">
        <v>0.01</v>
      </c>
      <c r="O123">
        <v>0.17</v>
      </c>
      <c r="Q123">
        <v>40360</v>
      </c>
      <c r="R123">
        <v>0.16</v>
      </c>
      <c r="S123">
        <v>0.01</v>
      </c>
    </row>
    <row r="124" spans="2:19" x14ac:dyDescent="0.15">
      <c r="B124" s="12">
        <v>40391</v>
      </c>
      <c r="C124" s="86">
        <v>0</v>
      </c>
      <c r="D124" s="13">
        <v>0.16</v>
      </c>
      <c r="E124" s="87">
        <v>0.01</v>
      </c>
      <c r="F124" s="13">
        <v>0.17</v>
      </c>
      <c r="G124" s="23">
        <v>0</v>
      </c>
      <c r="J124" s="31">
        <v>1</v>
      </c>
      <c r="M124" s="88">
        <v>0.01</v>
      </c>
      <c r="O124">
        <v>0.17</v>
      </c>
      <c r="Q124">
        <v>40391</v>
      </c>
      <c r="R124">
        <v>0.16</v>
      </c>
      <c r="S124">
        <v>0.01</v>
      </c>
    </row>
    <row r="125" spans="2:19" x14ac:dyDescent="0.15">
      <c r="B125" s="12">
        <v>40422</v>
      </c>
      <c r="C125" s="86">
        <v>0</v>
      </c>
      <c r="D125" s="13">
        <v>0.16</v>
      </c>
      <c r="E125" s="87">
        <v>0.01</v>
      </c>
      <c r="F125" s="13">
        <v>0.17</v>
      </c>
      <c r="G125" s="23">
        <v>0</v>
      </c>
      <c r="J125" s="31">
        <v>1</v>
      </c>
      <c r="M125" s="88">
        <v>0.01</v>
      </c>
      <c r="O125">
        <v>0.17</v>
      </c>
      <c r="Q125">
        <v>40422</v>
      </c>
      <c r="R125">
        <v>0.16</v>
      </c>
      <c r="S125">
        <v>0.01</v>
      </c>
    </row>
    <row r="126" spans="2:19" x14ac:dyDescent="0.15">
      <c r="B126" s="12">
        <v>40452</v>
      </c>
      <c r="C126" s="86">
        <v>0</v>
      </c>
      <c r="D126" s="13">
        <v>0.16</v>
      </c>
      <c r="E126" s="87">
        <v>0.01</v>
      </c>
      <c r="F126" s="13">
        <v>0.17</v>
      </c>
      <c r="G126" s="23">
        <v>0</v>
      </c>
      <c r="J126" s="31">
        <v>1</v>
      </c>
      <c r="M126" s="88">
        <v>0.01</v>
      </c>
      <c r="O126">
        <v>0.17</v>
      </c>
      <c r="Q126">
        <v>40452</v>
      </c>
      <c r="R126">
        <v>0.16</v>
      </c>
      <c r="S126">
        <v>0.01</v>
      </c>
    </row>
    <row r="127" spans="2:19" x14ac:dyDescent="0.15">
      <c r="B127" s="12">
        <v>40483</v>
      </c>
      <c r="C127" s="86">
        <v>0</v>
      </c>
      <c r="D127" s="13">
        <v>0.16</v>
      </c>
      <c r="E127" s="87">
        <v>0.01</v>
      </c>
      <c r="F127" s="13">
        <v>0.17</v>
      </c>
      <c r="G127" s="23">
        <v>0</v>
      </c>
      <c r="J127" s="31">
        <v>1</v>
      </c>
      <c r="M127" s="88">
        <v>0.01</v>
      </c>
      <c r="O127">
        <v>0.17</v>
      </c>
      <c r="Q127">
        <v>40483</v>
      </c>
      <c r="R127">
        <v>0.16</v>
      </c>
      <c r="S127">
        <v>0.01</v>
      </c>
    </row>
    <row r="128" spans="2:19" x14ac:dyDescent="0.15">
      <c r="B128" s="12">
        <v>40513</v>
      </c>
      <c r="C128" s="86">
        <v>0</v>
      </c>
      <c r="D128" s="13">
        <v>0.16</v>
      </c>
      <c r="E128" s="87">
        <v>0.01</v>
      </c>
      <c r="F128" s="13">
        <v>0.17</v>
      </c>
      <c r="G128" s="23">
        <v>0</v>
      </c>
      <c r="J128" s="31">
        <v>1</v>
      </c>
      <c r="M128" s="88">
        <v>0.01</v>
      </c>
      <c r="O128">
        <v>0.17</v>
      </c>
      <c r="Q128">
        <v>40513</v>
      </c>
      <c r="R128">
        <v>0.16</v>
      </c>
      <c r="S128">
        <v>0.01</v>
      </c>
    </row>
    <row r="129" spans="2:19" x14ac:dyDescent="0.15">
      <c r="B129" s="12">
        <v>40544</v>
      </c>
      <c r="C129" s="86">
        <v>0</v>
      </c>
      <c r="D129" s="13">
        <v>0.16</v>
      </c>
      <c r="E129" s="87">
        <v>0.01</v>
      </c>
      <c r="F129" s="13">
        <v>0.17</v>
      </c>
      <c r="G129" s="23">
        <v>0</v>
      </c>
      <c r="J129" s="31">
        <v>1</v>
      </c>
      <c r="M129" s="88">
        <v>0.01</v>
      </c>
      <c r="O129">
        <v>0.17</v>
      </c>
      <c r="Q129">
        <v>40544</v>
      </c>
      <c r="R129">
        <v>0.16</v>
      </c>
      <c r="S129">
        <v>0.01</v>
      </c>
    </row>
    <row r="130" spans="2:19" x14ac:dyDescent="0.15">
      <c r="B130" s="12">
        <v>40575</v>
      </c>
      <c r="C130" s="86">
        <v>0</v>
      </c>
      <c r="D130" s="13">
        <v>0.16</v>
      </c>
      <c r="E130" s="87">
        <v>0.01</v>
      </c>
      <c r="F130" s="13">
        <v>0.17</v>
      </c>
      <c r="G130" s="23">
        <v>0</v>
      </c>
      <c r="J130" s="31">
        <v>1</v>
      </c>
      <c r="M130" s="88">
        <v>0.01</v>
      </c>
      <c r="O130">
        <v>0.17</v>
      </c>
      <c r="Q130">
        <v>40575</v>
      </c>
      <c r="R130">
        <v>0.16</v>
      </c>
      <c r="S130">
        <v>0.01</v>
      </c>
    </row>
    <row r="131" spans="2:19" x14ac:dyDescent="0.15">
      <c r="B131" s="12">
        <v>40603</v>
      </c>
      <c r="C131" s="86">
        <v>0</v>
      </c>
      <c r="D131" s="13">
        <v>0.155</v>
      </c>
      <c r="E131" s="87">
        <v>5.0000000000000001E-3</v>
      </c>
      <c r="F131" s="13">
        <v>0.16</v>
      </c>
      <c r="G131" s="23">
        <v>0</v>
      </c>
      <c r="J131" s="31">
        <v>0.5</v>
      </c>
      <c r="M131" s="88">
        <v>5.0000000000000001E-3</v>
      </c>
      <c r="O131">
        <v>0.16</v>
      </c>
      <c r="Q131">
        <v>40603</v>
      </c>
      <c r="R131">
        <v>0.155</v>
      </c>
      <c r="S131">
        <v>5.0000000000000001E-3</v>
      </c>
    </row>
    <row r="132" spans="2:19" x14ac:dyDescent="0.15">
      <c r="B132" s="12">
        <v>40634</v>
      </c>
      <c r="C132" s="86">
        <v>0</v>
      </c>
      <c r="D132" s="13">
        <v>0.155</v>
      </c>
      <c r="E132" s="87">
        <v>5.0000000000000001E-3</v>
      </c>
      <c r="F132" s="13">
        <v>0.16</v>
      </c>
      <c r="G132" s="23">
        <v>0</v>
      </c>
      <c r="J132" s="31">
        <v>0.5</v>
      </c>
      <c r="M132" s="88">
        <v>5.0000000000000001E-3</v>
      </c>
      <c r="O132">
        <v>0.16</v>
      </c>
      <c r="Q132">
        <v>40634</v>
      </c>
      <c r="R132">
        <v>0.155</v>
      </c>
      <c r="S132">
        <v>5.0000000000000001E-3</v>
      </c>
    </row>
    <row r="133" spans="2:19" x14ac:dyDescent="0.15">
      <c r="B133" s="12">
        <v>40664</v>
      </c>
      <c r="C133" s="86">
        <v>0</v>
      </c>
      <c r="D133" s="13">
        <v>0.155</v>
      </c>
      <c r="E133" s="87">
        <v>5.0000000000000001E-3</v>
      </c>
      <c r="F133" s="13">
        <v>0.16</v>
      </c>
      <c r="G133" s="23">
        <v>0</v>
      </c>
      <c r="J133" s="31">
        <v>0.5</v>
      </c>
      <c r="M133" s="88">
        <v>5.0000000000000001E-3</v>
      </c>
      <c r="O133">
        <v>0.16</v>
      </c>
      <c r="Q133">
        <v>40664</v>
      </c>
      <c r="R133">
        <v>0.155</v>
      </c>
      <c r="S133">
        <v>5.0000000000000001E-3</v>
      </c>
    </row>
    <row r="134" spans="2:19" x14ac:dyDescent="0.15">
      <c r="B134" s="12">
        <v>40695</v>
      </c>
      <c r="C134" s="86">
        <v>0</v>
      </c>
      <c r="D134" s="13">
        <v>0.155</v>
      </c>
      <c r="E134" s="87">
        <v>5.0000000000000001E-3</v>
      </c>
      <c r="F134" s="13">
        <v>0.16</v>
      </c>
      <c r="G134" s="23">
        <v>0</v>
      </c>
      <c r="J134" s="31">
        <v>0.5</v>
      </c>
      <c r="M134" s="88">
        <v>5.0000000000000001E-3</v>
      </c>
      <c r="O134">
        <v>0.16</v>
      </c>
      <c r="Q134">
        <v>40695</v>
      </c>
      <c r="R134">
        <v>0.155</v>
      </c>
      <c r="S134">
        <v>5.0000000000000001E-3</v>
      </c>
    </row>
    <row r="135" spans="2:19" x14ac:dyDescent="0.15">
      <c r="B135" s="12">
        <v>40725</v>
      </c>
      <c r="C135" s="86">
        <v>0</v>
      </c>
      <c r="D135" s="13">
        <v>0.155</v>
      </c>
      <c r="E135" s="87">
        <v>5.0000000000000001E-3</v>
      </c>
      <c r="F135" s="13">
        <v>0.16</v>
      </c>
      <c r="G135" s="23">
        <v>0</v>
      </c>
      <c r="J135" s="31">
        <v>0.5</v>
      </c>
      <c r="M135" s="88">
        <v>5.0000000000000001E-3</v>
      </c>
      <c r="O135">
        <v>0.16</v>
      </c>
      <c r="Q135">
        <v>40725</v>
      </c>
      <c r="R135">
        <v>0.155</v>
      </c>
      <c r="S135">
        <v>5.0000000000000001E-3</v>
      </c>
    </row>
    <row r="136" spans="2:19" x14ac:dyDescent="0.15">
      <c r="B136" s="12">
        <v>40756</v>
      </c>
      <c r="C136" s="86">
        <v>0</v>
      </c>
      <c r="D136" s="13">
        <v>0.155</v>
      </c>
      <c r="E136" s="87">
        <v>5.0000000000000001E-3</v>
      </c>
      <c r="F136" s="13">
        <v>0.16</v>
      </c>
      <c r="G136" s="23">
        <v>0</v>
      </c>
      <c r="J136" s="31">
        <v>0.5</v>
      </c>
      <c r="M136" s="88">
        <v>5.0000000000000001E-3</v>
      </c>
      <c r="O136">
        <v>0.16</v>
      </c>
      <c r="Q136">
        <v>40756</v>
      </c>
      <c r="R136">
        <v>0.155</v>
      </c>
      <c r="S136">
        <v>5.0000000000000001E-3</v>
      </c>
    </row>
    <row r="137" spans="2:19" x14ac:dyDescent="0.15">
      <c r="B137" s="12">
        <v>40787</v>
      </c>
      <c r="C137" s="86">
        <v>0</v>
      </c>
      <c r="D137" s="13">
        <v>0.155</v>
      </c>
      <c r="E137" s="87">
        <v>5.0000000000000001E-3</v>
      </c>
      <c r="F137" s="13">
        <v>0.16</v>
      </c>
      <c r="G137" s="23">
        <v>0</v>
      </c>
      <c r="J137" s="31">
        <v>0.5</v>
      </c>
      <c r="M137" s="88">
        <v>5.0000000000000001E-3</v>
      </c>
      <c r="O137">
        <v>0.16</v>
      </c>
      <c r="Q137">
        <v>40787</v>
      </c>
      <c r="R137">
        <v>0.155</v>
      </c>
      <c r="S137">
        <v>5.0000000000000001E-3</v>
      </c>
    </row>
    <row r="138" spans="2:19" x14ac:dyDescent="0.15">
      <c r="B138" s="12">
        <v>40817</v>
      </c>
      <c r="C138" s="86">
        <v>0</v>
      </c>
      <c r="D138" s="13">
        <v>0.155</v>
      </c>
      <c r="E138" s="87">
        <v>5.0000000000000001E-3</v>
      </c>
      <c r="F138" s="13">
        <v>0.16</v>
      </c>
      <c r="G138" s="23">
        <v>0</v>
      </c>
      <c r="J138" s="31">
        <v>0.5</v>
      </c>
      <c r="M138" s="88">
        <v>5.0000000000000001E-3</v>
      </c>
      <c r="O138">
        <v>0.16</v>
      </c>
      <c r="Q138">
        <v>40817</v>
      </c>
      <c r="R138">
        <v>0.155</v>
      </c>
      <c r="S138">
        <v>5.0000000000000001E-3</v>
      </c>
    </row>
    <row r="139" spans="2:19" x14ac:dyDescent="0.15">
      <c r="B139" s="12">
        <v>40848</v>
      </c>
      <c r="C139" s="86">
        <v>0</v>
      </c>
      <c r="D139" s="13">
        <v>0.155</v>
      </c>
      <c r="E139" s="87">
        <v>5.0000000000000001E-3</v>
      </c>
      <c r="F139" s="13">
        <v>0.16</v>
      </c>
      <c r="G139" s="23">
        <v>0</v>
      </c>
      <c r="J139" s="31">
        <v>0.5</v>
      </c>
      <c r="M139" s="88">
        <v>5.0000000000000001E-3</v>
      </c>
      <c r="O139">
        <v>0.16</v>
      </c>
      <c r="Q139">
        <v>40848</v>
      </c>
      <c r="R139">
        <v>0.155</v>
      </c>
      <c r="S139">
        <v>5.0000000000000001E-3</v>
      </c>
    </row>
    <row r="140" spans="2:19" x14ac:dyDescent="0.15">
      <c r="B140" s="12">
        <v>40878</v>
      </c>
      <c r="C140" s="86">
        <v>0</v>
      </c>
      <c r="D140" s="13">
        <v>0.155</v>
      </c>
      <c r="E140" s="87">
        <v>5.0000000000000001E-3</v>
      </c>
      <c r="F140" s="13">
        <v>0.16</v>
      </c>
      <c r="G140" s="23">
        <v>0</v>
      </c>
      <c r="J140" s="31">
        <v>0.5</v>
      </c>
      <c r="M140" s="88">
        <v>5.0000000000000001E-3</v>
      </c>
      <c r="O140">
        <v>0.16</v>
      </c>
      <c r="Q140">
        <v>40878</v>
      </c>
      <c r="R140">
        <v>0.155</v>
      </c>
      <c r="S140">
        <v>5.0000000000000001E-3</v>
      </c>
    </row>
    <row r="141" spans="2:19" x14ac:dyDescent="0.15">
      <c r="B141" s="12">
        <v>40909</v>
      </c>
      <c r="C141" s="86">
        <v>0</v>
      </c>
      <c r="D141" s="13">
        <v>0.155</v>
      </c>
      <c r="E141" s="87">
        <v>5.0000000000000001E-3</v>
      </c>
      <c r="F141" s="13">
        <v>0.16</v>
      </c>
      <c r="G141" s="23">
        <v>0</v>
      </c>
      <c r="J141" s="31">
        <v>0.5</v>
      </c>
      <c r="M141" s="88">
        <v>5.0000000000000001E-3</v>
      </c>
      <c r="O141">
        <v>0.16</v>
      </c>
      <c r="Q141">
        <v>40909</v>
      </c>
      <c r="R141">
        <v>0.155</v>
      </c>
      <c r="S141">
        <v>5.0000000000000001E-3</v>
      </c>
    </row>
    <row r="142" spans="2:19" x14ac:dyDescent="0.15">
      <c r="B142" s="12">
        <v>40940</v>
      </c>
      <c r="C142" s="86">
        <v>0</v>
      </c>
      <c r="D142" s="13">
        <v>0.155</v>
      </c>
      <c r="E142" s="87">
        <v>5.0000000000000001E-3</v>
      </c>
      <c r="F142" s="13">
        <v>0.16</v>
      </c>
      <c r="G142" s="23">
        <v>0</v>
      </c>
      <c r="J142" s="31">
        <v>0.5</v>
      </c>
      <c r="M142" s="88">
        <v>5.0000000000000001E-3</v>
      </c>
      <c r="O142">
        <v>0.16</v>
      </c>
      <c r="Q142">
        <v>40940</v>
      </c>
      <c r="R142">
        <v>0.155</v>
      </c>
      <c r="S142">
        <v>5.0000000000000001E-3</v>
      </c>
    </row>
    <row r="143" spans="2:19" x14ac:dyDescent="0.15">
      <c r="B143" s="12">
        <v>40969</v>
      </c>
      <c r="C143" s="86">
        <v>0</v>
      </c>
      <c r="D143" s="13">
        <v>0.15</v>
      </c>
      <c r="E143" s="87">
        <v>5.0000000000000001E-3</v>
      </c>
      <c r="F143" s="13">
        <v>0.155</v>
      </c>
      <c r="G143" s="23">
        <v>0</v>
      </c>
      <c r="J143" s="31">
        <v>0.5</v>
      </c>
      <c r="M143" s="88">
        <v>5.0000000000000001E-3</v>
      </c>
      <c r="O143">
        <v>0.155</v>
      </c>
      <c r="Q143">
        <v>40969</v>
      </c>
      <c r="R143">
        <v>0.15</v>
      </c>
      <c r="S143">
        <v>5.0000000000000001E-3</v>
      </c>
    </row>
    <row r="144" spans="2:19" x14ac:dyDescent="0.15">
      <c r="B144" s="12">
        <v>41000</v>
      </c>
      <c r="C144" s="86">
        <v>0</v>
      </c>
      <c r="D144" s="13">
        <v>0.15</v>
      </c>
      <c r="E144" s="87">
        <v>5.0000000000000001E-3</v>
      </c>
      <c r="F144" s="13">
        <v>0.155</v>
      </c>
      <c r="G144" s="23">
        <v>0</v>
      </c>
      <c r="J144" s="31">
        <v>0.5</v>
      </c>
      <c r="M144" s="88">
        <v>5.0000000000000001E-3</v>
      </c>
      <c r="O144">
        <v>0.155</v>
      </c>
      <c r="Q144">
        <v>41000</v>
      </c>
      <c r="R144">
        <v>0.15</v>
      </c>
      <c r="S144">
        <v>5.0000000000000001E-3</v>
      </c>
    </row>
    <row r="145" spans="2:19" x14ac:dyDescent="0.15">
      <c r="B145" s="12">
        <v>41030</v>
      </c>
      <c r="C145" s="86">
        <v>0</v>
      </c>
      <c r="D145" s="13">
        <v>0.15</v>
      </c>
      <c r="E145" s="87">
        <v>5.0000000000000001E-3</v>
      </c>
      <c r="F145" s="13">
        <v>0.155</v>
      </c>
      <c r="G145" s="23">
        <v>0</v>
      </c>
      <c r="J145" s="31">
        <v>0.5</v>
      </c>
      <c r="M145" s="88">
        <v>5.0000000000000001E-3</v>
      </c>
      <c r="O145">
        <v>0.155</v>
      </c>
      <c r="Q145">
        <v>41030</v>
      </c>
      <c r="R145">
        <v>0.15</v>
      </c>
      <c r="S145">
        <v>5.0000000000000001E-3</v>
      </c>
    </row>
    <row r="146" spans="2:19" x14ac:dyDescent="0.15">
      <c r="B146" s="12">
        <v>41061</v>
      </c>
      <c r="C146" s="86">
        <v>0</v>
      </c>
      <c r="D146" s="13">
        <v>0.15</v>
      </c>
      <c r="E146" s="87">
        <v>5.0000000000000001E-3</v>
      </c>
      <c r="F146" s="13">
        <v>0.155</v>
      </c>
      <c r="G146" s="23">
        <v>0</v>
      </c>
      <c r="J146" s="31">
        <v>0.5</v>
      </c>
      <c r="M146" s="88">
        <v>5.0000000000000001E-3</v>
      </c>
      <c r="O146">
        <v>0.155</v>
      </c>
      <c r="Q146">
        <v>41061</v>
      </c>
      <c r="R146">
        <v>0.15</v>
      </c>
      <c r="S146">
        <v>5.0000000000000001E-3</v>
      </c>
    </row>
    <row r="147" spans="2:19" x14ac:dyDescent="0.15">
      <c r="B147" s="12">
        <v>41091</v>
      </c>
      <c r="C147" s="86">
        <v>0</v>
      </c>
      <c r="D147" s="13">
        <v>0.15</v>
      </c>
      <c r="E147" s="87">
        <v>5.0000000000000001E-3</v>
      </c>
      <c r="F147" s="13">
        <v>0.155</v>
      </c>
      <c r="G147" s="23">
        <v>0</v>
      </c>
      <c r="J147" s="31">
        <v>0.5</v>
      </c>
      <c r="M147" s="88">
        <v>5.0000000000000001E-3</v>
      </c>
      <c r="O147">
        <v>0.155</v>
      </c>
      <c r="Q147">
        <v>41091</v>
      </c>
      <c r="R147">
        <v>0.15</v>
      </c>
      <c r="S147">
        <v>5.0000000000000001E-3</v>
      </c>
    </row>
    <row r="148" spans="2:19" x14ac:dyDescent="0.15">
      <c r="B148" s="12">
        <v>41122</v>
      </c>
      <c r="C148" s="86">
        <v>0</v>
      </c>
      <c r="D148" s="13">
        <v>0.15</v>
      </c>
      <c r="E148" s="87">
        <v>5.0000000000000001E-3</v>
      </c>
      <c r="F148" s="13">
        <v>0.155</v>
      </c>
      <c r="G148" s="23">
        <v>0</v>
      </c>
      <c r="J148" s="31">
        <v>0.5</v>
      </c>
      <c r="M148" s="88">
        <v>5.0000000000000001E-3</v>
      </c>
      <c r="O148">
        <v>0.155</v>
      </c>
      <c r="Q148">
        <v>41122</v>
      </c>
      <c r="R148">
        <v>0.15</v>
      </c>
      <c r="S148">
        <v>5.0000000000000001E-3</v>
      </c>
    </row>
    <row r="149" spans="2:19" x14ac:dyDescent="0.15">
      <c r="B149" s="12">
        <v>41153</v>
      </c>
      <c r="C149" s="86">
        <v>0</v>
      </c>
      <c r="D149" s="13">
        <v>0.15</v>
      </c>
      <c r="E149" s="87">
        <v>5.0000000000000001E-3</v>
      </c>
      <c r="F149" s="13">
        <v>0.155</v>
      </c>
      <c r="G149" s="23">
        <v>0</v>
      </c>
      <c r="J149" s="31">
        <v>0.5</v>
      </c>
      <c r="M149" s="88">
        <v>5.0000000000000001E-3</v>
      </c>
      <c r="O149">
        <v>0.155</v>
      </c>
      <c r="Q149">
        <v>41153</v>
      </c>
      <c r="R149">
        <v>0.15</v>
      </c>
      <c r="S149">
        <v>5.0000000000000001E-3</v>
      </c>
    </row>
    <row r="150" spans="2:19" x14ac:dyDescent="0.15">
      <c r="B150" s="12">
        <v>41183</v>
      </c>
      <c r="C150" s="86">
        <v>0</v>
      </c>
      <c r="D150" s="13">
        <v>0.15</v>
      </c>
      <c r="E150" s="87">
        <v>5.0000000000000001E-3</v>
      </c>
      <c r="F150" s="13">
        <v>0.155</v>
      </c>
      <c r="G150" s="23">
        <v>0</v>
      </c>
      <c r="J150" s="31">
        <v>0.5</v>
      </c>
      <c r="M150" s="88">
        <v>5.0000000000000001E-3</v>
      </c>
      <c r="O150">
        <v>0.155</v>
      </c>
      <c r="Q150">
        <v>41183</v>
      </c>
      <c r="R150">
        <v>0.15</v>
      </c>
      <c r="S150">
        <v>5.0000000000000001E-3</v>
      </c>
    </row>
    <row r="151" spans="2:19" x14ac:dyDescent="0.15">
      <c r="B151" s="12">
        <v>41214</v>
      </c>
      <c r="C151" s="86">
        <v>0</v>
      </c>
      <c r="D151" s="13">
        <v>0.15</v>
      </c>
      <c r="E151" s="87">
        <v>5.0000000000000001E-3</v>
      </c>
      <c r="F151" s="13">
        <v>0.155</v>
      </c>
      <c r="G151" s="23">
        <v>0</v>
      </c>
      <c r="J151" s="31">
        <v>0.5</v>
      </c>
      <c r="M151" s="88">
        <v>5.0000000000000001E-3</v>
      </c>
      <c r="O151">
        <v>0.155</v>
      </c>
      <c r="Q151">
        <v>41214</v>
      </c>
      <c r="R151">
        <v>0.15</v>
      </c>
      <c r="S151">
        <v>5.0000000000000001E-3</v>
      </c>
    </row>
    <row r="152" spans="2:19" x14ac:dyDescent="0.15">
      <c r="B152" s="12">
        <v>41244</v>
      </c>
      <c r="C152" s="86">
        <v>0</v>
      </c>
      <c r="D152" s="13">
        <v>0.15</v>
      </c>
      <c r="E152" s="87">
        <v>5.0000000000000001E-3</v>
      </c>
      <c r="F152" s="13">
        <v>0.155</v>
      </c>
      <c r="G152" s="23">
        <v>0</v>
      </c>
      <c r="J152" s="31">
        <v>0.5</v>
      </c>
      <c r="M152" s="88">
        <v>5.0000000000000001E-3</v>
      </c>
      <c r="O152">
        <v>0.155</v>
      </c>
      <c r="Q152">
        <v>41244</v>
      </c>
      <c r="R152">
        <v>0.15</v>
      </c>
      <c r="S152">
        <v>5.0000000000000001E-3</v>
      </c>
    </row>
    <row r="153" spans="2:19" x14ac:dyDescent="0.15">
      <c r="B153" s="12">
        <v>41275</v>
      </c>
      <c r="C153" s="86">
        <v>0</v>
      </c>
      <c r="D153" s="13">
        <v>0.15</v>
      </c>
      <c r="E153" s="87">
        <v>5.0000000000000001E-3</v>
      </c>
      <c r="F153" s="13">
        <v>0.155</v>
      </c>
      <c r="G153" s="23">
        <v>0</v>
      </c>
      <c r="J153" s="31">
        <v>0.5</v>
      </c>
      <c r="M153" s="88">
        <v>5.0000000000000001E-3</v>
      </c>
      <c r="O153">
        <v>0.155</v>
      </c>
      <c r="Q153">
        <v>41275</v>
      </c>
      <c r="R153">
        <v>0.15</v>
      </c>
      <c r="S153">
        <v>5.0000000000000001E-3</v>
      </c>
    </row>
    <row r="154" spans="2:19" x14ac:dyDescent="0.15">
      <c r="B154" s="12">
        <v>41306</v>
      </c>
      <c r="C154" s="86">
        <v>0</v>
      </c>
      <c r="D154" s="13">
        <v>0.15</v>
      </c>
      <c r="E154" s="87">
        <v>5.0000000000000001E-3</v>
      </c>
      <c r="F154" s="13">
        <v>0.155</v>
      </c>
      <c r="G154" s="23">
        <v>0</v>
      </c>
      <c r="J154" s="31">
        <v>0.5</v>
      </c>
      <c r="M154" s="88">
        <v>5.0000000000000001E-3</v>
      </c>
      <c r="O154">
        <v>0.155</v>
      </c>
      <c r="Q154">
        <v>41306</v>
      </c>
      <c r="R154">
        <v>0.15</v>
      </c>
      <c r="S154">
        <v>5.0000000000000001E-3</v>
      </c>
    </row>
    <row r="155" spans="2:19" x14ac:dyDescent="0.15">
      <c r="B155" s="12">
        <v>41334</v>
      </c>
      <c r="C155" s="86">
        <v>0</v>
      </c>
      <c r="D155" s="13">
        <v>0.15</v>
      </c>
      <c r="E155" s="87">
        <v>5.0000000000000001E-3</v>
      </c>
      <c r="F155" s="13">
        <v>0.155</v>
      </c>
      <c r="G155" s="23">
        <v>0</v>
      </c>
      <c r="J155" s="31">
        <v>0.5</v>
      </c>
      <c r="M155" s="88">
        <v>5.0000000000000001E-3</v>
      </c>
      <c r="O155">
        <v>0.155</v>
      </c>
      <c r="Q155">
        <v>41334</v>
      </c>
      <c r="R155">
        <v>0.15</v>
      </c>
      <c r="S155">
        <v>5.0000000000000001E-3</v>
      </c>
    </row>
    <row r="156" spans="2:19" x14ac:dyDescent="0.15">
      <c r="B156" s="12">
        <v>41365</v>
      </c>
      <c r="C156" s="86">
        <v>0</v>
      </c>
      <c r="D156" s="13">
        <v>0.15</v>
      </c>
      <c r="E156" s="87">
        <v>5.0000000000000001E-3</v>
      </c>
      <c r="F156" s="13">
        <v>0.155</v>
      </c>
      <c r="G156" s="23">
        <v>0</v>
      </c>
      <c r="J156" s="31">
        <v>0.5</v>
      </c>
      <c r="M156" s="88">
        <v>5.0000000000000001E-3</v>
      </c>
      <c r="O156">
        <v>0.155</v>
      </c>
      <c r="Q156">
        <v>41365</v>
      </c>
      <c r="R156">
        <v>0.15</v>
      </c>
      <c r="S156">
        <v>5.0000000000000001E-3</v>
      </c>
    </row>
    <row r="157" spans="2:19" x14ac:dyDescent="0.15">
      <c r="B157" s="12">
        <v>41395</v>
      </c>
      <c r="C157" s="86">
        <v>0</v>
      </c>
      <c r="D157" s="13">
        <v>0.15</v>
      </c>
      <c r="E157" s="87">
        <v>5.0000000000000001E-3</v>
      </c>
      <c r="F157" s="13">
        <v>0.155</v>
      </c>
      <c r="G157" s="23">
        <v>0</v>
      </c>
      <c r="J157" s="31">
        <v>0.5</v>
      </c>
      <c r="M157" s="88">
        <v>5.0000000000000001E-3</v>
      </c>
      <c r="O157">
        <v>0.155</v>
      </c>
      <c r="Q157">
        <v>41395</v>
      </c>
      <c r="R157">
        <v>0.15</v>
      </c>
      <c r="S157">
        <v>5.0000000000000001E-3</v>
      </c>
    </row>
    <row r="158" spans="2:19" x14ac:dyDescent="0.15">
      <c r="B158" s="12">
        <v>41426</v>
      </c>
      <c r="C158" s="86">
        <v>0</v>
      </c>
      <c r="D158" s="13">
        <v>0.15</v>
      </c>
      <c r="E158" s="87">
        <v>5.0000000000000001E-3</v>
      </c>
      <c r="F158" s="13">
        <v>0.155</v>
      </c>
      <c r="G158" s="23">
        <v>0</v>
      </c>
      <c r="J158" s="31">
        <v>0.5</v>
      </c>
      <c r="M158" s="88">
        <v>5.0000000000000001E-3</v>
      </c>
      <c r="O158">
        <v>0.155</v>
      </c>
      <c r="Q158">
        <v>41426</v>
      </c>
      <c r="R158">
        <v>0.15</v>
      </c>
      <c r="S158">
        <v>5.0000000000000001E-3</v>
      </c>
    </row>
    <row r="159" spans="2:19" x14ac:dyDescent="0.15">
      <c r="B159" s="12">
        <v>41456</v>
      </c>
      <c r="C159" s="86">
        <v>0</v>
      </c>
      <c r="D159" s="13">
        <v>0.15</v>
      </c>
      <c r="E159" s="87">
        <v>5.0000000000000001E-3</v>
      </c>
      <c r="F159" s="13">
        <v>0.155</v>
      </c>
      <c r="G159" s="23">
        <v>0</v>
      </c>
      <c r="J159" s="31">
        <v>0.5</v>
      </c>
      <c r="M159" s="88">
        <v>5.0000000000000001E-3</v>
      </c>
      <c r="O159">
        <v>0.155</v>
      </c>
      <c r="Q159">
        <v>41456</v>
      </c>
      <c r="R159">
        <v>0.15</v>
      </c>
      <c r="S159">
        <v>5.0000000000000001E-3</v>
      </c>
    </row>
    <row r="160" spans="2:19" x14ac:dyDescent="0.15">
      <c r="B160" s="12">
        <v>41487</v>
      </c>
      <c r="C160" s="86">
        <v>0</v>
      </c>
      <c r="D160" s="13">
        <v>0.15</v>
      </c>
      <c r="E160" s="87">
        <v>5.0000000000000001E-3</v>
      </c>
      <c r="F160" s="13">
        <v>0.155</v>
      </c>
      <c r="G160" s="23">
        <v>0</v>
      </c>
      <c r="J160" s="31">
        <v>0.5</v>
      </c>
      <c r="M160" s="88">
        <v>5.0000000000000001E-3</v>
      </c>
      <c r="O160">
        <v>0.155</v>
      </c>
      <c r="Q160">
        <v>41487</v>
      </c>
      <c r="R160">
        <v>0.15</v>
      </c>
      <c r="S160">
        <v>5.0000000000000001E-3</v>
      </c>
    </row>
    <row r="161" spans="2:19" x14ac:dyDescent="0.15">
      <c r="B161" s="12">
        <v>41518</v>
      </c>
      <c r="C161" s="86">
        <v>0</v>
      </c>
      <c r="D161" s="13">
        <v>0.15</v>
      </c>
      <c r="E161" s="87">
        <v>5.0000000000000001E-3</v>
      </c>
      <c r="F161" s="13">
        <v>0.155</v>
      </c>
      <c r="G161" s="23">
        <v>0</v>
      </c>
      <c r="J161" s="31">
        <v>0.5</v>
      </c>
      <c r="M161" s="88">
        <v>5.0000000000000001E-3</v>
      </c>
      <c r="O161">
        <v>0.155</v>
      </c>
      <c r="Q161">
        <v>41518</v>
      </c>
      <c r="R161">
        <v>0.15</v>
      </c>
      <c r="S161">
        <v>5.0000000000000001E-3</v>
      </c>
    </row>
    <row r="162" spans="2:19" x14ac:dyDescent="0.15">
      <c r="B162" s="12">
        <v>41548</v>
      </c>
      <c r="C162" s="86">
        <v>0</v>
      </c>
      <c r="D162" s="13">
        <v>0.15</v>
      </c>
      <c r="E162" s="87">
        <v>5.0000000000000001E-3</v>
      </c>
      <c r="F162" s="13">
        <v>0.155</v>
      </c>
      <c r="G162" s="23">
        <v>0</v>
      </c>
      <c r="J162" s="31">
        <v>0.5</v>
      </c>
      <c r="M162" s="88">
        <v>5.0000000000000001E-3</v>
      </c>
      <c r="O162">
        <v>0.155</v>
      </c>
      <c r="Q162">
        <v>41548</v>
      </c>
      <c r="R162">
        <v>0.15</v>
      </c>
      <c r="S162">
        <v>5.0000000000000001E-3</v>
      </c>
    </row>
    <row r="163" spans="2:19" x14ac:dyDescent="0.15">
      <c r="B163" s="12">
        <v>41579</v>
      </c>
      <c r="C163" s="86">
        <v>0</v>
      </c>
      <c r="D163" s="13">
        <v>0.15</v>
      </c>
      <c r="E163" s="87">
        <v>5.0000000000000001E-3</v>
      </c>
      <c r="F163" s="13">
        <v>0.155</v>
      </c>
      <c r="G163" s="23">
        <v>0</v>
      </c>
      <c r="J163" s="31">
        <v>0.5</v>
      </c>
      <c r="M163" s="88">
        <v>5.0000000000000001E-3</v>
      </c>
      <c r="O163">
        <v>0.155</v>
      </c>
      <c r="Q163">
        <v>41579</v>
      </c>
      <c r="R163">
        <v>0.15</v>
      </c>
      <c r="S163">
        <v>5.0000000000000001E-3</v>
      </c>
    </row>
    <row r="164" spans="2:19" x14ac:dyDescent="0.15">
      <c r="B164" s="12">
        <v>41609</v>
      </c>
      <c r="C164" s="86">
        <v>0</v>
      </c>
      <c r="D164" s="13">
        <v>0.15</v>
      </c>
      <c r="E164" s="87">
        <v>5.0000000000000001E-3</v>
      </c>
      <c r="F164" s="13">
        <v>0.155</v>
      </c>
      <c r="G164" s="23">
        <v>0</v>
      </c>
      <c r="J164" s="31">
        <v>0.5</v>
      </c>
      <c r="M164" s="88">
        <v>5.0000000000000001E-3</v>
      </c>
      <c r="O164">
        <v>0.155</v>
      </c>
      <c r="Q164">
        <v>41609</v>
      </c>
      <c r="R164">
        <v>0.15</v>
      </c>
      <c r="S164">
        <v>5.0000000000000001E-3</v>
      </c>
    </row>
    <row r="165" spans="2:19" x14ac:dyDescent="0.15">
      <c r="B165" s="12">
        <v>41640</v>
      </c>
      <c r="C165" s="86">
        <v>0</v>
      </c>
      <c r="D165" s="13">
        <v>0.15</v>
      </c>
      <c r="E165" s="87">
        <v>5.0000000000000001E-3</v>
      </c>
      <c r="F165" s="13">
        <v>0.155</v>
      </c>
      <c r="G165" s="23">
        <v>0</v>
      </c>
      <c r="J165" s="31">
        <v>0.5</v>
      </c>
      <c r="M165" s="88">
        <v>5.0000000000000001E-3</v>
      </c>
      <c r="O165">
        <v>0.155</v>
      </c>
      <c r="Q165">
        <v>41640</v>
      </c>
      <c r="R165">
        <v>0.15</v>
      </c>
      <c r="S165">
        <v>5.0000000000000001E-3</v>
      </c>
    </row>
    <row r="166" spans="2:19" x14ac:dyDescent="0.15">
      <c r="B166" s="12">
        <v>41671</v>
      </c>
      <c r="C166" s="86">
        <v>0</v>
      </c>
      <c r="D166" s="13">
        <v>0.15</v>
      </c>
      <c r="E166" s="87">
        <v>5.0000000000000001E-3</v>
      </c>
      <c r="F166" s="13">
        <v>0.155</v>
      </c>
      <c r="G166" s="23">
        <v>0</v>
      </c>
      <c r="J166" s="31">
        <v>0.5</v>
      </c>
      <c r="M166" s="88">
        <v>5.0000000000000001E-3</v>
      </c>
      <c r="O166">
        <v>0.155</v>
      </c>
      <c r="Q166">
        <v>41671</v>
      </c>
      <c r="R166">
        <v>0.15</v>
      </c>
      <c r="S166">
        <v>5.0000000000000001E-3</v>
      </c>
    </row>
    <row r="167" spans="2:19" x14ac:dyDescent="0.15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15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15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15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15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15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15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15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15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15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15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15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15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15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15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15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15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15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15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15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15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15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15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15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15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15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15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15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15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15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15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15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15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15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15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15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15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15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15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15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15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15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15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15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15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15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15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15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15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15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15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15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15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15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15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15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15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15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15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15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15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15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15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15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15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15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15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15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15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15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15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15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15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15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15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15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15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15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15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15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15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15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15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15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15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15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15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15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15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15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15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15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15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15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15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15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15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15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15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15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15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15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15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15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15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15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15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15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15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15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15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15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15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15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15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15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15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15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15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15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15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15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15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15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15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15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15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15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15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15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15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15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15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15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15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15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15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15">
      <c r="M304" s="88"/>
    </row>
    <row r="305" spans="13:13" x14ac:dyDescent="0.15">
      <c r="M305" s="88"/>
    </row>
    <row r="306" spans="13:13" x14ac:dyDescent="0.15">
      <c r="M306" s="88"/>
    </row>
    <row r="307" spans="13:13" x14ac:dyDescent="0.15">
      <c r="M307" s="88"/>
    </row>
    <row r="308" spans="13:13" x14ac:dyDescent="0.15">
      <c r="M308" s="88"/>
    </row>
    <row r="309" spans="13:13" x14ac:dyDescent="0.15">
      <c r="M309" s="88"/>
    </row>
    <row r="310" spans="13:13" x14ac:dyDescent="0.15">
      <c r="M310" s="88"/>
    </row>
    <row r="311" spans="13:13" x14ac:dyDescent="0.15">
      <c r="M311" s="88"/>
    </row>
    <row r="312" spans="13:13" x14ac:dyDescent="0.15">
      <c r="M312" s="88"/>
    </row>
    <row r="313" spans="13:13" x14ac:dyDescent="0.15">
      <c r="M313" s="88"/>
    </row>
    <row r="314" spans="13:13" x14ac:dyDescent="0.15">
      <c r="M314" s="88"/>
    </row>
    <row r="315" spans="13:13" x14ac:dyDescent="0.15">
      <c r="M315" s="88"/>
    </row>
    <row r="316" spans="13:13" x14ac:dyDescent="0.15">
      <c r="M316" s="88"/>
    </row>
    <row r="317" spans="13:13" x14ac:dyDescent="0.15">
      <c r="M317" s="88"/>
    </row>
    <row r="318" spans="13:13" x14ac:dyDescent="0.15">
      <c r="M318" s="88"/>
    </row>
    <row r="319" spans="13:13" x14ac:dyDescent="0.15">
      <c r="M319" s="88"/>
    </row>
    <row r="320" spans="13:13" x14ac:dyDescent="0.15">
      <c r="M320" s="88"/>
    </row>
    <row r="321" spans="13:13" x14ac:dyDescent="0.15">
      <c r="M321" s="88"/>
    </row>
    <row r="322" spans="13:13" x14ac:dyDescent="0.15">
      <c r="M322" s="88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  <row r="436" spans="13:13" x14ac:dyDescent="0.15">
      <c r="M436" s="88"/>
    </row>
    <row r="437" spans="13:13" x14ac:dyDescent="0.15">
      <c r="M437" s="88"/>
    </row>
    <row r="438" spans="13:13" x14ac:dyDescent="0.15">
      <c r="M438" s="88"/>
    </row>
    <row r="439" spans="13:13" x14ac:dyDescent="0.15">
      <c r="M439" s="88"/>
    </row>
    <row r="440" spans="13:13" x14ac:dyDescent="0.15">
      <c r="M440" s="88"/>
    </row>
    <row r="441" spans="13:13" x14ac:dyDescent="0.15">
      <c r="M441" s="88"/>
    </row>
    <row r="442" spans="13:13" x14ac:dyDescent="0.15">
      <c r="M442" s="88"/>
    </row>
    <row r="443" spans="13:13" x14ac:dyDescent="0.15">
      <c r="M443" s="88"/>
    </row>
    <row r="444" spans="13:13" x14ac:dyDescent="0.15">
      <c r="M444" s="88"/>
    </row>
    <row r="445" spans="13:13" x14ac:dyDescent="0.15">
      <c r="M445" s="88"/>
    </row>
    <row r="446" spans="13:13" x14ac:dyDescent="0.15">
      <c r="M446" s="88"/>
    </row>
    <row r="447" spans="13:13" x14ac:dyDescent="0.15">
      <c r="M447" s="88"/>
    </row>
    <row r="448" spans="13:13" x14ac:dyDescent="0.15">
      <c r="M448" s="88"/>
    </row>
    <row r="449" spans="13:13" x14ac:dyDescent="0.15">
      <c r="M449" s="88"/>
    </row>
    <row r="450" spans="13:13" x14ac:dyDescent="0.15">
      <c r="M450" s="88"/>
    </row>
    <row r="451" spans="13:13" x14ac:dyDescent="0.15">
      <c r="M451" s="88"/>
    </row>
    <row r="452" spans="13:13" x14ac:dyDescent="0.15">
      <c r="M452" s="88"/>
    </row>
    <row r="453" spans="13:13" x14ac:dyDescent="0.15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</cols>
  <sheetData>
    <row r="1" spans="2:20" x14ac:dyDescent="0.15">
      <c r="E1"/>
      <c r="F1"/>
      <c r="G1"/>
    </row>
    <row r="2" spans="2:20" x14ac:dyDescent="0.15">
      <c r="E2"/>
      <c r="F2"/>
      <c r="G2"/>
    </row>
    <row r="3" spans="2:20" x14ac:dyDescent="0.15">
      <c r="E3"/>
      <c r="F3"/>
      <c r="G3"/>
    </row>
    <row r="4" spans="2:20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ht="12.75" x14ac:dyDescent="0.2">
      <c r="B5" s="1" t="s">
        <v>6</v>
      </c>
      <c r="C5" s="2" t="s">
        <v>4</v>
      </c>
      <c r="E5" s="1" t="s">
        <v>7</v>
      </c>
      <c r="F5" s="4">
        <v>36795</v>
      </c>
      <c r="G5" s="5">
        <f>F5</f>
        <v>36795</v>
      </c>
      <c r="H5" s="5">
        <f>G5</f>
        <v>36795</v>
      </c>
    </row>
    <row r="6" spans="2:20" ht="12.75" x14ac:dyDescent="0.2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ht="12.75" x14ac:dyDescent="0.2">
      <c r="E7" s="1" t="s">
        <v>9</v>
      </c>
      <c r="F7" s="7" t="s">
        <v>10</v>
      </c>
      <c r="G7" s="7" t="s">
        <v>10</v>
      </c>
      <c r="H7" s="7" t="s">
        <v>11</v>
      </c>
    </row>
    <row r="8" spans="2:20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15">
      <c r="E11" s="10">
        <v>36800</v>
      </c>
      <c r="F11" s="11">
        <v>5.3239999999999998</v>
      </c>
      <c r="G11" s="11">
        <v>0.45</v>
      </c>
      <c r="H11">
        <v>6.7552575857468003E-2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15">
      <c r="E12" s="10">
        <v>36831</v>
      </c>
      <c r="F12" s="11">
        <v>5.45</v>
      </c>
      <c r="G12" s="11">
        <v>0.5</v>
      </c>
      <c r="H12">
        <v>6.8043557398143995E-2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15">
      <c r="E13" s="10">
        <v>36861</v>
      </c>
      <c r="F13" s="11">
        <v>5.5650000000000004</v>
      </c>
      <c r="G13" s="11">
        <v>0.5625</v>
      </c>
      <c r="H13">
        <v>6.8091446282457002E-2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15">
      <c r="E14" s="10">
        <v>36892</v>
      </c>
      <c r="F14" s="11">
        <v>5.5250000000000004</v>
      </c>
      <c r="G14" s="11">
        <v>0.60750000000000004</v>
      </c>
      <c r="H14">
        <v>6.8137263947646007E-2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15">
      <c r="E15" s="10">
        <v>36923</v>
      </c>
      <c r="F15" s="11">
        <v>5.26</v>
      </c>
      <c r="G15" s="11">
        <v>0.60750000000000004</v>
      </c>
      <c r="H15">
        <v>6.8269232434721994E-2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15">
      <c r="E16" s="10">
        <v>36951</v>
      </c>
      <c r="F16" s="11">
        <v>4.99</v>
      </c>
      <c r="G16" s="11">
        <v>0.55000000000000004</v>
      </c>
      <c r="H16">
        <v>6.8388429782841001E-2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15">
      <c r="E17" s="10">
        <v>36982</v>
      </c>
      <c r="F17" s="11">
        <v>4.72</v>
      </c>
      <c r="G17" s="11">
        <v>0.4425</v>
      </c>
      <c r="H17">
        <v>6.8404496482953006E-2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15">
      <c r="E18" s="10">
        <v>37012</v>
      </c>
      <c r="F18" s="11">
        <v>4.63</v>
      </c>
      <c r="G18" s="11">
        <v>0.39750000000000002</v>
      </c>
      <c r="H18">
        <v>6.8241638893139001E-2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15">
      <c r="E19" s="10">
        <v>37043</v>
      </c>
      <c r="F19" s="11">
        <v>4.6050000000000004</v>
      </c>
      <c r="G19" s="11">
        <v>0.39250000000000002</v>
      </c>
      <c r="H19">
        <v>6.8073352726219005E-2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15">
      <c r="E20" s="10">
        <v>37073</v>
      </c>
      <c r="F20" s="11">
        <v>4.59</v>
      </c>
      <c r="G20" s="11">
        <v>0.39250000000000002</v>
      </c>
      <c r="H20">
        <v>6.7930469055009005E-2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15">
      <c r="E21" s="10">
        <v>37104</v>
      </c>
      <c r="F21" s="11">
        <v>4.5869999999999997</v>
      </c>
      <c r="G21" s="11">
        <v>0.39250000000000002</v>
      </c>
      <c r="H21">
        <v>6.7820193985260999E-2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15">
      <c r="E22" s="10">
        <v>37135</v>
      </c>
      <c r="F22" s="11">
        <v>4.5670000000000002</v>
      </c>
      <c r="G22" s="11">
        <v>0.39500000000000002</v>
      </c>
      <c r="H22">
        <v>6.7709918919537995E-2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15">
      <c r="E23" s="10">
        <v>37165</v>
      </c>
      <c r="F23" s="11">
        <v>4.5650000000000004</v>
      </c>
      <c r="G23" s="11">
        <v>0.40250000000000002</v>
      </c>
      <c r="H23">
        <v>6.7615563239988005E-2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15">
      <c r="E24" s="10">
        <v>37196</v>
      </c>
      <c r="F24" s="11">
        <v>4.6900000000000004</v>
      </c>
      <c r="G24" s="11">
        <v>0.40749999999999997</v>
      </c>
      <c r="H24">
        <v>6.7538250331636004E-2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15">
      <c r="E25" s="10">
        <v>37226</v>
      </c>
      <c r="F25" s="11">
        <v>4.8049999999999997</v>
      </c>
      <c r="G25" s="11">
        <v>0.41</v>
      </c>
      <c r="H25">
        <v>6.7463431389954004E-2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15">
      <c r="E26" s="10">
        <v>37257</v>
      </c>
      <c r="F26" s="11">
        <v>4.7750000000000004</v>
      </c>
      <c r="G26" s="11">
        <v>0.41499999999999998</v>
      </c>
      <c r="H26">
        <v>6.7418767319527007E-2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15">
      <c r="E27" s="10">
        <v>37288</v>
      </c>
      <c r="F27" s="11">
        <v>4.55</v>
      </c>
      <c r="G27" s="11">
        <v>0.40500000000000003</v>
      </c>
      <c r="H27">
        <v>6.7419309327565E-2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15">
      <c r="E28" s="10">
        <v>37316</v>
      </c>
      <c r="F28" s="11">
        <v>4.32</v>
      </c>
      <c r="G28" s="11">
        <v>0.36749999999999999</v>
      </c>
      <c r="H28">
        <v>6.7419798883213006E-2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15">
      <c r="E29" s="10">
        <v>37347</v>
      </c>
      <c r="F29" s="11">
        <v>4.08</v>
      </c>
      <c r="G29" s="11">
        <v>0.32250000000000001</v>
      </c>
      <c r="H29">
        <v>6.7407232120523006E-2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15">
      <c r="E30" s="10">
        <v>37377</v>
      </c>
      <c r="F30" s="11">
        <v>3.988</v>
      </c>
      <c r="G30" s="11">
        <v>0.30499999999999999</v>
      </c>
      <c r="H30">
        <v>6.7375557924717E-2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15">
      <c r="E31" s="10">
        <v>37408</v>
      </c>
      <c r="F31" s="11">
        <v>3.9729999999999999</v>
      </c>
      <c r="G31" s="11">
        <v>0.30249999999999999</v>
      </c>
      <c r="H31">
        <v>6.7342827922732995E-2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15">
      <c r="E32" s="10">
        <v>37438</v>
      </c>
      <c r="F32" s="11">
        <v>3.9849999999999999</v>
      </c>
      <c r="G32" s="11">
        <v>0.30249999999999999</v>
      </c>
      <c r="H32">
        <v>6.7319408306235007E-2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15">
      <c r="E33" s="10">
        <v>37469</v>
      </c>
      <c r="F33" s="11">
        <v>4.0019999999999998</v>
      </c>
      <c r="G33" s="11">
        <v>0.30249999999999999</v>
      </c>
      <c r="H33">
        <v>6.7308787243946996E-2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15">
      <c r="E34" s="10">
        <v>37500</v>
      </c>
      <c r="F34" s="11">
        <v>4</v>
      </c>
      <c r="G34" s="11">
        <v>0.30249999999999999</v>
      </c>
      <c r="H34">
        <v>6.7298166181697996E-2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15">
      <c r="E35" s="10">
        <v>37530</v>
      </c>
      <c r="F35" s="11">
        <v>4.0030000000000001</v>
      </c>
      <c r="G35" s="11">
        <v>0.3075</v>
      </c>
      <c r="H35">
        <v>6.7292140117105007E-2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15">
      <c r="E36" s="10">
        <v>37561</v>
      </c>
      <c r="F36" s="11">
        <v>4.0999999999999996</v>
      </c>
      <c r="G36" s="11">
        <v>0.31</v>
      </c>
      <c r="H36">
        <v>6.7292012385657005E-2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15">
      <c r="E37" s="10">
        <v>37591</v>
      </c>
      <c r="F37" s="11">
        <v>4.1870000000000003</v>
      </c>
      <c r="G37" s="11">
        <v>0.31</v>
      </c>
      <c r="H37">
        <v>6.7291888774577993E-2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15">
      <c r="E38" s="10">
        <v>37622</v>
      </c>
      <c r="F38" s="11">
        <v>4.1639999999999997</v>
      </c>
      <c r="G38" s="11">
        <v>0.3</v>
      </c>
      <c r="H38">
        <v>6.7302886600438996E-2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15">
      <c r="E39" s="10">
        <v>37653</v>
      </c>
      <c r="F39" s="11">
        <v>3.9929999999999999</v>
      </c>
      <c r="G39" s="11">
        <v>0.29749999999999999</v>
      </c>
      <c r="H39">
        <v>6.7327394031747007E-2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15">
      <c r="E40" s="10">
        <v>37681</v>
      </c>
      <c r="F40" s="11">
        <v>3.8039999999999998</v>
      </c>
      <c r="G40" s="11">
        <v>0.28749999999999998</v>
      </c>
      <c r="H40">
        <v>6.7349529776324996E-2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15">
      <c r="E41" s="10">
        <v>37712</v>
      </c>
      <c r="F41" s="11">
        <v>3.6160000000000001</v>
      </c>
      <c r="G41" s="11">
        <v>0.27500000000000002</v>
      </c>
      <c r="H41">
        <v>6.7364461341758997E-2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15">
      <c r="E42" s="10">
        <v>37742</v>
      </c>
      <c r="F42" s="11">
        <v>3.56</v>
      </c>
      <c r="G42" s="11">
        <v>0.27</v>
      </c>
      <c r="H42">
        <v>6.7366308893394997E-2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15">
      <c r="E43" s="10">
        <v>37773</v>
      </c>
      <c r="F43" s="11">
        <v>3.5649999999999999</v>
      </c>
      <c r="G43" s="11">
        <v>0.26750000000000002</v>
      </c>
      <c r="H43">
        <v>6.7368218030085997E-2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15">
      <c r="E44" s="10">
        <v>37803</v>
      </c>
      <c r="F44" s="11">
        <v>3.573</v>
      </c>
      <c r="G44" s="11">
        <v>0.26750000000000002</v>
      </c>
      <c r="H44">
        <v>6.7371970379529994E-2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15">
      <c r="E45" s="10">
        <v>37834</v>
      </c>
      <c r="F45" s="11">
        <v>3.577</v>
      </c>
      <c r="G45" s="11">
        <v>0.26750000000000002</v>
      </c>
      <c r="H45">
        <v>6.7378585060455007E-2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15">
      <c r="E46" s="10">
        <v>37865</v>
      </c>
      <c r="F46" s="11">
        <v>3.5659999999999998</v>
      </c>
      <c r="G46" s="11">
        <v>0.26750000000000002</v>
      </c>
      <c r="H46">
        <v>6.7385199741393995E-2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15">
      <c r="E47" s="10">
        <v>37895</v>
      </c>
      <c r="F47" s="11">
        <v>3.5529999999999999</v>
      </c>
      <c r="G47" s="11">
        <v>0.26750000000000002</v>
      </c>
      <c r="H47">
        <v>6.7393374575773005E-2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15">
      <c r="E48" s="10">
        <v>37926</v>
      </c>
      <c r="F48" s="11">
        <v>3.65</v>
      </c>
      <c r="G48" s="11">
        <v>0.27750000000000002</v>
      </c>
      <c r="H48">
        <v>6.7404049284652004E-2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15">
      <c r="E49" s="10">
        <v>37956</v>
      </c>
      <c r="F49" s="11">
        <v>3.7370000000000001</v>
      </c>
      <c r="G49" s="11">
        <v>0.28249999999999997</v>
      </c>
      <c r="H49">
        <v>6.7414379648118999E-2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15">
      <c r="E50" s="10">
        <v>37987</v>
      </c>
      <c r="F50" s="11">
        <v>3.9359999999999999</v>
      </c>
      <c r="G50" s="11">
        <v>0.3</v>
      </c>
      <c r="H50">
        <v>6.7433699756113005E-2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15">
      <c r="E51" s="10">
        <v>38018</v>
      </c>
      <c r="F51" s="11">
        <v>3.7690000000000001</v>
      </c>
      <c r="G51" s="11">
        <v>0.28749999999999998</v>
      </c>
      <c r="H51">
        <v>6.7462241623295005E-2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15">
      <c r="E52" s="10">
        <v>38047</v>
      </c>
      <c r="F52" s="11">
        <v>3.5830000000000002</v>
      </c>
      <c r="G52" s="11">
        <v>0.28749999999999998</v>
      </c>
      <c r="H52">
        <v>6.7488942079934E-2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15">
      <c r="E53" s="10">
        <v>38078</v>
      </c>
      <c r="F53" s="11">
        <v>3.3980000000000001</v>
      </c>
      <c r="G53" s="11">
        <v>0.26750000000000002</v>
      </c>
      <c r="H53">
        <v>6.7510084369915999E-2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15">
      <c r="E54" s="10">
        <v>38108</v>
      </c>
      <c r="F54" s="11">
        <v>3.343</v>
      </c>
      <c r="G54" s="11">
        <v>0.26750000000000002</v>
      </c>
      <c r="H54">
        <v>6.7522906376873998E-2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15">
      <c r="E55" s="10">
        <v>38139</v>
      </c>
      <c r="F55" s="11">
        <v>3.3490000000000002</v>
      </c>
      <c r="G55" s="11">
        <v>0.26750000000000002</v>
      </c>
      <c r="H55">
        <v>6.7536155784122004E-2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15">
      <c r="E56" s="10">
        <v>38169</v>
      </c>
      <c r="F56" s="11">
        <v>3.3570000000000002</v>
      </c>
      <c r="G56" s="11">
        <v>0.26500000000000001</v>
      </c>
      <c r="H56">
        <v>6.7550898809619994E-2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15">
      <c r="E57" s="10">
        <v>38200</v>
      </c>
      <c r="F57" s="11">
        <v>3.3610000000000002</v>
      </c>
      <c r="G57" s="11">
        <v>0.26500000000000001</v>
      </c>
      <c r="H57">
        <v>6.7568245234772006E-2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15">
      <c r="E58" s="10">
        <v>38231</v>
      </c>
      <c r="F58" s="11">
        <v>3.3490000000000002</v>
      </c>
      <c r="G58" s="11">
        <v>0.26500000000000001</v>
      </c>
      <c r="H58">
        <v>6.7585591660022995E-2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15">
      <c r="E59" s="10">
        <v>38261</v>
      </c>
      <c r="F59" s="11">
        <v>3.335</v>
      </c>
      <c r="G59" s="11">
        <v>0.26500000000000001</v>
      </c>
      <c r="H59">
        <v>6.7603503910952004E-2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15">
      <c r="E60" s="10">
        <v>38292</v>
      </c>
      <c r="F60" s="11">
        <v>3.427</v>
      </c>
      <c r="G60" s="11">
        <v>0.26750000000000002</v>
      </c>
      <c r="H60">
        <v>6.7623096593720997E-2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15">
      <c r="E61" s="10">
        <v>38322</v>
      </c>
      <c r="F61" s="11">
        <v>3.5110000000000001</v>
      </c>
      <c r="G61" s="11">
        <v>0.27</v>
      </c>
      <c r="H61">
        <v>6.7642057254585997E-2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15">
      <c r="E62" s="10">
        <v>38353</v>
      </c>
      <c r="F62" s="11">
        <v>3.8180000000000001</v>
      </c>
      <c r="G62" s="11">
        <v>0.27500000000000002</v>
      </c>
      <c r="H62">
        <v>6.7682223896770005E-2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15">
      <c r="E63" s="10">
        <v>38384</v>
      </c>
      <c r="F63" s="11">
        <v>3.6549999999999998</v>
      </c>
      <c r="G63" s="11">
        <v>0.26250000000000001</v>
      </c>
      <c r="H63">
        <v>6.7739333800307999E-2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15">
      <c r="E64" s="10">
        <v>38412</v>
      </c>
      <c r="F64" s="11">
        <v>3.472</v>
      </c>
      <c r="G64" s="11">
        <v>0.25750000000000001</v>
      </c>
      <c r="H64">
        <v>6.7790916939915E-2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15">
      <c r="E65" s="10">
        <v>38443</v>
      </c>
      <c r="F65" s="11">
        <v>3.29</v>
      </c>
      <c r="G65" s="11">
        <v>0.245</v>
      </c>
      <c r="H65">
        <v>6.7848026845508003E-2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15">
      <c r="E66" s="10">
        <v>38473</v>
      </c>
      <c r="F66" s="11">
        <v>3.2360000000000002</v>
      </c>
      <c r="G66" s="11">
        <v>0.245</v>
      </c>
      <c r="H66">
        <v>6.7903294497108996E-2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15">
      <c r="E67" s="10">
        <v>38504</v>
      </c>
      <c r="F67" s="11">
        <v>3.2429999999999999</v>
      </c>
      <c r="G67" s="11">
        <v>0.24249999999999999</v>
      </c>
      <c r="H67">
        <v>6.7960404404825994E-2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15">
      <c r="E68" s="10">
        <v>38534</v>
      </c>
      <c r="F68" s="11">
        <v>3.2509999999999999</v>
      </c>
      <c r="G68" s="11">
        <v>0.24249999999999999</v>
      </c>
      <c r="H68">
        <v>6.8015672058481996E-2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15">
      <c r="E69" s="10">
        <v>38565</v>
      </c>
      <c r="F69" s="11">
        <v>3.2549999999999999</v>
      </c>
      <c r="G69" s="11">
        <v>0.24249999999999999</v>
      </c>
      <c r="H69">
        <v>6.8072781968324003E-2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15">
      <c r="E70" s="10">
        <v>38596</v>
      </c>
      <c r="F70" s="11">
        <v>3.242</v>
      </c>
      <c r="G70" s="11">
        <v>0.24249999999999999</v>
      </c>
      <c r="H70">
        <v>6.8129891879243995E-2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15">
      <c r="E71" s="10">
        <v>38626</v>
      </c>
      <c r="F71" s="11">
        <v>3.2269999999999999</v>
      </c>
      <c r="G71" s="11">
        <v>0.24249999999999999</v>
      </c>
      <c r="H71">
        <v>6.8183274682257003E-2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15">
      <c r="E72" s="10">
        <v>38657</v>
      </c>
      <c r="F72" s="11">
        <v>3.3140000000000001</v>
      </c>
      <c r="G72" s="11">
        <v>0.24249999999999999</v>
      </c>
      <c r="H72">
        <v>6.8220907772944997E-2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15">
      <c r="E73" s="10">
        <v>38687</v>
      </c>
      <c r="F73" s="11">
        <v>3.395</v>
      </c>
      <c r="G73" s="11">
        <v>0.245</v>
      </c>
      <c r="H73">
        <v>6.8257326893412004E-2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15">
      <c r="E74" s="10">
        <v>38718</v>
      </c>
      <c r="F74" s="11">
        <v>3.78</v>
      </c>
      <c r="G74" s="11">
        <v>0.245</v>
      </c>
      <c r="H74">
        <v>6.8294959985021997E-2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15">
      <c r="E75" s="10">
        <v>38749</v>
      </c>
      <c r="F75" s="11">
        <v>3.621</v>
      </c>
      <c r="G75" s="11">
        <v>0.24249999999999999</v>
      </c>
      <c r="H75">
        <v>6.8332593077101003E-2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15">
      <c r="E76" s="10">
        <v>38777</v>
      </c>
      <c r="F76" s="11">
        <v>3.4409999999999998</v>
      </c>
      <c r="G76" s="11">
        <v>0.23499999999999999</v>
      </c>
      <c r="H76">
        <v>6.8366584257446003E-2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15">
      <c r="E77" s="10">
        <v>38808</v>
      </c>
      <c r="F77" s="11">
        <v>3.262</v>
      </c>
      <c r="G77" s="11">
        <v>0.23499999999999999</v>
      </c>
      <c r="H77">
        <v>6.8404217350417004E-2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15">
      <c r="E78" s="10">
        <v>38838</v>
      </c>
      <c r="F78" s="11">
        <v>3.2090000000000001</v>
      </c>
      <c r="G78" s="11">
        <v>0.23250000000000001</v>
      </c>
      <c r="H78">
        <v>6.8440636473093994E-2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15">
      <c r="E79" s="10">
        <v>38869</v>
      </c>
      <c r="F79" s="11">
        <v>3.2170000000000001</v>
      </c>
      <c r="G79" s="11">
        <v>0.23250000000000001</v>
      </c>
      <c r="H79">
        <v>6.8478269566986993E-2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15">
      <c r="E80" s="10">
        <v>38899</v>
      </c>
      <c r="F80" s="11">
        <v>3.2250000000000001</v>
      </c>
      <c r="G80" s="11">
        <v>0.23250000000000001</v>
      </c>
      <c r="H80">
        <v>6.8514688690556005E-2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15">
      <c r="E81" s="10">
        <v>38930</v>
      </c>
      <c r="F81" s="11">
        <v>3.2290000000000001</v>
      </c>
      <c r="G81" s="11">
        <v>0.23250000000000001</v>
      </c>
      <c r="H81">
        <v>6.8552321785371004E-2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15">
      <c r="E82" s="10">
        <v>38961</v>
      </c>
      <c r="F82" s="11">
        <v>3.2149999999999999</v>
      </c>
      <c r="G82" s="11">
        <v>0.23250000000000001</v>
      </c>
      <c r="H82">
        <v>6.8589954880655002E-2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15">
      <c r="E83" s="10">
        <v>38991</v>
      </c>
      <c r="F83" s="11">
        <v>3.1989999999999998</v>
      </c>
      <c r="G83" s="11">
        <v>0.23250000000000001</v>
      </c>
      <c r="H83">
        <v>6.8626374005568994E-2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15">
      <c r="E84" s="10">
        <v>39022</v>
      </c>
      <c r="F84" s="11">
        <v>3.2810000000000001</v>
      </c>
      <c r="G84" s="11">
        <v>0.23499999999999999</v>
      </c>
      <c r="H84">
        <v>6.8664007101776003E-2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15">
      <c r="E85" s="10">
        <v>39052</v>
      </c>
      <c r="F85" s="11">
        <v>3.359</v>
      </c>
      <c r="G85" s="11">
        <v>0.245</v>
      </c>
      <c r="H85">
        <v>6.8700426227582004E-2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15">
      <c r="E86" s="10">
        <v>39083</v>
      </c>
      <c r="F86" s="11">
        <v>3.782</v>
      </c>
      <c r="G86" s="11">
        <v>0.2475</v>
      </c>
      <c r="H86">
        <v>6.8738059324709999E-2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15">
      <c r="E87" s="10">
        <v>39114</v>
      </c>
      <c r="F87" s="11">
        <v>3.6269999999999998</v>
      </c>
      <c r="G87" s="11">
        <v>0.23499999999999999</v>
      </c>
      <c r="H87">
        <v>6.8775692422306994E-2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15">
      <c r="E88" s="10">
        <v>39142</v>
      </c>
      <c r="F88" s="11">
        <v>3.45</v>
      </c>
      <c r="G88" s="11">
        <v>0.22500000000000001</v>
      </c>
      <c r="H88">
        <v>6.8809683607635994E-2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15">
      <c r="E89" s="10">
        <v>39173</v>
      </c>
      <c r="F89" s="11">
        <v>3.274</v>
      </c>
      <c r="G89" s="11">
        <v>0.22500000000000001</v>
      </c>
      <c r="H89">
        <v>6.8847316706123998E-2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15">
      <c r="E90" s="10">
        <v>39203</v>
      </c>
      <c r="F90" s="11">
        <v>3.222</v>
      </c>
      <c r="G90" s="11">
        <v>0.22500000000000001</v>
      </c>
      <c r="H90">
        <v>6.8883735834139995E-2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15">
      <c r="E91" s="10">
        <v>39234</v>
      </c>
      <c r="F91" s="11">
        <v>3.2309999999999999</v>
      </c>
      <c r="G91" s="11">
        <v>0.215</v>
      </c>
      <c r="H91">
        <v>6.8921368933549998E-2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15">
      <c r="E92" s="10">
        <v>39264</v>
      </c>
      <c r="F92" s="11">
        <v>3.2389999999999999</v>
      </c>
      <c r="G92" s="11">
        <v>0.215</v>
      </c>
      <c r="H92">
        <v>6.8957788062458003E-2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15">
      <c r="E93" s="10">
        <v>39295</v>
      </c>
      <c r="F93" s="11">
        <v>3.2429999999999999</v>
      </c>
      <c r="G93" s="11">
        <v>0.215</v>
      </c>
      <c r="H93">
        <v>6.8995421162791004E-2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15">
      <c r="E94" s="10">
        <v>39326</v>
      </c>
      <c r="F94" s="11">
        <v>3.2280000000000002</v>
      </c>
      <c r="G94" s="11">
        <v>0.215</v>
      </c>
      <c r="H94">
        <v>6.9033054263592006E-2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15">
      <c r="E95" s="10">
        <v>39356</v>
      </c>
      <c r="F95" s="11">
        <v>3.2109999999999999</v>
      </c>
      <c r="G95" s="11">
        <v>0.20499999999999999</v>
      </c>
      <c r="H95">
        <v>6.9067807614698995E-2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15">
      <c r="E96" s="10">
        <v>39387</v>
      </c>
      <c r="F96" s="11">
        <v>3.2879999999999998</v>
      </c>
      <c r="G96" s="11">
        <v>0.20499999999999999</v>
      </c>
      <c r="H96">
        <v>6.9088227665072999E-2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15">
      <c r="E97" s="10">
        <v>39417</v>
      </c>
      <c r="F97" s="11">
        <v>3.363</v>
      </c>
      <c r="G97" s="11">
        <v>0.20499999999999999</v>
      </c>
      <c r="H97">
        <v>6.9107989004276005E-2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15">
      <c r="E98" s="10">
        <v>39448</v>
      </c>
      <c r="F98" s="11">
        <v>3.7989999999999999</v>
      </c>
      <c r="G98" s="11">
        <v>0.20499999999999999</v>
      </c>
      <c r="H98">
        <v>6.9128409054920001E-2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15">
      <c r="E99" s="10">
        <v>39479</v>
      </c>
      <c r="F99" s="11">
        <v>3.6480000000000001</v>
      </c>
      <c r="G99" s="11">
        <v>0.20499999999999999</v>
      </c>
      <c r="H99">
        <v>6.9148829105701998E-2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15">
      <c r="E100" s="10">
        <v>39508</v>
      </c>
      <c r="F100" s="11">
        <v>3.4740000000000002</v>
      </c>
      <c r="G100" s="11">
        <v>0.20499999999999999</v>
      </c>
      <c r="H100">
        <v>6.9167931733980004E-2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15">
      <c r="E101" s="10">
        <v>39539</v>
      </c>
      <c r="F101" s="11">
        <v>3.3010000000000002</v>
      </c>
      <c r="G101" s="11">
        <v>0.20499999999999999</v>
      </c>
      <c r="H101">
        <v>6.9188351785028995E-2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15">
      <c r="E102" s="10">
        <v>39569</v>
      </c>
      <c r="F102" s="11">
        <v>3.25</v>
      </c>
      <c r="G102" s="11">
        <v>0.20499999999999999</v>
      </c>
      <c r="H102">
        <v>6.9208113124886006E-2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15">
      <c r="E103" s="10">
        <v>39600</v>
      </c>
      <c r="F103" s="11">
        <v>3.26</v>
      </c>
      <c r="G103" s="11">
        <v>0.20499999999999999</v>
      </c>
      <c r="H103">
        <v>6.9228533176207002E-2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15">
      <c r="E104" s="10">
        <v>39630</v>
      </c>
      <c r="F104" s="11">
        <v>3.2679999999999998</v>
      </c>
      <c r="G104" s="11">
        <v>0.185</v>
      </c>
      <c r="H104">
        <v>6.9248294516325998E-2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15">
      <c r="E105" s="10">
        <v>39661</v>
      </c>
      <c r="F105" s="11">
        <v>3.2719999999999998</v>
      </c>
      <c r="G105" s="11">
        <v>0.185</v>
      </c>
      <c r="H105">
        <v>6.9268714567918999E-2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15">
      <c r="E106" s="10">
        <v>39692</v>
      </c>
      <c r="F106" s="11">
        <v>3.2559999999999998</v>
      </c>
      <c r="G106" s="11">
        <v>0.185</v>
      </c>
      <c r="H106">
        <v>6.9289134619649001E-2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15">
      <c r="E107" s="10">
        <v>39722</v>
      </c>
      <c r="F107" s="11">
        <v>3.238</v>
      </c>
      <c r="G107" s="11">
        <v>0.185</v>
      </c>
      <c r="H107">
        <v>6.9308895960164998E-2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15">
      <c r="E108" s="10">
        <v>39753</v>
      </c>
      <c r="F108" s="11">
        <v>3.31</v>
      </c>
      <c r="G108" s="11">
        <v>0.185</v>
      </c>
      <c r="H108">
        <v>6.9329316012167005E-2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15">
      <c r="E109" s="10">
        <v>39783</v>
      </c>
      <c r="F109" s="11">
        <v>3.3820000000000001</v>
      </c>
      <c r="G109" s="11">
        <v>0.185</v>
      </c>
      <c r="H109">
        <v>6.9349077352945002E-2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15">
      <c r="E110" s="10">
        <v>39814</v>
      </c>
      <c r="F110" s="11">
        <v>3.831</v>
      </c>
      <c r="G110" s="11">
        <v>0.185</v>
      </c>
      <c r="H110">
        <v>6.9369497405218E-2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15">
      <c r="E111" s="10">
        <v>39845</v>
      </c>
      <c r="F111" s="11">
        <v>3.6840000000000002</v>
      </c>
      <c r="G111" s="11">
        <v>0.185</v>
      </c>
      <c r="H111">
        <v>6.9389917457629E-2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15">
      <c r="E112" s="10">
        <v>39873</v>
      </c>
      <c r="F112" s="11">
        <v>3.5129999999999999</v>
      </c>
      <c r="G112" s="11">
        <v>0.17499999999999999</v>
      </c>
      <c r="H112">
        <v>6.9408361376053995E-2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15">
      <c r="E113" s="10">
        <v>39904</v>
      </c>
      <c r="F113" s="11">
        <v>3.343</v>
      </c>
      <c r="G113" s="11">
        <v>0.17499999999999999</v>
      </c>
      <c r="H113">
        <v>6.9428781428728006E-2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15">
      <c r="E114" s="10">
        <v>39934</v>
      </c>
      <c r="F114" s="11">
        <v>3.2930000000000001</v>
      </c>
      <c r="G114" s="11">
        <v>0.17499999999999999</v>
      </c>
      <c r="H114">
        <v>6.9448542770155997E-2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15">
      <c r="E115" s="10">
        <v>39965</v>
      </c>
      <c r="F115" s="11">
        <v>3.3039999999999998</v>
      </c>
      <c r="G115" s="11">
        <v>0.17499999999999999</v>
      </c>
      <c r="H115">
        <v>6.9468962823100999E-2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15">
      <c r="E116" s="10">
        <v>39995</v>
      </c>
      <c r="F116" s="11">
        <v>3.3119999999999998</v>
      </c>
      <c r="G116" s="11">
        <v>0.17499999999999999</v>
      </c>
      <c r="H116">
        <v>6.9488724164792001E-2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15">
      <c r="E117" s="10">
        <v>40026</v>
      </c>
      <c r="F117" s="11">
        <v>3.3159999999999998</v>
      </c>
      <c r="G117" s="11">
        <v>0.17499999999999999</v>
      </c>
      <c r="H117">
        <v>6.9509144218008995E-2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15">
      <c r="E118" s="10">
        <v>40057</v>
      </c>
      <c r="F118" s="11">
        <v>3.2989999999999999</v>
      </c>
      <c r="G118" s="11">
        <v>0.17499999999999999</v>
      </c>
      <c r="H118">
        <v>6.9529564271363004E-2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15">
      <c r="E119" s="10">
        <v>40087</v>
      </c>
      <c r="F119" s="11">
        <v>3.28</v>
      </c>
      <c r="G119" s="11">
        <v>0.17499999999999999</v>
      </c>
      <c r="H119">
        <v>6.9549325613449994E-2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15">
      <c r="E120" s="10">
        <v>40118</v>
      </c>
      <c r="F120" s="11">
        <v>3.347</v>
      </c>
      <c r="G120" s="11">
        <v>0.17499999999999999</v>
      </c>
      <c r="H120">
        <v>6.9569745667075994E-2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15">
      <c r="E121" s="10">
        <v>40148</v>
      </c>
      <c r="F121" s="11">
        <v>3.4159999999999999</v>
      </c>
      <c r="G121" s="11">
        <v>0.17499999999999999</v>
      </c>
      <c r="H121">
        <v>6.9589507009424997E-2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15">
      <c r="E122" s="10">
        <v>40179</v>
      </c>
      <c r="F122" s="11">
        <v>3.8730000000000002</v>
      </c>
      <c r="G122" s="11">
        <v>0.17499999999999999</v>
      </c>
      <c r="H122">
        <v>6.9609927063322002E-2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15">
      <c r="E123" s="10">
        <v>40210</v>
      </c>
      <c r="F123" s="11">
        <v>3.73</v>
      </c>
      <c r="G123" s="11">
        <v>0.17499999999999999</v>
      </c>
      <c r="H123">
        <v>6.9630347117356994E-2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15">
      <c r="E124" s="10">
        <v>40238</v>
      </c>
      <c r="F124" s="11">
        <v>3.5619999999999998</v>
      </c>
      <c r="G124" s="11">
        <v>0.17</v>
      </c>
      <c r="H124">
        <v>6.9648791037248997E-2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15">
      <c r="E125" s="10">
        <v>40269</v>
      </c>
      <c r="F125" s="11">
        <v>3.395</v>
      </c>
      <c r="G125" s="11">
        <v>0.17</v>
      </c>
      <c r="H125">
        <v>6.9669211091547001E-2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15">
      <c r="E126" s="10">
        <v>40299</v>
      </c>
      <c r="F126" s="11">
        <v>3.3460000000000001</v>
      </c>
      <c r="G126" s="11">
        <v>0.17</v>
      </c>
      <c r="H126">
        <v>6.9688972434545998E-2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15">
      <c r="E127" s="10">
        <v>40330</v>
      </c>
      <c r="F127" s="11">
        <v>3.3580000000000001</v>
      </c>
      <c r="G127" s="11">
        <v>0.17</v>
      </c>
      <c r="H127">
        <v>6.9709392489114994E-2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15">
      <c r="E128" s="10">
        <v>40360</v>
      </c>
      <c r="F128" s="11">
        <v>3.3660000000000001</v>
      </c>
      <c r="G128" s="11">
        <v>0.17</v>
      </c>
      <c r="H128">
        <v>6.9729153832377003E-2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15">
      <c r="E129" s="10">
        <v>40391</v>
      </c>
      <c r="F129" s="11">
        <v>3.37</v>
      </c>
      <c r="G129" s="11">
        <v>0.17</v>
      </c>
      <c r="H129">
        <v>6.9749573887218003E-2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15">
      <c r="E130" s="10">
        <v>40422</v>
      </c>
      <c r="F130" s="11">
        <v>3.3519999999999999</v>
      </c>
      <c r="G130" s="11">
        <v>0.17</v>
      </c>
      <c r="H130">
        <v>6.9769993942196004E-2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15">
      <c r="E131" s="10">
        <v>40452</v>
      </c>
      <c r="F131" s="11">
        <v>3.3319999999999999</v>
      </c>
      <c r="G131" s="11">
        <v>0.17</v>
      </c>
      <c r="H131">
        <v>6.9788773144659005E-2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15">
      <c r="E132" s="10">
        <v>40483</v>
      </c>
      <c r="F132" s="11">
        <v>3.3940000000000001</v>
      </c>
      <c r="G132" s="11">
        <v>0.17</v>
      </c>
      <c r="H132">
        <v>6.9799044407513E-2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15">
      <c r="E133" s="10">
        <v>40513</v>
      </c>
      <c r="F133" s="11">
        <v>3.46</v>
      </c>
      <c r="G133" s="11">
        <v>0.17</v>
      </c>
      <c r="H133">
        <v>6.9808984339339006E-2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15">
      <c r="E134" s="10">
        <v>40544</v>
      </c>
      <c r="F134" s="11">
        <v>3.9249999999999998</v>
      </c>
      <c r="G134" s="11">
        <v>0.17</v>
      </c>
      <c r="H134">
        <v>6.9819255602261002E-2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15">
      <c r="E135" s="10">
        <v>40575</v>
      </c>
      <c r="F135" s="11">
        <v>3.786</v>
      </c>
      <c r="G135" s="11">
        <v>0.17</v>
      </c>
      <c r="H135">
        <v>6.9829526865216998E-2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15">
      <c r="E136" s="10">
        <v>40603</v>
      </c>
      <c r="F136" s="11">
        <v>3.621</v>
      </c>
      <c r="G136" s="11">
        <v>0.16</v>
      </c>
      <c r="H136">
        <v>6.9838804135015004E-2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15">
      <c r="E137" s="10">
        <v>40634</v>
      </c>
      <c r="F137" s="11">
        <v>3.4569999999999999</v>
      </c>
      <c r="G137" s="11">
        <v>0.16</v>
      </c>
      <c r="H137">
        <v>6.9849075398038002E-2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15">
      <c r="E138" s="10">
        <v>40664</v>
      </c>
      <c r="F138" s="11">
        <v>3.4089999999999998</v>
      </c>
      <c r="G138" s="11">
        <v>0.16</v>
      </c>
      <c r="H138">
        <v>6.9859015330029001E-2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15">
      <c r="E139" s="10">
        <v>40695</v>
      </c>
      <c r="F139" s="11">
        <v>3.4220000000000002</v>
      </c>
      <c r="G139" s="11">
        <v>0.16</v>
      </c>
      <c r="H139">
        <v>6.9869286593120999E-2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15">
      <c r="E140" s="10">
        <v>40725</v>
      </c>
      <c r="F140" s="11">
        <v>3.43</v>
      </c>
      <c r="G140" s="11">
        <v>0.16</v>
      </c>
      <c r="H140">
        <v>6.9879226525178001E-2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15">
      <c r="E141" s="10">
        <v>40756</v>
      </c>
      <c r="F141" s="11">
        <v>3.4340000000000002</v>
      </c>
      <c r="G141" s="11">
        <v>0.16</v>
      </c>
      <c r="H141">
        <v>6.9889497788339E-2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15">
      <c r="E142" s="10">
        <v>40787</v>
      </c>
      <c r="F142" s="11">
        <v>3.415</v>
      </c>
      <c r="G142" s="11">
        <v>0.16</v>
      </c>
      <c r="H142">
        <v>6.9899769051534E-2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15">
      <c r="E143" s="10">
        <v>40817</v>
      </c>
      <c r="F143" s="11">
        <v>3.3940000000000001</v>
      </c>
      <c r="G143" s="11">
        <v>0.16</v>
      </c>
      <c r="H143">
        <v>6.9909708983692004E-2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15">
      <c r="E144" s="10">
        <v>40848</v>
      </c>
      <c r="F144" s="11">
        <v>3.4510000000000001</v>
      </c>
      <c r="G144" s="11">
        <v>0.16</v>
      </c>
      <c r="H144">
        <v>6.9919980246956004E-2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15">
      <c r="E145" s="10">
        <v>40878</v>
      </c>
      <c r="F145" s="11">
        <v>3.5139999999999998</v>
      </c>
      <c r="G145" s="11">
        <v>0.16</v>
      </c>
      <c r="H145">
        <v>6.9929920179179997E-2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15">
      <c r="E146" s="10">
        <v>40909</v>
      </c>
      <c r="F146" s="11">
        <v>3.9870000000000001</v>
      </c>
      <c r="G146" s="11">
        <v>0.16</v>
      </c>
      <c r="H146">
        <v>6.9940191442511998E-2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15">
      <c r="E147" s="10">
        <v>40940</v>
      </c>
      <c r="F147" s="11">
        <v>3.8519999999999999</v>
      </c>
      <c r="G147" s="11">
        <v>0.16</v>
      </c>
      <c r="H147">
        <v>6.9950462705879998E-2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15">
      <c r="E148" s="10">
        <v>40969</v>
      </c>
      <c r="F148" s="11">
        <v>3.69</v>
      </c>
      <c r="G148" s="11">
        <v>0.155</v>
      </c>
      <c r="H148">
        <v>6.9960071307126004E-2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15">
      <c r="E149" s="10">
        <v>41000</v>
      </c>
      <c r="F149" s="11">
        <v>3.5289999999999999</v>
      </c>
      <c r="G149" s="11">
        <v>0.155</v>
      </c>
      <c r="H149">
        <v>6.9970342570561006E-2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15">
      <c r="E150" s="10">
        <v>41030</v>
      </c>
      <c r="F150" s="11">
        <v>3.4820000000000002</v>
      </c>
      <c r="G150" s="11">
        <v>0.155</v>
      </c>
      <c r="H150">
        <v>6.9980282502951005E-2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15">
      <c r="E151" s="10">
        <v>41061</v>
      </c>
      <c r="F151" s="11">
        <v>3.496</v>
      </c>
      <c r="G151" s="11">
        <v>0.155</v>
      </c>
      <c r="H151">
        <v>6.9990553766454994E-2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15">
      <c r="E152" s="10">
        <v>41091</v>
      </c>
      <c r="F152" s="11">
        <v>3.504</v>
      </c>
      <c r="G152" s="11">
        <v>0.155</v>
      </c>
      <c r="H152">
        <v>7.0000493698909996E-2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15">
      <c r="E153" s="10">
        <v>41122</v>
      </c>
      <c r="F153" s="11">
        <v>3.508</v>
      </c>
      <c r="G153" s="11">
        <v>0.155</v>
      </c>
      <c r="H153">
        <v>7.0010764962482E-2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15">
      <c r="E154" s="10">
        <v>41153</v>
      </c>
      <c r="F154" s="11">
        <v>3.488</v>
      </c>
      <c r="G154" s="11">
        <v>0.155</v>
      </c>
      <c r="H154">
        <v>7.0021036226090003E-2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15">
      <c r="E155" s="10">
        <v>41183</v>
      </c>
      <c r="F155" s="11">
        <v>3.4660000000000002</v>
      </c>
      <c r="G155" s="11">
        <v>0.155</v>
      </c>
      <c r="H155">
        <v>7.0030976158645994E-2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15">
      <c r="E156" s="10">
        <v>41214</v>
      </c>
      <c r="F156" s="11">
        <v>3.5179999999999998</v>
      </c>
      <c r="G156" s="11">
        <v>0.155</v>
      </c>
      <c r="H156">
        <v>7.0041247422321998E-2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15">
      <c r="E157" s="10">
        <v>41244</v>
      </c>
      <c r="F157" s="11">
        <v>3.5779999999999998</v>
      </c>
      <c r="G157" s="11">
        <v>0.155</v>
      </c>
      <c r="H157">
        <v>7.0051187354944006E-2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15">
      <c r="E158" s="10">
        <v>41275</v>
      </c>
      <c r="F158" s="11">
        <v>4.0540000000000003</v>
      </c>
      <c r="G158" s="11">
        <v>0.155</v>
      </c>
      <c r="H158">
        <v>7.0061458618688996E-2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15">
      <c r="E159" s="10">
        <v>41306</v>
      </c>
      <c r="F159" s="11">
        <v>3.923</v>
      </c>
      <c r="G159" s="11">
        <v>0.155</v>
      </c>
      <c r="H159">
        <v>7.0071729882468001E-2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15">
      <c r="E160" s="10">
        <v>41334</v>
      </c>
      <c r="F160" s="11">
        <v>3.7639999999999998</v>
      </c>
      <c r="G160" s="11">
        <v>0.155</v>
      </c>
      <c r="H160">
        <v>7.0081007153007996E-2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15">
      <c r="E161" s="10">
        <v>41365</v>
      </c>
      <c r="F161" s="11">
        <v>3.6059999999999999</v>
      </c>
      <c r="G161" s="11">
        <v>0.155</v>
      </c>
      <c r="H161">
        <v>7.0091278416854003E-2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15">
      <c r="E162" s="10">
        <v>41395</v>
      </c>
      <c r="F162" s="11">
        <v>3.56</v>
      </c>
      <c r="G162" s="11">
        <v>0.155</v>
      </c>
      <c r="H162">
        <v>7.0101218349641004E-2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15">
      <c r="E163" s="10">
        <v>41426</v>
      </c>
      <c r="F163" s="11">
        <v>3.5750000000000002</v>
      </c>
      <c r="G163" s="11">
        <v>0.155</v>
      </c>
      <c r="H163">
        <v>7.0111489613555997E-2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15">
      <c r="E164" s="10">
        <v>41456</v>
      </c>
      <c r="F164" s="11">
        <v>3.5830000000000002</v>
      </c>
      <c r="G164" s="11">
        <v>0.155</v>
      </c>
      <c r="H164">
        <v>7.0121429546409E-2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15">
      <c r="E165" s="10">
        <v>41487</v>
      </c>
      <c r="F165" s="11">
        <v>3.5870000000000002</v>
      </c>
      <c r="G165" s="11">
        <v>0.155</v>
      </c>
      <c r="H165">
        <v>7.0131700810391995E-2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15">
      <c r="E166" s="10">
        <v>41518</v>
      </c>
      <c r="F166" s="11">
        <v>3.5659999999999998</v>
      </c>
      <c r="G166" s="11">
        <v>0.155</v>
      </c>
      <c r="H166">
        <v>7.0141972074410003E-2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15">
      <c r="E167" s="10">
        <v>41548</v>
      </c>
      <c r="F167" s="11">
        <v>3.5430000000000001</v>
      </c>
      <c r="G167" s="11">
        <v>0.155</v>
      </c>
      <c r="H167">
        <v>7.0151912007362996E-2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15">
      <c r="E168" s="10">
        <v>41579</v>
      </c>
      <c r="F168" s="11">
        <v>3.59</v>
      </c>
      <c r="G168" s="11">
        <v>0.155</v>
      </c>
      <c r="H168">
        <v>7.0162183271450004E-2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15">
      <c r="E169" s="10">
        <v>41609</v>
      </c>
      <c r="F169" s="11">
        <v>3.6469999999999998</v>
      </c>
      <c r="G169" s="11">
        <v>0.155</v>
      </c>
      <c r="H169">
        <v>7.0172123204469999E-2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15">
      <c r="E170" s="10">
        <v>41640</v>
      </c>
      <c r="F170" s="11">
        <v>4.1260000000000003</v>
      </c>
      <c r="G170" s="11">
        <v>0.155</v>
      </c>
      <c r="H170">
        <v>7.0182394468625994E-2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15">
      <c r="E171" s="10">
        <v>41671</v>
      </c>
      <c r="F171" s="11">
        <v>3.9990000000000001</v>
      </c>
      <c r="G171" s="11">
        <v>0.155</v>
      </c>
      <c r="H171">
        <v>7.0192665732815004E-2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15">
      <c r="E172" s="10">
        <v>41699</v>
      </c>
      <c r="F172" s="11">
        <v>3.843</v>
      </c>
      <c r="G172" s="11">
        <v>0.15</v>
      </c>
      <c r="H172">
        <v>7.0201943003726994E-2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15">
      <c r="E173" s="10">
        <v>41730</v>
      </c>
      <c r="F173" s="11">
        <v>3.6880000000000002</v>
      </c>
      <c r="G173" s="11">
        <v>0.15</v>
      </c>
      <c r="H173">
        <v>7.0212214267983006E-2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15">
      <c r="E174" s="10">
        <v>41760</v>
      </c>
      <c r="F174" s="11">
        <v>3.6429999999999998</v>
      </c>
      <c r="G174" s="11">
        <v>0.15</v>
      </c>
      <c r="H174">
        <v>7.0222154201167994E-2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15">
      <c r="E175" s="10">
        <v>41791</v>
      </c>
      <c r="F175" s="11">
        <v>3.6589999999999998</v>
      </c>
      <c r="G175" s="11">
        <v>0.15</v>
      </c>
      <c r="H175">
        <v>7.0232425465493006E-2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15">
      <c r="E176" s="10">
        <v>41821</v>
      </c>
      <c r="F176" s="11">
        <v>3.6669999999999998</v>
      </c>
      <c r="G176" s="11">
        <v>0.15</v>
      </c>
      <c r="H176">
        <v>7.0242365398743997E-2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15">
      <c r="E177" s="10">
        <v>41852</v>
      </c>
      <c r="F177" s="11">
        <v>3.6709999999999998</v>
      </c>
      <c r="G177" s="11">
        <v>0.15</v>
      </c>
      <c r="H177">
        <v>7.0252636663137996E-2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15">
      <c r="E178" s="10">
        <v>41883</v>
      </c>
      <c r="F178" s="11">
        <v>3.649</v>
      </c>
      <c r="G178" s="11">
        <v>0.15</v>
      </c>
      <c r="H178">
        <v>7.0262907927565996E-2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15">
      <c r="E179" s="10">
        <v>41913</v>
      </c>
      <c r="F179" s="11">
        <v>3.625</v>
      </c>
      <c r="G179" s="11">
        <v>0.15</v>
      </c>
      <c r="H179">
        <v>7.0272847860918003E-2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15">
      <c r="E180" s="10">
        <v>41944</v>
      </c>
      <c r="F180" s="11">
        <v>3.6669999999999998</v>
      </c>
      <c r="G180" s="11">
        <v>0.15</v>
      </c>
      <c r="H180">
        <v>7.0283119125414004E-2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15">
      <c r="E181" s="10">
        <v>41974</v>
      </c>
      <c r="F181" s="11">
        <v>3.7210000000000001</v>
      </c>
      <c r="G181" s="11">
        <v>0.15</v>
      </c>
      <c r="H181">
        <v>7.0293059058832E-2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15">
      <c r="E182" s="10">
        <v>42005</v>
      </c>
      <c r="F182" s="11">
        <v>4.2030000000000003</v>
      </c>
      <c r="G182" s="11">
        <v>0.15</v>
      </c>
      <c r="H182">
        <v>7.0303330323398E-2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15">
      <c r="E183" s="10">
        <v>42036</v>
      </c>
      <c r="F183" s="11">
        <v>4.08</v>
      </c>
      <c r="G183" s="11">
        <v>0.15</v>
      </c>
      <c r="H183">
        <v>7.0313601587999999E-2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15">
      <c r="E184" s="10">
        <v>42064</v>
      </c>
      <c r="F184" s="11">
        <v>3.927</v>
      </c>
      <c r="G184" s="11">
        <v>0.15</v>
      </c>
      <c r="H184">
        <v>7.0322878859280999E-2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15">
      <c r="E185" s="10">
        <v>42095</v>
      </c>
      <c r="F185" s="11">
        <v>3.7749999999999999</v>
      </c>
      <c r="G185" s="11">
        <v>0.15</v>
      </c>
      <c r="H185">
        <v>7.0333150123948002E-2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15">
      <c r="E186" s="10">
        <v>42125</v>
      </c>
      <c r="F186" s="11">
        <v>3.7309999999999999</v>
      </c>
      <c r="G186" s="11">
        <v>0.15</v>
      </c>
      <c r="H186">
        <v>7.0343090057530006E-2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15">
      <c r="E187" s="10">
        <v>42156</v>
      </c>
      <c r="F187" s="11">
        <v>3.7480000000000002</v>
      </c>
      <c r="G187" s="11">
        <v>0.15</v>
      </c>
      <c r="H187">
        <v>7.0353361322265995E-2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15">
      <c r="E188" s="10">
        <v>42186</v>
      </c>
      <c r="F188" s="11">
        <v>3.7559999999999998</v>
      </c>
      <c r="G188" s="11">
        <v>0.15</v>
      </c>
      <c r="H188">
        <v>7.0363301255914001E-2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15">
      <c r="E189" s="10">
        <v>42217</v>
      </c>
      <c r="F189" s="11">
        <v>3.76</v>
      </c>
      <c r="G189" s="11">
        <v>0.15</v>
      </c>
      <c r="H189">
        <v>7.0373572520718006E-2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15">
      <c r="E190" s="10">
        <v>42248</v>
      </c>
      <c r="F190" s="11">
        <v>3.7370000000000001</v>
      </c>
      <c r="G190" s="11">
        <v>0.15</v>
      </c>
      <c r="H190">
        <v>7.0383843785556996E-2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15">
      <c r="E191" s="10">
        <v>42278</v>
      </c>
      <c r="F191" s="11">
        <v>3.7120000000000002</v>
      </c>
      <c r="G191" s="11">
        <v>0.15</v>
      </c>
      <c r="H191">
        <v>7.0393783719306005E-2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15">
      <c r="E192" s="10">
        <v>42309</v>
      </c>
      <c r="F192" s="11">
        <v>3.7490000000000001</v>
      </c>
      <c r="G192" s="11">
        <v>0.15</v>
      </c>
      <c r="H192">
        <v>7.0404054984213996E-2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15">
      <c r="E193" s="10">
        <v>42339</v>
      </c>
      <c r="F193" s="11">
        <v>3.8</v>
      </c>
      <c r="G193" s="11">
        <v>0.15</v>
      </c>
      <c r="H193">
        <v>7.0413994918028994E-2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15">
      <c r="E194" s="10">
        <v>42370</v>
      </c>
      <c r="F194" s="11">
        <v>4.2850000000000001</v>
      </c>
      <c r="G194" s="11">
        <v>0.15</v>
      </c>
      <c r="H194">
        <v>7.0424266183004999E-2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15">
      <c r="E195" s="10">
        <v>42401</v>
      </c>
      <c r="F195" s="11">
        <v>4.1660000000000004</v>
      </c>
      <c r="G195" s="11">
        <v>0.15</v>
      </c>
      <c r="H195">
        <v>7.0434537448017004E-2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15">
      <c r="E196" s="10">
        <v>42430</v>
      </c>
      <c r="F196" s="11">
        <v>4.016</v>
      </c>
      <c r="G196" s="11">
        <v>0.15</v>
      </c>
      <c r="H196">
        <v>7.0444146050801001E-2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15">
      <c r="E197" s="10">
        <v>42461</v>
      </c>
      <c r="F197" s="11">
        <v>3.867</v>
      </c>
      <c r="G197" s="11">
        <v>0.15</v>
      </c>
      <c r="H197">
        <v>7.0454417315879994E-2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15">
      <c r="E198" s="10">
        <v>42491</v>
      </c>
      <c r="F198" s="11">
        <v>3.8239999999999998</v>
      </c>
      <c r="G198" s="11">
        <v>0.15</v>
      </c>
      <c r="H198">
        <v>7.0464357249859999E-2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15">
      <c r="E199" s="10">
        <v>42522</v>
      </c>
      <c r="F199" s="11">
        <v>3.8420000000000001</v>
      </c>
      <c r="G199" s="11">
        <v>0.15</v>
      </c>
      <c r="H199">
        <v>7.0474628515008006E-2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15">
      <c r="E200" s="10">
        <v>42552</v>
      </c>
      <c r="F200" s="11">
        <v>3.85</v>
      </c>
      <c r="G200" s="11">
        <v>0.15</v>
      </c>
      <c r="H200">
        <v>7.0484568449054E-2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15">
      <c r="E201" s="10">
        <v>42583</v>
      </c>
      <c r="F201" s="11">
        <v>3.8540000000000001</v>
      </c>
      <c r="G201" s="11">
        <v>0.15</v>
      </c>
      <c r="H201">
        <v>7.0494839714270993E-2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15">
      <c r="E202" s="10">
        <v>42614</v>
      </c>
      <c r="F202" s="11">
        <v>3.83</v>
      </c>
      <c r="G202" s="11">
        <v>0.15</v>
      </c>
      <c r="H202">
        <v>7.0505110979521002E-2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15">
      <c r="E203" s="10">
        <v>42644</v>
      </c>
      <c r="F203" s="11">
        <v>3.8039999999999998</v>
      </c>
      <c r="G203" s="11">
        <v>0.15</v>
      </c>
      <c r="H203" s="105">
        <v>7.0515050913668997E-2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15">
      <c r="E204" s="10">
        <v>42675</v>
      </c>
      <c r="F204" s="11">
        <v>3.8359999999999999</v>
      </c>
      <c r="G204" s="11">
        <v>0.15</v>
      </c>
      <c r="H204">
        <v>7.0525322178989006E-2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15">
      <c r="E205" s="10">
        <v>42705</v>
      </c>
      <c r="F205" s="11">
        <v>3.8839999999999999</v>
      </c>
      <c r="G205" s="11">
        <v>0.15</v>
      </c>
      <c r="H205">
        <v>7.0535262113202005E-2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15">
      <c r="E206" s="10">
        <v>42736</v>
      </c>
      <c r="F206" s="11">
        <v>4.3695000000000004</v>
      </c>
      <c r="G206" s="11">
        <v>0.15</v>
      </c>
      <c r="H206">
        <v>7.054553337859E-2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15">
      <c r="E207" s="10">
        <v>42767</v>
      </c>
      <c r="F207" s="11">
        <v>4.2545000000000002</v>
      </c>
      <c r="G207" s="11">
        <v>0.15</v>
      </c>
      <c r="H207">
        <v>7.0555804644012995E-2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15">
      <c r="E208" s="10">
        <v>42795</v>
      </c>
      <c r="F208" s="11">
        <v>4.1074999999999999</v>
      </c>
      <c r="G208" s="11">
        <v>0.15</v>
      </c>
      <c r="H208">
        <v>7.0565081916037997E-2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15">
      <c r="E209" s="10">
        <v>42826</v>
      </c>
      <c r="F209" s="11">
        <v>3.9615</v>
      </c>
      <c r="G209" s="11">
        <v>0.15</v>
      </c>
      <c r="H209">
        <v>7.0575353181527994E-2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15">
      <c r="E210" s="10">
        <v>42856</v>
      </c>
      <c r="F210" s="11">
        <v>3.9195000000000002</v>
      </c>
      <c r="G210" s="11">
        <v>0.15</v>
      </c>
      <c r="H210">
        <v>7.0585293115906E-2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15">
      <c r="E211" s="10">
        <v>42887</v>
      </c>
      <c r="F211" s="11">
        <v>3.9384999999999999</v>
      </c>
      <c r="G211" s="11">
        <v>0.15</v>
      </c>
      <c r="H211">
        <v>7.0595564381463999E-2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15">
      <c r="E212" s="10">
        <v>42917</v>
      </c>
      <c r="F212" s="11">
        <v>3.9464999999999999</v>
      </c>
      <c r="G212" s="11">
        <v>0.15</v>
      </c>
      <c r="H212">
        <v>7.0605504315907994E-2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15">
      <c r="E213" s="10">
        <v>42948</v>
      </c>
      <c r="F213" s="11">
        <v>3.9504999999999999</v>
      </c>
      <c r="G213" s="11">
        <v>0.15</v>
      </c>
      <c r="H213">
        <v>7.0615775581535006E-2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15">
      <c r="E214" s="10">
        <v>42979</v>
      </c>
      <c r="F214" s="11">
        <v>3.9255</v>
      </c>
      <c r="G214" s="11">
        <v>0.15</v>
      </c>
      <c r="H214">
        <v>7.0626046847197005E-2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15">
      <c r="E215" s="10">
        <v>43009</v>
      </c>
      <c r="F215" s="11">
        <v>3.8984999999999999</v>
      </c>
      <c r="G215" s="11">
        <v>0.15</v>
      </c>
      <c r="H215">
        <v>7.0635986781741003E-2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15">
      <c r="E216" s="10">
        <v>43040</v>
      </c>
      <c r="F216" s="11">
        <v>3.9255</v>
      </c>
      <c r="G216" s="11">
        <v>0.15</v>
      </c>
      <c r="H216">
        <v>7.0646258047471003E-2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15">
      <c r="E217" s="10">
        <v>43070</v>
      </c>
      <c r="F217" s="11">
        <v>3.9704999999999999</v>
      </c>
      <c r="G217" s="11">
        <v>0.15</v>
      </c>
      <c r="H217">
        <v>7.0656197982082003E-2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15">
      <c r="E218" s="10">
        <v>43101</v>
      </c>
      <c r="F218" s="11">
        <v>4.4565000000000001</v>
      </c>
      <c r="G218" s="11">
        <v>0.15</v>
      </c>
      <c r="H218">
        <v>7.0666469247881003E-2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15">
      <c r="E219" s="10">
        <v>43132</v>
      </c>
      <c r="F219" s="11">
        <v>4.3455000000000004</v>
      </c>
      <c r="G219" s="11">
        <v>0.15</v>
      </c>
      <c r="H219">
        <v>7.0676740513715003E-2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15">
      <c r="E220" s="10">
        <v>43160</v>
      </c>
      <c r="F220" s="11">
        <v>4.2015000000000002</v>
      </c>
      <c r="G220" s="11">
        <v>0.15</v>
      </c>
      <c r="H220">
        <v>7.0686017786111E-2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15">
      <c r="E221" s="10">
        <v>43191</v>
      </c>
      <c r="F221" s="11">
        <v>4.0585000000000004</v>
      </c>
      <c r="G221" s="11">
        <v>0.15</v>
      </c>
      <c r="H221">
        <v>7.0696289052010003E-2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15">
      <c r="E222" s="10">
        <v>43221</v>
      </c>
      <c r="F222" s="11">
        <v>4.0175000000000001</v>
      </c>
      <c r="G222" s="11">
        <v>0.15</v>
      </c>
      <c r="H222">
        <v>7.0706228986785996E-2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15">
      <c r="E223" s="10">
        <v>43252</v>
      </c>
      <c r="F223" s="11">
        <v>4.0374999999999996</v>
      </c>
      <c r="G223" s="11">
        <v>0.15</v>
      </c>
      <c r="H223">
        <v>7.0716500252754999E-2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15">
      <c r="E224" s="10">
        <v>43282</v>
      </c>
      <c r="F224" s="11">
        <v>4.0454999999999997</v>
      </c>
      <c r="G224" s="11">
        <v>0.15</v>
      </c>
      <c r="H224">
        <v>7.0726440187595996E-2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15">
      <c r="E225" s="10">
        <v>43313</v>
      </c>
      <c r="F225" s="11">
        <v>4.0495000000000001</v>
      </c>
      <c r="G225" s="11">
        <v>0.15</v>
      </c>
      <c r="H225">
        <v>7.0736711453633E-2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15">
      <c r="E226" s="10">
        <v>43344</v>
      </c>
      <c r="F226" s="11">
        <v>4.0235000000000003</v>
      </c>
      <c r="G226" s="11">
        <v>0.15</v>
      </c>
      <c r="H226">
        <v>7.0746982719705004E-2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15">
      <c r="E227" s="10">
        <v>43374</v>
      </c>
      <c r="F227" s="11">
        <v>3.9954999999999998</v>
      </c>
      <c r="G227" s="11">
        <v>0.15</v>
      </c>
      <c r="H227">
        <v>7.0756922654648002E-2</v>
      </c>
      <c r="O227">
        <v>43101</v>
      </c>
      <c r="P227">
        <v>4.1240000000000006</v>
      </c>
      <c r="T227">
        <v>7.1650096335038008E-2</v>
      </c>
    </row>
    <row r="228" spans="5:20" x14ac:dyDescent="0.15">
      <c r="E228" s="10">
        <v>43405</v>
      </c>
      <c r="F228" s="11">
        <v>4.0175000000000001</v>
      </c>
      <c r="G228" s="11">
        <v>0.15</v>
      </c>
      <c r="H228">
        <v>7.0767193920787994E-2</v>
      </c>
      <c r="O228">
        <v>43132</v>
      </c>
      <c r="P228">
        <v>3.9990000000000006</v>
      </c>
      <c r="T228">
        <v>7.1673288366184029E-2</v>
      </c>
    </row>
    <row r="229" spans="5:20" x14ac:dyDescent="0.15">
      <c r="E229" s="10">
        <v>43435</v>
      </c>
      <c r="F229" s="11">
        <v>4.0594999999999999</v>
      </c>
      <c r="G229" s="11">
        <v>0.15</v>
      </c>
      <c r="H229">
        <v>7.0777133855796995E-2</v>
      </c>
      <c r="O229">
        <v>43160</v>
      </c>
      <c r="P229">
        <v>3.8919999999999999</v>
      </c>
      <c r="T229">
        <v>7.1694236007372028E-2</v>
      </c>
    </row>
    <row r="230" spans="5:20" x14ac:dyDescent="0.15">
      <c r="E230" s="10">
        <v>43466</v>
      </c>
      <c r="F230" s="11">
        <v>4.5460000000000003</v>
      </c>
      <c r="G230" s="11">
        <v>0.15</v>
      </c>
      <c r="H230">
        <v>7.0787405122006E-2</v>
      </c>
      <c r="O230">
        <v>43191</v>
      </c>
      <c r="P230">
        <v>3.7890000000000006</v>
      </c>
      <c r="T230">
        <v>7.1717428038856001E-2</v>
      </c>
    </row>
    <row r="231" spans="5:20" x14ac:dyDescent="0.15">
      <c r="E231" s="10">
        <v>43497</v>
      </c>
      <c r="F231" s="11">
        <v>4.4390000000000001</v>
      </c>
      <c r="G231" s="11">
        <v>0.15</v>
      </c>
      <c r="H231">
        <v>7.0797676388250005E-2</v>
      </c>
      <c r="O231">
        <v>43221</v>
      </c>
      <c r="P231">
        <v>3.7650000000000001</v>
      </c>
      <c r="T231">
        <v>7.1739871940462024E-2</v>
      </c>
    </row>
    <row r="232" spans="5:20" x14ac:dyDescent="0.15">
      <c r="E232" s="10">
        <v>43525</v>
      </c>
      <c r="F232" s="11">
        <v>4.298</v>
      </c>
      <c r="G232" s="11">
        <v>0.15</v>
      </c>
      <c r="H232">
        <v>7.0806953661016997E-2</v>
      </c>
      <c r="O232">
        <v>43252</v>
      </c>
      <c r="P232">
        <v>3.7719999999999998</v>
      </c>
      <c r="T232">
        <v>7.1763063972296023E-2</v>
      </c>
    </row>
    <row r="233" spans="5:20" x14ac:dyDescent="0.15">
      <c r="E233" s="10">
        <v>43556</v>
      </c>
      <c r="F233" s="11">
        <v>4.1580000000000004</v>
      </c>
      <c r="G233" s="11">
        <v>0.15</v>
      </c>
      <c r="H233">
        <v>7.0817224927328004E-2</v>
      </c>
      <c r="O233">
        <v>43282</v>
      </c>
      <c r="P233">
        <v>3.778</v>
      </c>
      <c r="T233">
        <v>7.1785507874240012E-2</v>
      </c>
    </row>
    <row r="234" spans="5:20" x14ac:dyDescent="0.15">
      <c r="E234" s="10">
        <v>43586</v>
      </c>
      <c r="F234" s="11">
        <v>4.1180000000000003</v>
      </c>
      <c r="G234" s="11">
        <v>0.15</v>
      </c>
      <c r="H234">
        <v>7.08271648625E-2</v>
      </c>
      <c r="O234">
        <v>43313</v>
      </c>
      <c r="P234">
        <v>3.7830000000000004</v>
      </c>
      <c r="T234">
        <v>7.180869990642301E-2</v>
      </c>
    </row>
    <row r="235" spans="5:20" x14ac:dyDescent="0.15">
      <c r="E235" s="10">
        <v>43617</v>
      </c>
      <c r="F235" s="11">
        <v>4.1390000000000002</v>
      </c>
      <c r="G235" s="11">
        <v>0.15</v>
      </c>
      <c r="H235">
        <v>7.0837436128879994E-2</v>
      </c>
      <c r="O235">
        <v>43344</v>
      </c>
      <c r="P235">
        <v>3.7860000000000005</v>
      </c>
      <c r="T235">
        <v>7.1831891938785017E-2</v>
      </c>
    </row>
    <row r="236" spans="5:20" x14ac:dyDescent="0.15">
      <c r="E236" s="10">
        <v>43647</v>
      </c>
      <c r="F236" s="11">
        <v>4.1470000000000002</v>
      </c>
      <c r="G236" s="11">
        <v>0.15</v>
      </c>
      <c r="H236">
        <v>7.0847376064119005E-2</v>
      </c>
      <c r="O236">
        <v>43374</v>
      </c>
      <c r="P236">
        <v>3.8190000000000004</v>
      </c>
      <c r="T236">
        <v>7.1854335841239014E-2</v>
      </c>
    </row>
    <row r="237" spans="5:20" x14ac:dyDescent="0.15">
      <c r="E237" s="10">
        <v>43678</v>
      </c>
      <c r="F237" s="11">
        <v>4.1509999999999998</v>
      </c>
      <c r="G237" s="11">
        <v>0.15</v>
      </c>
      <c r="H237">
        <v>7.0857647330567E-2</v>
      </c>
      <c r="O237">
        <v>43405</v>
      </c>
      <c r="P237">
        <v>3.96</v>
      </c>
      <c r="T237">
        <v>7.1877527873949992E-2</v>
      </c>
    </row>
    <row r="238" spans="5:20" x14ac:dyDescent="0.15">
      <c r="E238" s="10">
        <v>43709</v>
      </c>
      <c r="F238" s="11">
        <v>4.1239999999999997</v>
      </c>
      <c r="G238" s="11">
        <v>0.15</v>
      </c>
      <c r="H238">
        <v>7.0867918597048996E-2</v>
      </c>
      <c r="O238">
        <v>43435</v>
      </c>
      <c r="P238">
        <v>4.1050000000000004</v>
      </c>
      <c r="T238">
        <v>7.1899971776742996E-2</v>
      </c>
    </row>
    <row r="239" spans="5:20" x14ac:dyDescent="0.15">
      <c r="E239" s="10">
        <v>43739</v>
      </c>
      <c r="F239" s="11">
        <v>4.0949999999999998</v>
      </c>
      <c r="G239" s="11">
        <v>0.15</v>
      </c>
      <c r="H239">
        <v>7.0877858532387997E-2</v>
      </c>
      <c r="O239">
        <v>43466</v>
      </c>
      <c r="P239">
        <v>4.2490000000000006</v>
      </c>
      <c r="T239">
        <v>7.1923163809803001E-2</v>
      </c>
    </row>
    <row r="240" spans="5:20" x14ac:dyDescent="0.15">
      <c r="E240" s="10">
        <v>43770</v>
      </c>
      <c r="F240" s="11">
        <v>4.1120000000000001</v>
      </c>
      <c r="G240" s="11">
        <v>0.15</v>
      </c>
      <c r="H240">
        <v>7.0888129798940006E-2</v>
      </c>
      <c r="O240">
        <v>43497</v>
      </c>
      <c r="P240">
        <v>4.1240000000000006</v>
      </c>
      <c r="T240">
        <v>7.1946355843041015E-2</v>
      </c>
    </row>
    <row r="241" spans="5:20" x14ac:dyDescent="0.15">
      <c r="E241" s="10">
        <v>43800</v>
      </c>
      <c r="F241" s="11">
        <v>4.1509999999999998</v>
      </c>
      <c r="G241" s="11">
        <v>0.15</v>
      </c>
      <c r="H241">
        <v>7.0898069734344996E-2</v>
      </c>
      <c r="O241">
        <v>43525</v>
      </c>
      <c r="P241">
        <v>4.0170000000000003</v>
      </c>
      <c r="T241">
        <v>7.1967303486119003E-2</v>
      </c>
    </row>
    <row r="242" spans="5:20" x14ac:dyDescent="0.15">
      <c r="E242" s="10">
        <v>43831</v>
      </c>
      <c r="F242" s="11">
        <v>4.6379999999999999</v>
      </c>
      <c r="G242" s="11">
        <v>0.15</v>
      </c>
      <c r="H242">
        <v>7.0908341000965006E-2</v>
      </c>
      <c r="O242">
        <v>43556</v>
      </c>
      <c r="P242">
        <v>3.9140000000000006</v>
      </c>
      <c r="T242">
        <v>7.1990495519696038E-2</v>
      </c>
    </row>
    <row r="243" spans="5:20" x14ac:dyDescent="0.15">
      <c r="E243" s="10">
        <v>43862</v>
      </c>
      <c r="F243" s="11">
        <v>4.5350000000000001</v>
      </c>
      <c r="G243" s="11">
        <v>0.15</v>
      </c>
      <c r="H243">
        <v>7.0918612267620001E-2</v>
      </c>
      <c r="O243">
        <v>43586</v>
      </c>
      <c r="P243">
        <v>3.89</v>
      </c>
      <c r="T243">
        <v>7.2012939423326011E-2</v>
      </c>
    </row>
    <row r="244" spans="5:20" x14ac:dyDescent="0.15">
      <c r="E244" s="10">
        <v>43891</v>
      </c>
      <c r="F244" s="11">
        <v>4.3970000000000002</v>
      </c>
      <c r="G244" s="11">
        <v>0.15</v>
      </c>
      <c r="H244">
        <v>7.0928220871942005E-2</v>
      </c>
      <c r="O244">
        <v>43617</v>
      </c>
      <c r="P244">
        <v>3.8969999999999998</v>
      </c>
      <c r="T244">
        <v>7.2036131457252003E-2</v>
      </c>
    </row>
    <row r="245" spans="5:20" x14ac:dyDescent="0.15">
      <c r="E245" s="10">
        <v>43922</v>
      </c>
      <c r="F245" s="11">
        <v>4.26</v>
      </c>
      <c r="G245" s="11">
        <v>0.15</v>
      </c>
      <c r="H245">
        <v>7.0938492138664003E-2</v>
      </c>
      <c r="O245">
        <v>43647</v>
      </c>
      <c r="P245">
        <v>3.903</v>
      </c>
      <c r="T245">
        <v>7.2058575361221025E-2</v>
      </c>
    </row>
    <row r="246" spans="5:20" x14ac:dyDescent="0.15">
      <c r="E246" s="10">
        <v>43952</v>
      </c>
      <c r="F246" s="11">
        <v>4.2210000000000001</v>
      </c>
      <c r="G246" s="11">
        <v>0.15</v>
      </c>
      <c r="H246">
        <v>7.0948432074234999E-2</v>
      </c>
      <c r="O246">
        <v>43678</v>
      </c>
      <c r="P246">
        <v>3.9080000000000004</v>
      </c>
      <c r="T246">
        <v>7.2081767395496002E-2</v>
      </c>
    </row>
    <row r="247" spans="5:20" x14ac:dyDescent="0.15">
      <c r="E247" s="10">
        <v>43983</v>
      </c>
      <c r="F247" s="11">
        <v>4.2430000000000003</v>
      </c>
      <c r="G247" s="11">
        <v>0.15</v>
      </c>
      <c r="H247">
        <v>7.0958703341025997E-2</v>
      </c>
      <c r="O247">
        <v>43709</v>
      </c>
      <c r="P247">
        <v>3.9110000000000005</v>
      </c>
      <c r="T247">
        <v>7.2104959429950016E-2</v>
      </c>
    </row>
    <row r="248" spans="5:20" x14ac:dyDescent="0.15">
      <c r="E248" s="10">
        <v>44013</v>
      </c>
      <c r="F248" s="11">
        <v>4.2510000000000003</v>
      </c>
      <c r="G248" s="11">
        <v>0.15</v>
      </c>
      <c r="H248">
        <v>7.0968643276663995E-2</v>
      </c>
      <c r="O248">
        <v>43739</v>
      </c>
      <c r="P248">
        <v>3.9440000000000004</v>
      </c>
      <c r="T248">
        <v>7.211760065232202E-2</v>
      </c>
    </row>
    <row r="249" spans="5:20" x14ac:dyDescent="0.15">
      <c r="E249" s="10">
        <v>44044</v>
      </c>
      <c r="F249" s="11">
        <v>4.2549999999999999</v>
      </c>
      <c r="G249" s="11">
        <v>0.15</v>
      </c>
      <c r="H249">
        <v>7.0978914543522995E-2</v>
      </c>
      <c r="O249">
        <v>43770</v>
      </c>
      <c r="P249">
        <v>4.085</v>
      </c>
      <c r="T249">
        <v>7.2119086748046998E-2</v>
      </c>
    </row>
    <row r="250" spans="5:20" x14ac:dyDescent="0.15">
      <c r="E250" s="10">
        <v>44075</v>
      </c>
      <c r="F250" s="11">
        <v>4.2270000000000003</v>
      </c>
      <c r="G250" s="11">
        <v>0.15</v>
      </c>
      <c r="H250">
        <v>7.0989185810416994E-2</v>
      </c>
      <c r="O250">
        <v>43800</v>
      </c>
      <c r="P250">
        <v>4.2300000000000004</v>
      </c>
      <c r="T250">
        <v>7.2120524905201031E-2</v>
      </c>
    </row>
    <row r="251" spans="5:20" x14ac:dyDescent="0.15">
      <c r="E251" s="10">
        <v>44105</v>
      </c>
      <c r="F251" s="11">
        <v>4.1970000000000001</v>
      </c>
      <c r="G251" s="11">
        <v>0.15</v>
      </c>
      <c r="H251">
        <v>7.0997267870091002E-2</v>
      </c>
      <c r="O251">
        <v>43831</v>
      </c>
      <c r="P251">
        <v>4.3790000000000004</v>
      </c>
      <c r="T251">
        <v>7.2122011000927022E-2</v>
      </c>
    </row>
    <row r="252" spans="5:20" x14ac:dyDescent="0.15">
      <c r="E252" s="10">
        <v>44136</v>
      </c>
      <c r="F252" s="11">
        <v>4.2089999999999996</v>
      </c>
      <c r="G252" s="11">
        <v>0.15</v>
      </c>
      <c r="H252">
        <v>7.0988341084384995E-2</v>
      </c>
      <c r="O252">
        <v>43862</v>
      </c>
      <c r="P252">
        <v>4.2540000000000004</v>
      </c>
      <c r="T252">
        <v>7.2123497096654013E-2</v>
      </c>
    </row>
    <row r="253" spans="5:20" x14ac:dyDescent="0.15">
      <c r="E253" s="10">
        <v>44166</v>
      </c>
      <c r="F253" s="11">
        <v>4.2450000000000001</v>
      </c>
      <c r="G253" s="11">
        <v>0.15</v>
      </c>
      <c r="H253">
        <v>7.0979702259533997E-2</v>
      </c>
      <c r="O253">
        <v>43891</v>
      </c>
      <c r="P253">
        <v>4.1470000000000002</v>
      </c>
      <c r="T253">
        <v>7.2124887315239014E-2</v>
      </c>
    </row>
    <row r="254" spans="5:20" x14ac:dyDescent="0.15">
      <c r="E254" s="10">
        <v>44197</v>
      </c>
      <c r="F254" s="11">
        <v>4.7324999999999999</v>
      </c>
      <c r="G254" s="11">
        <v>0.15</v>
      </c>
      <c r="H254">
        <v>7.0970775473880005E-2</v>
      </c>
      <c r="O254">
        <v>43922</v>
      </c>
      <c r="P254">
        <v>4.0440000000000005</v>
      </c>
      <c r="T254">
        <v>7.2126373410967018E-2</v>
      </c>
    </row>
    <row r="255" spans="5:20" x14ac:dyDescent="0.15">
      <c r="E255" s="10">
        <v>44228</v>
      </c>
      <c r="F255" s="11">
        <v>4.6334999999999997</v>
      </c>
      <c r="G255" s="11">
        <v>0.15</v>
      </c>
      <c r="H255">
        <v>7.0961848688254003E-2</v>
      </c>
      <c r="O255">
        <v>43952</v>
      </c>
      <c r="P255">
        <v>4.0199999999999996</v>
      </c>
      <c r="T255">
        <v>7.2127811568124006E-2</v>
      </c>
    </row>
    <row r="256" spans="5:20" x14ac:dyDescent="0.15">
      <c r="E256" s="10">
        <v>44256</v>
      </c>
      <c r="F256" s="11">
        <v>4.4984999999999999</v>
      </c>
      <c r="G256" s="11">
        <v>0.15</v>
      </c>
      <c r="H256">
        <v>7.0953785785128995E-2</v>
      </c>
      <c r="O256">
        <v>43983</v>
      </c>
      <c r="P256">
        <v>4.0270000000000001</v>
      </c>
      <c r="T256">
        <v>7.2129297663854008E-2</v>
      </c>
    </row>
    <row r="257" spans="5:20" x14ac:dyDescent="0.15">
      <c r="E257" s="10">
        <v>44287</v>
      </c>
      <c r="F257" s="11">
        <v>4.3644999999999996</v>
      </c>
      <c r="G257" s="11">
        <v>0.15</v>
      </c>
      <c r="H257">
        <v>7.0944858999550997E-2</v>
      </c>
      <c r="O257">
        <v>44013</v>
      </c>
      <c r="P257">
        <v>4.0330000000000004</v>
      </c>
      <c r="T257">
        <v>7.2130735821013009E-2</v>
      </c>
    </row>
    <row r="258" spans="5:20" x14ac:dyDescent="0.15">
      <c r="E258" s="10">
        <v>44317</v>
      </c>
      <c r="F258" s="11">
        <v>4.3265000000000002</v>
      </c>
      <c r="G258" s="11">
        <v>0.15</v>
      </c>
      <c r="H258">
        <v>7.0936220174823997E-2</v>
      </c>
      <c r="O258">
        <v>44044</v>
      </c>
      <c r="P258">
        <v>4.0380000000000003</v>
      </c>
      <c r="T258">
        <v>7.213222191674401E-2</v>
      </c>
    </row>
    <row r="259" spans="5:20" x14ac:dyDescent="0.15">
      <c r="E259" s="10">
        <v>44348</v>
      </c>
      <c r="F259" s="11">
        <v>4.3494999999999999</v>
      </c>
      <c r="G259" s="11">
        <v>0.15</v>
      </c>
      <c r="H259">
        <v>7.0927293389298998E-2</v>
      </c>
      <c r="O259">
        <v>44075</v>
      </c>
      <c r="P259">
        <v>4.0410000000000004</v>
      </c>
      <c r="T259">
        <v>7.2133708012476011E-2</v>
      </c>
    </row>
    <row r="260" spans="5:20" x14ac:dyDescent="0.15">
      <c r="E260" s="10">
        <v>44378</v>
      </c>
      <c r="F260" s="11">
        <v>4.3574999999999999</v>
      </c>
      <c r="G260" s="11">
        <v>0.15</v>
      </c>
      <c r="H260">
        <v>7.0918654564622E-2</v>
      </c>
      <c r="O260">
        <v>44105</v>
      </c>
      <c r="P260">
        <v>4.0740000000000007</v>
      </c>
      <c r="T260">
        <v>7.213514616963701E-2</v>
      </c>
    </row>
    <row r="261" spans="5:20" x14ac:dyDescent="0.15">
      <c r="E261" s="10">
        <v>44409</v>
      </c>
      <c r="F261" s="11">
        <v>4.3615000000000004</v>
      </c>
      <c r="G261" s="11">
        <v>0.15</v>
      </c>
      <c r="H261">
        <v>7.0909727779149001E-2</v>
      </c>
      <c r="O261">
        <v>44136</v>
      </c>
      <c r="P261">
        <v>4.2149999999999999</v>
      </c>
      <c r="T261">
        <v>7.2136632265371009E-2</v>
      </c>
    </row>
    <row r="262" spans="5:20" x14ac:dyDescent="0.15">
      <c r="E262" s="10">
        <v>44440</v>
      </c>
      <c r="F262" s="11">
        <v>4.3324999999999996</v>
      </c>
      <c r="G262" s="11">
        <v>0.15</v>
      </c>
      <c r="H262">
        <v>7.0900800993700996E-2</v>
      </c>
      <c r="O262">
        <v>44166</v>
      </c>
      <c r="P262">
        <v>4.3600000000000003</v>
      </c>
      <c r="T262">
        <v>7.2138070422532008E-2</v>
      </c>
    </row>
    <row r="263" spans="5:20" x14ac:dyDescent="0.15">
      <c r="E263" s="10">
        <v>44470</v>
      </c>
      <c r="F263" s="11">
        <v>4.3014999999999999</v>
      </c>
      <c r="G263" s="11">
        <v>0.15</v>
      </c>
      <c r="H263">
        <v>7.0892162169100006E-2</v>
      </c>
      <c r="O263">
        <v>44197</v>
      </c>
      <c r="P263">
        <v>5.0940000000000003</v>
      </c>
      <c r="T263">
        <v>7.213955651826702E-2</v>
      </c>
    </row>
    <row r="264" spans="5:20" x14ac:dyDescent="0.15">
      <c r="E264" s="10">
        <v>44501</v>
      </c>
      <c r="F264" s="11">
        <v>4.3085000000000004</v>
      </c>
      <c r="G264" s="11">
        <v>0.15</v>
      </c>
      <c r="H264">
        <v>7.0883235383705001E-2</v>
      </c>
      <c r="O264">
        <v>44228</v>
      </c>
      <c r="P264">
        <v>5.0220000000000002</v>
      </c>
      <c r="T264">
        <v>7.2141042614004003E-2</v>
      </c>
    </row>
    <row r="265" spans="5:20" x14ac:dyDescent="0.15">
      <c r="E265" s="10">
        <v>44531</v>
      </c>
      <c r="F265" s="11">
        <v>4.3414999999999999</v>
      </c>
      <c r="G265" s="11">
        <v>0.15</v>
      </c>
      <c r="H265">
        <v>7.0874596559153999E-2</v>
      </c>
      <c r="O265">
        <v>44256</v>
      </c>
      <c r="P265">
        <v>4.915</v>
      </c>
      <c r="T265">
        <v>7.2142384894023012E-2</v>
      </c>
    </row>
    <row r="266" spans="5:20" x14ac:dyDescent="0.15">
      <c r="E266" s="10">
        <v>44562</v>
      </c>
      <c r="F266" s="11">
        <v>4.8295000000000003</v>
      </c>
      <c r="G266" s="11">
        <v>0.15</v>
      </c>
      <c r="H266">
        <v>7.0865669773809994E-2</v>
      </c>
      <c r="O266">
        <v>44287</v>
      </c>
      <c r="P266">
        <v>4.8029999999999999</v>
      </c>
      <c r="T266">
        <v>7.2143870989759995E-2</v>
      </c>
    </row>
    <row r="267" spans="5:20" x14ac:dyDescent="0.15">
      <c r="E267" s="10">
        <v>44593</v>
      </c>
      <c r="F267" s="11">
        <v>4.7344999999999997</v>
      </c>
      <c r="G267" s="11">
        <v>0.15</v>
      </c>
      <c r="H267">
        <v>7.0856742988492996E-2</v>
      </c>
      <c r="O267">
        <v>44317</v>
      </c>
      <c r="P267">
        <v>4.7930000000000001</v>
      </c>
      <c r="T267">
        <v>7.2145309146926018E-2</v>
      </c>
    </row>
    <row r="268" spans="5:20" x14ac:dyDescent="0.15">
      <c r="E268" s="10">
        <v>44621</v>
      </c>
      <c r="F268" s="11">
        <v>4.6025</v>
      </c>
      <c r="G268" s="11">
        <v>0.15</v>
      </c>
      <c r="H268">
        <v>7.0848680085648E-2</v>
      </c>
      <c r="O268">
        <v>44348</v>
      </c>
      <c r="P268">
        <v>4.7890000000000006</v>
      </c>
      <c r="T268">
        <v>7.2146795242665013E-2</v>
      </c>
    </row>
    <row r="269" spans="5:20" x14ac:dyDescent="0.15">
      <c r="E269" s="10">
        <v>44652</v>
      </c>
      <c r="F269" s="11">
        <v>4.4714999999999998</v>
      </c>
      <c r="G269" s="11">
        <v>0.15</v>
      </c>
      <c r="H269">
        <v>7.0839753300382002E-2</v>
      </c>
      <c r="O269">
        <v>44378</v>
      </c>
      <c r="P269">
        <v>4.7860000000000005</v>
      </c>
      <c r="T269">
        <v>7.2148233399831008E-2</v>
      </c>
    </row>
    <row r="270" spans="5:20" x14ac:dyDescent="0.15">
      <c r="E270" s="10">
        <v>44682</v>
      </c>
      <c r="F270" s="11">
        <v>4.4344999999999999</v>
      </c>
      <c r="G270" s="11">
        <v>0.15</v>
      </c>
      <c r="H270">
        <v>7.0831114475953999E-2</v>
      </c>
      <c r="O270">
        <v>44409</v>
      </c>
      <c r="P270">
        <v>4.8160000000000007</v>
      </c>
      <c r="T270">
        <v>7.214971949557103E-2</v>
      </c>
    </row>
    <row r="271" spans="5:20" x14ac:dyDescent="0.15">
      <c r="E271" s="10">
        <v>44713</v>
      </c>
      <c r="F271" s="11">
        <v>4.4584999999999999</v>
      </c>
      <c r="G271" s="11">
        <v>0.15</v>
      </c>
      <c r="H271">
        <v>7.0822187690739002E-2</v>
      </c>
      <c r="O271">
        <v>44440</v>
      </c>
      <c r="P271">
        <v>4.8190000000000008</v>
      </c>
      <c r="T271">
        <v>7.2151205591312009E-2</v>
      </c>
    </row>
    <row r="272" spans="5:20" x14ac:dyDescent="0.15">
      <c r="E272" s="10">
        <v>44743</v>
      </c>
      <c r="F272" s="11">
        <v>4.4664999999999999</v>
      </c>
      <c r="G272" s="11">
        <v>0.15</v>
      </c>
      <c r="H272">
        <v>7.0813548866362E-2</v>
      </c>
      <c r="O272">
        <v>44470</v>
      </c>
      <c r="P272">
        <v>4.8419999999999996</v>
      </c>
      <c r="T272">
        <v>7.2152643748481002E-2</v>
      </c>
    </row>
    <row r="273" spans="5:20" x14ac:dyDescent="0.15">
      <c r="E273" s="10">
        <v>44774</v>
      </c>
      <c r="F273" s="11">
        <v>4.4705000000000004</v>
      </c>
      <c r="G273" s="11">
        <v>0.15</v>
      </c>
      <c r="H273">
        <v>7.0804622081199003E-2</v>
      </c>
      <c r="O273">
        <v>44501</v>
      </c>
      <c r="P273">
        <v>4.9510000000000005</v>
      </c>
      <c r="T273">
        <v>7.2154129844223008E-2</v>
      </c>
    </row>
    <row r="274" spans="5:20" x14ac:dyDescent="0.15">
      <c r="E274" s="10">
        <v>44805</v>
      </c>
      <c r="F274" s="11">
        <v>4.4405000000000001</v>
      </c>
      <c r="G274" s="11">
        <v>0.15</v>
      </c>
      <c r="H274">
        <v>7.0795695296062E-2</v>
      </c>
      <c r="O274">
        <v>44531</v>
      </c>
      <c r="P274">
        <v>5.0720000000000001</v>
      </c>
      <c r="T274">
        <v>7.2155568001393014E-2</v>
      </c>
    </row>
    <row r="275" spans="5:20" x14ac:dyDescent="0.15">
      <c r="E275" s="10">
        <v>44835</v>
      </c>
      <c r="F275" s="11">
        <v>4.4085000000000001</v>
      </c>
      <c r="G275" s="11">
        <v>0.15</v>
      </c>
      <c r="H275">
        <v>7.0787056471761006E-2</v>
      </c>
      <c r="O275">
        <v>44562</v>
      </c>
      <c r="P275">
        <v>5.3040000000000003</v>
      </c>
      <c r="T275">
        <v>7.2157054097137019E-2</v>
      </c>
    </row>
    <row r="276" spans="5:20" x14ac:dyDescent="0.15">
      <c r="E276" s="10">
        <v>44866</v>
      </c>
      <c r="F276" s="11">
        <v>4.4104999999999999</v>
      </c>
      <c r="G276" s="11">
        <v>0.15</v>
      </c>
      <c r="H276">
        <v>7.0778129686675004E-2</v>
      </c>
      <c r="O276">
        <v>44593</v>
      </c>
      <c r="P276">
        <v>5.2320000000000002</v>
      </c>
      <c r="T276">
        <v>7.2158540192881024E-2</v>
      </c>
    </row>
    <row r="277" spans="5:20" x14ac:dyDescent="0.15">
      <c r="E277" s="10">
        <v>44896</v>
      </c>
      <c r="F277" s="11">
        <v>4.4405000000000001</v>
      </c>
      <c r="G277" s="11">
        <v>0.15</v>
      </c>
      <c r="H277">
        <v>7.0769490862423998E-2</v>
      </c>
      <c r="O277">
        <v>44621</v>
      </c>
      <c r="P277">
        <v>5.125</v>
      </c>
      <c r="T277">
        <v>7.2159882472909012E-2</v>
      </c>
    </row>
    <row r="278" spans="5:20" x14ac:dyDescent="0.15">
      <c r="E278" s="10">
        <v>44927</v>
      </c>
      <c r="F278" s="11">
        <v>4.9290000000000003</v>
      </c>
      <c r="G278" s="11">
        <v>0.15</v>
      </c>
      <c r="H278">
        <v>7.0760564077390994E-2</v>
      </c>
      <c r="O278">
        <v>44652</v>
      </c>
      <c r="P278">
        <v>5.0129999999999999</v>
      </c>
      <c r="T278">
        <v>7.2161368568655015E-2</v>
      </c>
    </row>
    <row r="279" spans="5:20" x14ac:dyDescent="0.15">
      <c r="E279" s="10">
        <v>44958</v>
      </c>
      <c r="F279" s="11">
        <v>4.8380000000000001</v>
      </c>
      <c r="G279" s="11">
        <v>0.15</v>
      </c>
      <c r="H279">
        <v>7.0751637292383998E-2</v>
      </c>
      <c r="O279">
        <v>44682</v>
      </c>
      <c r="P279">
        <v>5.0030000000000001</v>
      </c>
      <c r="T279">
        <v>7.2162806725829032E-2</v>
      </c>
    </row>
    <row r="280" spans="5:20" x14ac:dyDescent="0.15">
      <c r="E280" s="10">
        <v>44986</v>
      </c>
      <c r="F280" s="11">
        <v>4.7089999999999996</v>
      </c>
      <c r="G280" s="11">
        <v>0.15</v>
      </c>
      <c r="H280">
        <v>7.0743574389819E-2</v>
      </c>
      <c r="O280">
        <v>44713</v>
      </c>
      <c r="P280">
        <v>4.9990000000000006</v>
      </c>
      <c r="T280">
        <v>7.2164292821576007E-2</v>
      </c>
    </row>
    <row r="281" spans="5:20" x14ac:dyDescent="0.15">
      <c r="E281" s="10">
        <v>45017</v>
      </c>
      <c r="F281" s="11">
        <v>4.5810000000000004</v>
      </c>
      <c r="G281" s="11">
        <v>0.15</v>
      </c>
      <c r="H281">
        <v>7.0734647604862005E-2</v>
      </c>
      <c r="O281">
        <v>44743</v>
      </c>
      <c r="P281">
        <v>4.9960000000000004</v>
      </c>
      <c r="T281">
        <v>7.2165730978751008E-2</v>
      </c>
    </row>
    <row r="282" spans="5:20" x14ac:dyDescent="0.15">
      <c r="E282" s="10">
        <v>45047</v>
      </c>
      <c r="F282" s="11">
        <v>4.5449999999999999</v>
      </c>
      <c r="G282" s="11">
        <v>0.15</v>
      </c>
      <c r="H282">
        <v>7.0726008780735997E-2</v>
      </c>
      <c r="O282">
        <v>44774</v>
      </c>
      <c r="P282">
        <v>5.0260000000000007</v>
      </c>
      <c r="T282">
        <v>7.2167217074500009E-2</v>
      </c>
    </row>
    <row r="283" spans="5:20" x14ac:dyDescent="0.15">
      <c r="E283" s="10">
        <v>45078</v>
      </c>
      <c r="F283" s="11">
        <v>4.57</v>
      </c>
      <c r="G283" s="11">
        <v>0.15</v>
      </c>
      <c r="H283">
        <v>7.0717081995831002E-2</v>
      </c>
      <c r="O283">
        <v>44805</v>
      </c>
      <c r="P283">
        <v>5.0290000000000008</v>
      </c>
      <c r="T283">
        <v>7.2168703170249024E-2</v>
      </c>
    </row>
    <row r="284" spans="5:20" x14ac:dyDescent="0.15">
      <c r="E284" s="10">
        <v>45108</v>
      </c>
      <c r="F284" s="11">
        <v>4.5780000000000003</v>
      </c>
      <c r="G284" s="11">
        <v>0.15</v>
      </c>
      <c r="H284">
        <v>7.0708443171753996E-2</v>
      </c>
      <c r="O284">
        <v>44835</v>
      </c>
      <c r="P284">
        <v>5.0519999999999996</v>
      </c>
      <c r="T284">
        <v>7.2170141327426024E-2</v>
      </c>
    </row>
    <row r="285" spans="5:20" x14ac:dyDescent="0.15">
      <c r="E285" s="10">
        <v>45139</v>
      </c>
      <c r="F285" s="11">
        <v>4.5819999999999999</v>
      </c>
      <c r="G285" s="11">
        <v>0.15</v>
      </c>
      <c r="H285">
        <v>7.0699516386901001E-2</v>
      </c>
      <c r="O285">
        <v>44866</v>
      </c>
      <c r="P285">
        <v>5.1610000000000005</v>
      </c>
      <c r="T285">
        <v>7.2171627423177009E-2</v>
      </c>
    </row>
    <row r="286" spans="5:20" x14ac:dyDescent="0.15">
      <c r="E286" s="10">
        <v>45170</v>
      </c>
      <c r="F286" s="11">
        <v>4.5510000000000002</v>
      </c>
      <c r="G286" s="11">
        <v>0.15</v>
      </c>
      <c r="H286">
        <v>7.0690589602074E-2</v>
      </c>
      <c r="O286">
        <v>44896</v>
      </c>
      <c r="P286">
        <v>5.2820000000000009</v>
      </c>
      <c r="T286">
        <v>7.2173065580356022E-2</v>
      </c>
    </row>
    <row r="287" spans="5:20" x14ac:dyDescent="0.15">
      <c r="E287" s="10">
        <v>45200</v>
      </c>
      <c r="F287" s="11">
        <v>4.5179999999999998</v>
      </c>
      <c r="G287" s="11">
        <v>0.15</v>
      </c>
      <c r="H287">
        <v>7.0681950778073002E-2</v>
      </c>
      <c r="O287">
        <v>44927</v>
      </c>
      <c r="P287">
        <v>5.516</v>
      </c>
      <c r="T287">
        <v>7.2174551676108006E-2</v>
      </c>
    </row>
    <row r="288" spans="5:20" x14ac:dyDescent="0.15">
      <c r="E288" s="10">
        <v>45231</v>
      </c>
      <c r="F288" s="11">
        <v>4.5149999999999997</v>
      </c>
      <c r="G288" s="11">
        <v>0.15</v>
      </c>
      <c r="H288">
        <v>7.0673023993298001E-2</v>
      </c>
      <c r="O288">
        <v>44958</v>
      </c>
      <c r="P288">
        <v>5.4450000000000003</v>
      </c>
      <c r="T288">
        <v>7.2176037771861018E-2</v>
      </c>
    </row>
    <row r="289" spans="5:20" x14ac:dyDescent="0.15">
      <c r="E289" s="10">
        <v>45261</v>
      </c>
      <c r="F289" s="11">
        <v>4.5419999999999998</v>
      </c>
      <c r="G289" s="11">
        <v>0.15</v>
      </c>
      <c r="H289">
        <v>7.0664385169347005E-2</v>
      </c>
      <c r="O289">
        <v>44986</v>
      </c>
      <c r="P289">
        <v>5.3380000000000001</v>
      </c>
      <c r="T289">
        <v>7.2177380051896028E-2</v>
      </c>
    </row>
    <row r="290" spans="5:20" x14ac:dyDescent="0.15">
      <c r="H290">
        <v>7.0655458384624004E-2</v>
      </c>
      <c r="O290">
        <v>45017</v>
      </c>
      <c r="P290">
        <v>5.226</v>
      </c>
      <c r="T290">
        <v>7.2178866147649998E-2</v>
      </c>
    </row>
    <row r="291" spans="5:20" x14ac:dyDescent="0.15">
      <c r="H291">
        <v>7.0646531599926995E-2</v>
      </c>
      <c r="O291">
        <v>45047</v>
      </c>
      <c r="P291">
        <v>5.2160000000000002</v>
      </c>
      <c r="T291">
        <v>7.2180304304833007E-2</v>
      </c>
    </row>
    <row r="292" spans="5:20" x14ac:dyDescent="0.15">
      <c r="H292">
        <v>7.0638180736846995E-2</v>
      </c>
      <c r="O292">
        <v>45078</v>
      </c>
      <c r="P292">
        <v>5.2120000000000006</v>
      </c>
      <c r="T292">
        <v>7.2181790400589002E-2</v>
      </c>
    </row>
    <row r="293" spans="5:20" x14ac:dyDescent="0.15">
      <c r="H293">
        <v>7.0629253952201002E-2</v>
      </c>
      <c r="O293">
        <v>45108</v>
      </c>
      <c r="P293">
        <v>5.2089999999999996</v>
      </c>
      <c r="T293">
        <v>7.2183228557772011E-2</v>
      </c>
    </row>
    <row r="294" spans="5:20" x14ac:dyDescent="0.15">
      <c r="H294">
        <v>7.0620615128375003E-2</v>
      </c>
      <c r="O294">
        <v>45139</v>
      </c>
      <c r="P294">
        <v>5.2389999999999999</v>
      </c>
      <c r="T294">
        <v>7.218471465352902E-2</v>
      </c>
    </row>
    <row r="295" spans="5:20" x14ac:dyDescent="0.15">
      <c r="H295">
        <v>7.0611688343780996E-2</v>
      </c>
      <c r="O295">
        <v>45170</v>
      </c>
      <c r="P295">
        <v>5.2420000000000009</v>
      </c>
      <c r="T295">
        <v>7.2186200749287027E-2</v>
      </c>
    </row>
    <row r="296" spans="5:20" x14ac:dyDescent="0.15">
      <c r="H296">
        <v>7.0603049520004998E-2</v>
      </c>
      <c r="O296">
        <v>45200</v>
      </c>
      <c r="P296">
        <v>5.2649999999999997</v>
      </c>
      <c r="T296">
        <v>7.2187638906473006E-2</v>
      </c>
    </row>
    <row r="297" spans="5:20" x14ac:dyDescent="0.15">
      <c r="H297">
        <v>7.0594122735463005E-2</v>
      </c>
      <c r="O297">
        <v>45231</v>
      </c>
      <c r="P297">
        <v>5.3739999999999997</v>
      </c>
      <c r="T297">
        <v>7.2189125002232027E-2</v>
      </c>
    </row>
    <row r="298" spans="5:20" x14ac:dyDescent="0.15">
      <c r="H298">
        <v>7.0585195950947005E-2</v>
      </c>
      <c r="O298">
        <v>45261</v>
      </c>
      <c r="P298">
        <v>5.4950000000000001</v>
      </c>
      <c r="T298">
        <v>7.2190563159419005E-2</v>
      </c>
    </row>
    <row r="299" spans="5:20" x14ac:dyDescent="0.15">
      <c r="H299">
        <v>7.0576557127247003E-2</v>
      </c>
      <c r="O299">
        <v>45292</v>
      </c>
      <c r="P299">
        <v>5.7310000000000008</v>
      </c>
      <c r="T299">
        <v>7.2192049255180024E-2</v>
      </c>
    </row>
    <row r="300" spans="5:20" x14ac:dyDescent="0.15">
      <c r="H300">
        <v>7.0567630342783003E-2</v>
      </c>
      <c r="O300">
        <v>45323</v>
      </c>
      <c r="P300">
        <v>5.66</v>
      </c>
      <c r="T300">
        <v>7.2193535350942015E-2</v>
      </c>
    </row>
    <row r="301" spans="5:20" x14ac:dyDescent="0.15">
      <c r="H301">
        <v>7.0558991519133002E-2</v>
      </c>
      <c r="O301">
        <v>45352</v>
      </c>
      <c r="P301">
        <v>5.5530000000000008</v>
      </c>
      <c r="T301">
        <v>7.2194925569558005E-2</v>
      </c>
    </row>
    <row r="302" spans="5:20" x14ac:dyDescent="0.15">
      <c r="H302">
        <v>7.0550064734721002E-2</v>
      </c>
      <c r="O302">
        <v>45383</v>
      </c>
      <c r="P302">
        <v>5.4410000000000007</v>
      </c>
      <c r="T302">
        <v>7.2196411665319996E-2</v>
      </c>
    </row>
    <row r="303" spans="5:20" x14ac:dyDescent="0.15">
      <c r="H303">
        <v>7.0541137950334995E-2</v>
      </c>
      <c r="O303">
        <v>45413</v>
      </c>
      <c r="P303">
        <v>5.431</v>
      </c>
      <c r="T303">
        <v>7.2197849822512011E-2</v>
      </c>
    </row>
    <row r="304" spans="5:20" x14ac:dyDescent="0.15">
      <c r="H304">
        <v>7.0533075048331006E-2</v>
      </c>
      <c r="T304">
        <v>7.2199335918275015E-2</v>
      </c>
    </row>
    <row r="305" spans="8:20" x14ac:dyDescent="0.15">
      <c r="H305">
        <v>7.0524148263999997E-2</v>
      </c>
      <c r="T305">
        <v>7.2200774075467031E-2</v>
      </c>
    </row>
    <row r="306" spans="8:20" x14ac:dyDescent="0.15">
      <c r="H306">
        <v>7.0515509440469998E-2</v>
      </c>
      <c r="T306">
        <v>7.220226017123299E-2</v>
      </c>
    </row>
    <row r="307" spans="8:20" x14ac:dyDescent="0.15">
      <c r="H307">
        <v>7.0506582656186007E-2</v>
      </c>
      <c r="T307">
        <v>7.2203746267000005E-2</v>
      </c>
    </row>
    <row r="308" spans="8:20" x14ac:dyDescent="0.15">
      <c r="H308">
        <v>7.0497943832710006E-2</v>
      </c>
      <c r="T308">
        <v>7.2205184424194005E-2</v>
      </c>
    </row>
    <row r="309" spans="8:20" x14ac:dyDescent="0.15">
      <c r="H309">
        <v>7.0489017048478E-2</v>
      </c>
      <c r="T309">
        <v>7.2206670519961019E-2</v>
      </c>
    </row>
    <row r="310" spans="8:20" x14ac:dyDescent="0.15">
      <c r="H310">
        <v>7.0480090264272002E-2</v>
      </c>
      <c r="T310">
        <v>7.220810867715699E-2</v>
      </c>
    </row>
    <row r="311" spans="8:20" x14ac:dyDescent="0.15">
      <c r="H311">
        <v>7.0471451440872995E-2</v>
      </c>
      <c r="T311">
        <v>7.2209594772926003E-2</v>
      </c>
    </row>
    <row r="312" spans="8:20" x14ac:dyDescent="0.15">
      <c r="H312">
        <v>7.0462524656718997E-2</v>
      </c>
      <c r="T312">
        <v>7.2211080868696015E-2</v>
      </c>
    </row>
    <row r="313" spans="8:20" x14ac:dyDescent="0.15">
      <c r="H313">
        <v>7.0453885833369007E-2</v>
      </c>
      <c r="T313">
        <v>7.2212423148748026E-2</v>
      </c>
    </row>
    <row r="314" spans="8:20" x14ac:dyDescent="0.15">
      <c r="H314">
        <v>7.0444959049265995E-2</v>
      </c>
      <c r="T314">
        <v>7.2213909244519037E-2</v>
      </c>
    </row>
    <row r="315" spans="8:20" x14ac:dyDescent="0.15">
      <c r="H315">
        <v>7.0436032265191004E-2</v>
      </c>
      <c r="T315">
        <v>7.2215347401718019E-2</v>
      </c>
    </row>
    <row r="316" spans="8:20" x14ac:dyDescent="0.15">
      <c r="H316">
        <v>7.0427969363467999E-2</v>
      </c>
      <c r="T316">
        <v>7.2216833497491001E-2</v>
      </c>
    </row>
    <row r="317" spans="8:20" x14ac:dyDescent="0.15">
      <c r="H317">
        <v>7.0419042579441996E-2</v>
      </c>
      <c r="T317">
        <v>7.2218271654691024E-2</v>
      </c>
    </row>
    <row r="318" spans="8:20" x14ac:dyDescent="0.15">
      <c r="H318">
        <v>7.0410403756216003E-2</v>
      </c>
      <c r="T318">
        <v>7.2219757750466004E-2</v>
      </c>
    </row>
    <row r="319" spans="8:20" x14ac:dyDescent="0.15">
      <c r="H319">
        <v>7.0401476972242E-2</v>
      </c>
      <c r="T319">
        <v>7.2221243846240013E-2</v>
      </c>
    </row>
    <row r="320" spans="8:20" x14ac:dyDescent="0.15">
      <c r="H320">
        <v>7.0392838149066994E-2</v>
      </c>
      <c r="T320">
        <v>7.2222682003443006E-2</v>
      </c>
    </row>
    <row r="321" spans="8:20" x14ac:dyDescent="0.15">
      <c r="H321">
        <v>7.0383911365146004E-2</v>
      </c>
      <c r="T321">
        <v>7.2224168099219027E-2</v>
      </c>
    </row>
    <row r="322" spans="8:20" x14ac:dyDescent="0.15">
      <c r="H322">
        <v>7.0374984581249994E-2</v>
      </c>
      <c r="T322">
        <v>7.2225606256423019E-2</v>
      </c>
    </row>
    <row r="323" spans="8:20" x14ac:dyDescent="0.15">
      <c r="H323">
        <v>7.0366345758149998E-2</v>
      </c>
      <c r="T323">
        <v>7.2227092352201011E-2</v>
      </c>
    </row>
    <row r="324" spans="8:20" x14ac:dyDescent="0.15">
      <c r="H324">
        <v>7.0357418974306002E-2</v>
      </c>
      <c r="T324">
        <v>7.2228578447979988E-2</v>
      </c>
    </row>
    <row r="325" spans="8:20" x14ac:dyDescent="0.15">
      <c r="H325">
        <v>7.0348780151257007E-2</v>
      </c>
      <c r="T325">
        <v>7.2229920728038008E-2</v>
      </c>
    </row>
    <row r="326" spans="8:20" x14ac:dyDescent="0.15">
      <c r="H326">
        <v>7.0339853367464997E-2</v>
      </c>
      <c r="T326">
        <v>7.2231406823817998E-2</v>
      </c>
    </row>
    <row r="327" spans="8:20" x14ac:dyDescent="0.15">
      <c r="H327">
        <v>7.0330926583698994E-2</v>
      </c>
      <c r="T327">
        <v>7.2232844981026001E-2</v>
      </c>
    </row>
    <row r="328" spans="8:20" x14ac:dyDescent="0.15">
      <c r="H328">
        <v>7.0322863682256001E-2</v>
      </c>
      <c r="T328">
        <v>7.2234331076807004E-2</v>
      </c>
    </row>
    <row r="329" spans="8:20" x14ac:dyDescent="0.15">
      <c r="H329">
        <v>7.031393689854E-2</v>
      </c>
      <c r="T329">
        <v>7.223576923401602E-2</v>
      </c>
    </row>
    <row r="330" spans="8:20" x14ac:dyDescent="0.15">
      <c r="H330">
        <v>7.0305298075615003E-2</v>
      </c>
      <c r="T330">
        <v>7.2237255329798022E-2</v>
      </c>
    </row>
    <row r="331" spans="8:20" x14ac:dyDescent="0.15">
      <c r="H331">
        <v>7.0296371291952001E-2</v>
      </c>
      <c r="T331">
        <v>7.2238741425582009E-2</v>
      </c>
    </row>
    <row r="332" spans="8:20" x14ac:dyDescent="0.15">
      <c r="H332">
        <v>7.0287732469077005E-2</v>
      </c>
      <c r="T332">
        <v>7.224017958279301E-2</v>
      </c>
    </row>
    <row r="333" spans="8:20" x14ac:dyDescent="0.15">
      <c r="H333">
        <v>7.0278805685465004E-2</v>
      </c>
      <c r="T333">
        <v>7.224166567857801E-2</v>
      </c>
    </row>
    <row r="334" spans="8:20" x14ac:dyDescent="0.15">
      <c r="H334">
        <v>7.0269878901878996E-2</v>
      </c>
      <c r="T334">
        <v>7.2243103835790037E-2</v>
      </c>
    </row>
    <row r="335" spans="8:20" x14ac:dyDescent="0.15">
      <c r="H335">
        <v>7.0261240079079995E-2</v>
      </c>
      <c r="T335">
        <v>7.2244589931575995E-2</v>
      </c>
    </row>
    <row r="336" spans="8:20" x14ac:dyDescent="0.15">
      <c r="H336">
        <v>7.0252313295546001E-2</v>
      </c>
      <c r="T336">
        <v>7.2246076027364006E-2</v>
      </c>
    </row>
    <row r="337" spans="8:20" x14ac:dyDescent="0.15">
      <c r="H337">
        <v>7.0243674472797002E-2</v>
      </c>
      <c r="T337">
        <v>7.2247418307430006E-2</v>
      </c>
    </row>
    <row r="338" spans="8:20" x14ac:dyDescent="0.15">
      <c r="H338">
        <v>7.0234747689314994E-2</v>
      </c>
      <c r="T338">
        <v>7.2248904403219016E-2</v>
      </c>
    </row>
    <row r="339" spans="8:20" x14ac:dyDescent="0.15">
      <c r="H339">
        <v>7.0225820905860006E-2</v>
      </c>
      <c r="T339">
        <v>7.2250342560434999E-2</v>
      </c>
    </row>
    <row r="340" spans="8:20" x14ac:dyDescent="0.15">
      <c r="H340">
        <v>7.0217470043942007E-2</v>
      </c>
      <c r="T340">
        <v>7.225182865622401E-2</v>
      </c>
    </row>
    <row r="341" spans="8:20" x14ac:dyDescent="0.15">
      <c r="H341">
        <v>7.0208543260537007E-2</v>
      </c>
      <c r="T341">
        <v>7.2253266813441019E-2</v>
      </c>
    </row>
    <row r="342" spans="8:20" x14ac:dyDescent="0.15">
      <c r="H342">
        <v>7.0199904437913005E-2</v>
      </c>
      <c r="T342">
        <v>7.2254752909233014E-2</v>
      </c>
    </row>
    <row r="343" spans="8:20" x14ac:dyDescent="0.15">
      <c r="H343">
        <v>7.0190977654560005E-2</v>
      </c>
      <c r="T343">
        <v>7.2256239005024994E-2</v>
      </c>
    </row>
    <row r="344" spans="8:20" x14ac:dyDescent="0.15">
      <c r="H344">
        <v>7.0182338831986005E-2</v>
      </c>
      <c r="T344">
        <v>7.2257677162244016E-2</v>
      </c>
    </row>
    <row r="345" spans="8:20" x14ac:dyDescent="0.15">
      <c r="H345">
        <v>7.0173412048685005E-2</v>
      </c>
      <c r="T345">
        <v>7.2259163258037995E-2</v>
      </c>
    </row>
    <row r="346" spans="8:20" x14ac:dyDescent="0.15">
      <c r="H346">
        <v>7.0164485265410997E-2</v>
      </c>
      <c r="T346">
        <v>7.2260601415258016E-2</v>
      </c>
    </row>
    <row r="347" spans="8:20" x14ac:dyDescent="0.15">
      <c r="H347">
        <v>7.0155846442912007E-2</v>
      </c>
      <c r="T347">
        <v>7.2262087511052994E-2</v>
      </c>
    </row>
    <row r="348" spans="8:20" x14ac:dyDescent="0.15">
      <c r="H348">
        <v>7.0146919659689999E-2</v>
      </c>
      <c r="T348">
        <v>7.2263573606849013E-2</v>
      </c>
    </row>
    <row r="349" spans="8:20" x14ac:dyDescent="0.15">
      <c r="H349">
        <v>7.0138280837240996E-2</v>
      </c>
      <c r="T349">
        <v>7.2264963825498005E-2</v>
      </c>
    </row>
    <row r="350" spans="8:20" x14ac:dyDescent="0.15">
      <c r="H350">
        <v>7.0129354054071003E-2</v>
      </c>
      <c r="T350">
        <v>7.2266449921295009E-2</v>
      </c>
    </row>
    <row r="351" spans="8:20" x14ac:dyDescent="0.15">
      <c r="H351">
        <v>7.0120427270927002E-2</v>
      </c>
      <c r="T351">
        <v>7.2267888078518014E-2</v>
      </c>
    </row>
    <row r="352" spans="8:20" x14ac:dyDescent="0.15">
      <c r="H352">
        <v>7.0112364370045005E-2</v>
      </c>
      <c r="T352">
        <v>7.2269374174317003E-2</v>
      </c>
    </row>
    <row r="353" spans="8:20" x14ac:dyDescent="0.15">
      <c r="H353">
        <v>7.0103437586951006E-2</v>
      </c>
      <c r="T353">
        <v>7.2270812331543019E-2</v>
      </c>
    </row>
    <row r="354" spans="8:20" x14ac:dyDescent="0.15">
      <c r="H354">
        <v>7.0094798764627E-2</v>
      </c>
      <c r="T354">
        <v>7.2272298427343007E-2</v>
      </c>
    </row>
    <row r="355" spans="8:20" x14ac:dyDescent="0.15">
      <c r="H355">
        <v>7.0085871981584003E-2</v>
      </c>
      <c r="T355">
        <v>7.2273784523143023E-2</v>
      </c>
    </row>
    <row r="356" spans="8:20" x14ac:dyDescent="0.15">
      <c r="H356">
        <v>7.0077233159309998E-2</v>
      </c>
      <c r="T356">
        <v>7.227522268037101E-2</v>
      </c>
    </row>
    <row r="357" spans="8:20" x14ac:dyDescent="0.15">
      <c r="H357">
        <v>7.006830637632E-2</v>
      </c>
      <c r="T357">
        <v>7.227670877617301E-2</v>
      </c>
    </row>
    <row r="358" spans="8:20" x14ac:dyDescent="0.15">
      <c r="H358">
        <v>7.0059379593354995E-2</v>
      </c>
      <c r="T358">
        <v>7.2278146933402024E-2</v>
      </c>
    </row>
    <row r="359" spans="8:20" x14ac:dyDescent="0.15">
      <c r="H359">
        <v>7.0050740771157E-2</v>
      </c>
      <c r="T359">
        <v>7.2279633029205009E-2</v>
      </c>
    </row>
    <row r="360" spans="8:20" x14ac:dyDescent="0.15">
      <c r="H360">
        <v>7.0041813988244994E-2</v>
      </c>
      <c r="T360">
        <v>7.2281119125009993E-2</v>
      </c>
    </row>
    <row r="361" spans="8:20" x14ac:dyDescent="0.15">
      <c r="H361">
        <v>7.0033175166097E-2</v>
      </c>
      <c r="T361">
        <v>7.2282461405092022E-2</v>
      </c>
    </row>
    <row r="362" spans="8:20" x14ac:dyDescent="0.15">
      <c r="H362">
        <v>7.0024248383235996E-2</v>
      </c>
      <c r="T362">
        <v>7.2283947500897006E-2</v>
      </c>
    </row>
    <row r="363" spans="8:20" x14ac:dyDescent="0.15">
      <c r="H363">
        <v>7.0015321600401997E-2</v>
      </c>
      <c r="T363">
        <v>7.2285385658130016E-2</v>
      </c>
    </row>
    <row r="364" spans="8:20" x14ac:dyDescent="0.15">
      <c r="H364">
        <v>7.0007258699800998E-2</v>
      </c>
      <c r="T364">
        <v>7.2286871753936999E-2</v>
      </c>
    </row>
    <row r="365" spans="8:20" x14ac:dyDescent="0.15">
      <c r="H365">
        <v>6.9998331917017001E-2</v>
      </c>
      <c r="T365">
        <v>7.2288309911170009E-2</v>
      </c>
    </row>
    <row r="366" spans="8:20" x14ac:dyDescent="0.15">
      <c r="H366">
        <v>6.9989693095E-2</v>
      </c>
      <c r="T366">
        <v>7.2289796006979004E-2</v>
      </c>
    </row>
    <row r="367" spans="8:20" x14ac:dyDescent="0.15">
      <c r="H367">
        <v>6.9980766312259995E-2</v>
      </c>
      <c r="T367">
        <v>7.2291282102789026E-2</v>
      </c>
    </row>
    <row r="368" spans="8:20" x14ac:dyDescent="0.15">
      <c r="H368">
        <v>6.9972127490287001E-2</v>
      </c>
    </row>
    <row r="369" spans="8:8" x14ac:dyDescent="0.15">
      <c r="H369">
        <v>6.9963200707607004E-2</v>
      </c>
    </row>
    <row r="370" spans="8:8" x14ac:dyDescent="0.15">
      <c r="H370">
        <v>6.9954273924953E-2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85725</xdr:rowOff>
                  </from>
                  <to>
                    <xdr:col>1</xdr:col>
                    <xdr:colOff>19050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75" defaultRowHeight="12.75" x14ac:dyDescent="0.15"/>
  <cols>
    <col min="1" max="1" width="10.5" style="35" customWidth="1"/>
    <col min="2" max="2" width="10.5" style="36" customWidth="1"/>
    <col min="3" max="3" width="11.25" style="72" customWidth="1"/>
    <col min="4" max="4" width="11.75" style="54" customWidth="1"/>
    <col min="5" max="5" width="12.625" style="55" customWidth="1"/>
    <col min="6" max="6" width="8.25" style="48" customWidth="1"/>
    <col min="7" max="7" width="9.5" style="73" customWidth="1"/>
    <col min="8" max="8" width="6.75" style="48" customWidth="1"/>
    <col min="9" max="9" width="8.375" style="48" customWidth="1"/>
    <col min="10" max="10" width="8.25" style="48" customWidth="1"/>
    <col min="11" max="11" width="9.375" style="47" customWidth="1"/>
    <col min="12" max="16" width="11" style="48" customWidth="1"/>
    <col min="17" max="17" width="10.25" style="48" customWidth="1"/>
    <col min="18" max="16384" width="33.75" style="42"/>
  </cols>
  <sheetData>
    <row r="1" spans="1:68" ht="12.75" customHeight="1" thickBot="1" x14ac:dyDescent="0.2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2">
      <c r="C2" s="43">
        <v>897310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">
      <c r="A3" s="51" t="s">
        <v>33</v>
      </c>
      <c r="B3" s="52" t="s">
        <v>34</v>
      </c>
      <c r="C3" s="53">
        <v>897310</v>
      </c>
      <c r="D3" s="54">
        <v>36800</v>
      </c>
      <c r="E3" s="55">
        <v>-52.979883999999998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">
      <c r="A4" s="56" t="s">
        <v>35</v>
      </c>
      <c r="B4" s="57" t="s">
        <v>34</v>
      </c>
      <c r="C4" s="53">
        <v>897310</v>
      </c>
      <c r="D4" s="54">
        <v>36831</v>
      </c>
      <c r="E4" s="55">
        <v>-74862.011882000006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15">
      <c r="A5" s="58" t="s">
        <v>36</v>
      </c>
      <c r="B5" s="59" t="s">
        <v>37</v>
      </c>
      <c r="C5" s="53">
        <v>897310</v>
      </c>
      <c r="D5" s="54">
        <v>36861</v>
      </c>
      <c r="E5" s="55">
        <v>374837.50835999998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2">
      <c r="A6" s="60" t="s">
        <v>38</v>
      </c>
      <c r="B6" s="85">
        <v>897310</v>
      </c>
      <c r="C6" s="53">
        <v>897310</v>
      </c>
      <c r="D6" s="54">
        <v>36892</v>
      </c>
      <c r="E6" s="55">
        <v>764922.33122099994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15">
      <c r="A7" s="61"/>
      <c r="B7" s="62"/>
      <c r="C7" s="53">
        <v>897310</v>
      </c>
      <c r="D7" s="54">
        <v>36923</v>
      </c>
      <c r="E7" s="55">
        <v>693.75304900000003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15">
      <c r="A8" s="65"/>
      <c r="B8" s="66"/>
      <c r="C8" s="53">
        <v>897310</v>
      </c>
      <c r="D8" s="54">
        <v>36951</v>
      </c>
      <c r="E8" s="55">
        <v>236010.55660000001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15">
      <c r="A9" s="67"/>
      <c r="B9" s="66"/>
      <c r="C9" s="53">
        <v>897310</v>
      </c>
      <c r="D9" s="54">
        <v>36982</v>
      </c>
      <c r="E9" s="55">
        <v>-227874.88742799999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15">
      <c r="A10" s="67"/>
      <c r="B10" s="66"/>
      <c r="C10" s="53">
        <v>897310</v>
      </c>
      <c r="D10" s="68">
        <v>37012</v>
      </c>
      <c r="E10" s="69">
        <v>72059.995234000002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15">
      <c r="A11" s="67"/>
      <c r="B11" s="66"/>
      <c r="C11" s="53">
        <v>897310</v>
      </c>
      <c r="D11" s="68">
        <v>37043</v>
      </c>
      <c r="E11" s="69">
        <v>-86050.203659999999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15">
      <c r="A12" s="67"/>
      <c r="B12" s="66"/>
      <c r="C12" s="53">
        <v>897310</v>
      </c>
      <c r="D12" s="68">
        <v>37073</v>
      </c>
      <c r="E12" s="69">
        <v>-86009.231734000001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15">
      <c r="A13" s="67"/>
      <c r="B13" s="66"/>
      <c r="C13" s="53">
        <v>897310</v>
      </c>
      <c r="D13" s="68">
        <v>37104</v>
      </c>
      <c r="E13" s="69">
        <v>24172.995301999999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15">
      <c r="A14" s="67"/>
      <c r="B14" s="66"/>
      <c r="C14" s="53">
        <v>897310</v>
      </c>
      <c r="D14" s="68">
        <v>37135</v>
      </c>
      <c r="E14" s="69">
        <v>-231691.17471200001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15">
      <c r="A15" s="67"/>
      <c r="B15" s="66"/>
      <c r="C15" s="53">
        <v>897310</v>
      </c>
      <c r="D15" s="68">
        <v>37165</v>
      </c>
      <c r="E15" s="69">
        <v>226172.83509000001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15">
      <c r="A16" s="67"/>
      <c r="B16" s="66"/>
      <c r="C16" s="53">
        <v>897310</v>
      </c>
      <c r="D16" s="54">
        <v>37196</v>
      </c>
      <c r="E16" s="55">
        <v>221815.24371099999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15">
      <c r="A17" s="70"/>
      <c r="B17" s="66"/>
      <c r="C17" s="53">
        <v>897310</v>
      </c>
      <c r="D17" s="54">
        <v>37226</v>
      </c>
      <c r="E17" s="55">
        <v>-8019.1253040000001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15">
      <c r="A18" s="67"/>
      <c r="B18" s="66"/>
      <c r="C18" s="53">
        <v>897310</v>
      </c>
      <c r="D18" s="54">
        <v>37257</v>
      </c>
      <c r="E18" s="55">
        <v>-189254.86369900001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15">
      <c r="A19" s="67"/>
      <c r="B19" s="66"/>
      <c r="C19" s="53">
        <v>897310</v>
      </c>
      <c r="D19" s="54">
        <v>37288</v>
      </c>
      <c r="E19" s="55">
        <v>8222.0554919999995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15">
      <c r="A20" s="67"/>
      <c r="B20" s="66"/>
      <c r="C20" s="53">
        <v>897310</v>
      </c>
      <c r="D20" s="54">
        <v>37316</v>
      </c>
      <c r="E20" s="55">
        <v>77858.645097000001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15">
      <c r="A21" s="67"/>
      <c r="B21" s="66"/>
      <c r="C21" s="53">
        <v>897310</v>
      </c>
      <c r="D21" s="54">
        <v>37347</v>
      </c>
      <c r="E21" s="55">
        <v>-273591.69438100001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15">
      <c r="A22" s="67"/>
      <c r="B22" s="66"/>
      <c r="C22" s="53">
        <v>897310</v>
      </c>
      <c r="D22" s="54">
        <v>37377</v>
      </c>
      <c r="E22" s="55">
        <v>-205244.479315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15">
      <c r="A23" s="67"/>
      <c r="B23" s="66"/>
      <c r="C23" s="53">
        <v>897310</v>
      </c>
      <c r="D23" s="54">
        <v>37408</v>
      </c>
      <c r="E23" s="55">
        <v>-302283.10969900002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15">
      <c r="A24" s="67"/>
      <c r="B24" s="66"/>
      <c r="C24" s="53">
        <v>897310</v>
      </c>
      <c r="D24" s="54">
        <v>37438</v>
      </c>
      <c r="E24" s="55">
        <v>-237349.15023699999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15">
      <c r="A25" s="67"/>
      <c r="B25" s="66"/>
      <c r="C25" s="53">
        <v>897310</v>
      </c>
      <c r="D25" s="54">
        <v>37469</v>
      </c>
      <c r="E25" s="55">
        <v>-249592.98283600001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15">
      <c r="A26" s="67"/>
      <c r="B26" s="66"/>
      <c r="C26" s="53">
        <v>897310</v>
      </c>
      <c r="D26" s="54">
        <v>37500</v>
      </c>
      <c r="E26" s="55">
        <v>-296462.31544099998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15">
      <c r="A27" s="67"/>
      <c r="B27" s="66"/>
      <c r="C27" s="53">
        <v>897310</v>
      </c>
      <c r="D27" s="54">
        <v>37530</v>
      </c>
      <c r="E27" s="55">
        <v>-239273.068467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15">
      <c r="A28" s="67"/>
      <c r="B28" s="66"/>
      <c r="C28" s="53">
        <v>897310</v>
      </c>
      <c r="D28" s="54">
        <v>37561</v>
      </c>
      <c r="E28" s="55">
        <v>-265534.35117699997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15">
      <c r="A29" s="67"/>
      <c r="B29" s="66"/>
      <c r="C29" s="53">
        <v>897310</v>
      </c>
      <c r="D29" s="54">
        <v>37591</v>
      </c>
      <c r="E29" s="55">
        <v>-335055.415721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15">
      <c r="A30" s="67"/>
      <c r="B30" s="66"/>
      <c r="C30" s="53">
        <v>897310</v>
      </c>
      <c r="D30" s="54">
        <v>37622</v>
      </c>
      <c r="E30" s="55">
        <v>-250823.08810399999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15">
      <c r="A31" s="67"/>
      <c r="B31" s="66"/>
      <c r="C31" s="53">
        <v>897310</v>
      </c>
      <c r="D31" s="54">
        <v>37653</v>
      </c>
      <c r="E31" s="55">
        <v>-123397.233632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15">
      <c r="A32" s="67"/>
      <c r="B32" s="66"/>
      <c r="C32" s="53">
        <v>897310</v>
      </c>
      <c r="D32" s="54">
        <v>37681</v>
      </c>
      <c r="E32" s="55">
        <v>-114247.838583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15">
      <c r="A33" s="67"/>
      <c r="B33" s="66"/>
      <c r="C33" s="53">
        <v>897310</v>
      </c>
      <c r="D33" s="54">
        <v>37712</v>
      </c>
      <c r="E33" s="55">
        <v>-52118.751820999998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15">
      <c r="A34" s="67"/>
      <c r="B34" s="66"/>
      <c r="C34" s="53">
        <v>897310</v>
      </c>
      <c r="D34" s="54">
        <v>37742</v>
      </c>
      <c r="E34" s="55">
        <v>-52402.970509999999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15">
      <c r="A35" s="67"/>
      <c r="B35" s="66"/>
      <c r="C35" s="53">
        <v>897310</v>
      </c>
      <c r="D35" s="54">
        <v>37773</v>
      </c>
      <c r="E35" s="55">
        <v>-53105.551729999999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15">
      <c r="A36" s="67"/>
      <c r="B36" s="66"/>
      <c r="C36" s="53">
        <v>897310</v>
      </c>
      <c r="D36" s="54">
        <v>37803</v>
      </c>
      <c r="E36" s="55">
        <v>-53103.339327000002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15">
      <c r="A37" s="67"/>
      <c r="B37" s="66"/>
      <c r="C37" s="53">
        <v>897310</v>
      </c>
      <c r="D37" s="54">
        <v>37834</v>
      </c>
      <c r="E37" s="55">
        <v>-53327.376835000003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15">
      <c r="A38" s="67"/>
      <c r="B38" s="66"/>
      <c r="C38" s="53">
        <v>897310</v>
      </c>
      <c r="D38" s="54">
        <v>37865</v>
      </c>
      <c r="E38" s="55">
        <v>-53735.428836999999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15">
      <c r="A39" s="67"/>
      <c r="B39" s="66"/>
      <c r="C39" s="53">
        <v>897310</v>
      </c>
      <c r="D39" s="54">
        <v>37895</v>
      </c>
      <c r="E39" s="55">
        <v>-64037.953785999998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15">
      <c r="A40" s="67"/>
      <c r="B40" s="66"/>
      <c r="C40" s="53">
        <v>897310</v>
      </c>
      <c r="D40" s="54">
        <v>37926</v>
      </c>
      <c r="E40" s="55">
        <v>-77096.554992999998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15">
      <c r="A41" s="67"/>
      <c r="B41" s="66"/>
      <c r="C41" s="53">
        <v>897310</v>
      </c>
      <c r="D41" s="54">
        <v>37956</v>
      </c>
      <c r="E41" s="55">
        <v>-77920.165901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15">
      <c r="A42" s="67"/>
      <c r="B42" s="66"/>
      <c r="C42" s="53">
        <v>897310</v>
      </c>
      <c r="D42" s="54">
        <v>37987</v>
      </c>
      <c r="E42" s="55">
        <v>35719.787597000002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15">
      <c r="C43" s="53">
        <v>897310</v>
      </c>
      <c r="D43" s="54">
        <v>38018</v>
      </c>
      <c r="E43" s="55">
        <v>35564.268204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15">
      <c r="C44" s="53">
        <v>897310</v>
      </c>
      <c r="D44" s="54">
        <v>38047</v>
      </c>
      <c r="E44" s="55">
        <v>39415.916335000002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15">
      <c r="C45" s="53">
        <v>897310</v>
      </c>
      <c r="D45" s="54">
        <v>38078</v>
      </c>
      <c r="E45" s="55">
        <v>39547.647190999996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15">
      <c r="C46" s="53">
        <v>897310</v>
      </c>
      <c r="D46" s="54">
        <v>38108</v>
      </c>
      <c r="E46" s="55">
        <v>41367.289360000002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15">
      <c r="C47" s="53">
        <v>897310</v>
      </c>
      <c r="D47" s="54">
        <v>38139</v>
      </c>
      <c r="E47" s="55">
        <v>39036.563156999997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15">
      <c r="C48" s="53">
        <v>897310</v>
      </c>
      <c r="D48" s="54">
        <v>38169</v>
      </c>
      <c r="E48" s="55">
        <v>40045.994229000004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15">
      <c r="C49" s="53">
        <v>897310</v>
      </c>
      <c r="D49" s="54">
        <v>38200</v>
      </c>
      <c r="E49" s="55">
        <v>40426.591928000002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15">
      <c r="C50" s="53">
        <v>897310</v>
      </c>
      <c r="D50" s="54">
        <v>38231</v>
      </c>
      <c r="E50" s="55">
        <v>40120.917958999999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15">
      <c r="C51" s="53">
        <v>897310</v>
      </c>
      <c r="D51" s="54">
        <v>38261</v>
      </c>
      <c r="E51" s="55">
        <v>43415.142857999999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15">
      <c r="C52" s="53">
        <v>897310</v>
      </c>
      <c r="D52" s="54">
        <v>38292</v>
      </c>
      <c r="E52" s="55">
        <v>42279.390592999996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15">
      <c r="C53" s="53">
        <v>897310</v>
      </c>
      <c r="D53" s="54">
        <v>38322</v>
      </c>
      <c r="E53" s="55">
        <v>42907.187420000002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15">
      <c r="C54" s="53">
        <v>897310</v>
      </c>
      <c r="D54" s="54">
        <v>38353</v>
      </c>
      <c r="E54" s="55">
        <v>-9827.7801550000004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15">
      <c r="C55" s="53">
        <v>897310</v>
      </c>
      <c r="D55" s="54">
        <v>38384</v>
      </c>
      <c r="E55" s="55">
        <v>-11942.830254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15">
      <c r="C56" s="53">
        <v>897310</v>
      </c>
      <c r="D56" s="54">
        <v>38412</v>
      </c>
      <c r="E56" s="55">
        <v>-8455.7283000000007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15">
      <c r="C57" s="53">
        <v>897310</v>
      </c>
      <c r="D57" s="54">
        <v>38443</v>
      </c>
      <c r="E57" s="55">
        <v>-8429.7668599999997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15">
      <c r="C58" s="53">
        <v>897310</v>
      </c>
      <c r="D58" s="54">
        <v>38473</v>
      </c>
      <c r="E58" s="55">
        <v>-6890.3714360000004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15">
      <c r="C59" s="53">
        <v>897310</v>
      </c>
      <c r="D59" s="54">
        <v>38504</v>
      </c>
      <c r="E59" s="55">
        <v>-7906.8462740000004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15">
      <c r="C60" s="53">
        <v>897310</v>
      </c>
      <c r="D60" s="54">
        <v>38534</v>
      </c>
      <c r="E60" s="55">
        <v>-6956.8775660000001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15">
      <c r="C61" s="53">
        <v>897310</v>
      </c>
      <c r="D61" s="54">
        <v>38565</v>
      </c>
      <c r="E61" s="55">
        <v>-6880.5216049999999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15">
      <c r="C62" s="53">
        <v>897310</v>
      </c>
      <c r="D62" s="54">
        <v>38596</v>
      </c>
      <c r="E62" s="55">
        <v>-35135.160449000003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15">
      <c r="C63" s="53">
        <v>897310</v>
      </c>
      <c r="D63" s="54">
        <v>38626</v>
      </c>
      <c r="E63" s="55">
        <v>-35212.168207000002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15">
      <c r="C64" s="53">
        <v>897310</v>
      </c>
      <c r="D64" s="54">
        <v>38657</v>
      </c>
      <c r="E64" s="55">
        <v>-35380.964846000003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15">
      <c r="C65" s="53">
        <v>897310</v>
      </c>
      <c r="D65" s="54">
        <v>38687</v>
      </c>
      <c r="E65" s="55">
        <v>-35499.594781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15">
      <c r="C66" s="53">
        <v>897310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15">
      <c r="C67" s="53">
        <v>897310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15">
      <c r="C68" s="53">
        <v>897310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15">
      <c r="C69" s="53">
        <v>897310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15">
      <c r="C70" s="53">
        <v>897310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15">
      <c r="C71" s="53">
        <v>897310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15">
      <c r="C72" s="53">
        <v>897310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15">
      <c r="C73" s="53">
        <v>897310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15">
      <c r="C74" s="53">
        <v>897310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15">
      <c r="C75" s="53">
        <v>897310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15">
      <c r="C76" s="53">
        <v>897310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15">
      <c r="C77" s="53">
        <v>897310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15">
      <c r="C78" s="53">
        <v>897310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15">
      <c r="C79" s="53">
        <v>897310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15">
      <c r="C80" s="53">
        <v>897310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15">
      <c r="C81" s="53">
        <v>897310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15">
      <c r="C82" s="53">
        <v>897310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15">
      <c r="C83" s="53">
        <v>897310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15">
      <c r="C84" s="53">
        <v>897310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15">
      <c r="C85" s="53">
        <v>897310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15">
      <c r="C86" s="53">
        <v>897310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15">
      <c r="C87" s="53">
        <v>897310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15">
      <c r="C88" s="53">
        <v>897310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15">
      <c r="C89" s="53">
        <v>897310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15">
      <c r="C90" s="53">
        <v>897310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15">
      <c r="C91" s="53">
        <v>897310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15">
      <c r="C92" s="53">
        <v>897310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15">
      <c r="C93" s="53">
        <v>897310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15">
      <c r="C94" s="53">
        <v>897310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15">
      <c r="C95" s="53">
        <v>897310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15">
      <c r="C96" s="53">
        <v>897310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15">
      <c r="C97" s="53">
        <v>897310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15">
      <c r="C98" s="53">
        <v>897310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15">
      <c r="C99" s="53">
        <v>897310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15">
      <c r="C100" s="53">
        <v>897310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15">
      <c r="C101" s="53">
        <v>897310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15">
      <c r="C102" s="53">
        <v>897310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15">
      <c r="C103" s="53">
        <v>897310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15">
      <c r="C104" s="53">
        <v>897310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15">
      <c r="C105" s="53">
        <v>897310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15">
      <c r="C106" s="53">
        <v>897310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15">
      <c r="C107" s="53">
        <v>897310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15">
      <c r="C108" s="53">
        <v>897310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15">
      <c r="C109" s="53">
        <v>897310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15">
      <c r="C110" s="53">
        <v>897310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15">
      <c r="C111" s="53">
        <v>897310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15">
      <c r="C112" s="53">
        <v>897310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15">
      <c r="C113" s="53">
        <v>897310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15">
      <c r="C114" s="53">
        <v>897310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15">
      <c r="C115" s="53">
        <v>897310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15">
      <c r="C116" s="53">
        <v>897310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15">
      <c r="C117" s="53">
        <v>897310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15">
      <c r="C118" s="53">
        <v>897310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15">
      <c r="C119" s="53">
        <v>897310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15">
      <c r="C120" s="53">
        <v>897310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15">
      <c r="C121" s="53">
        <v>897310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15">
      <c r="C122" s="53">
        <v>897310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15">
      <c r="C123" s="53">
        <v>897310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15">
      <c r="C124" s="53">
        <v>897310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15">
      <c r="C125" s="53">
        <v>897310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15">
      <c r="C126" s="53">
        <v>897310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15">
      <c r="C127" s="53">
        <v>897310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15">
      <c r="C128" s="53">
        <v>897310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15">
      <c r="C129" s="53">
        <v>897310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15">
      <c r="C130" s="53">
        <v>897310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15">
      <c r="C131" s="53">
        <v>897310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15">
      <c r="C132" s="53">
        <v>897310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15">
      <c r="C133" s="53">
        <v>897310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15">
      <c r="C134" s="53">
        <v>897310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15">
      <c r="C135" s="53">
        <v>897310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15">
      <c r="C136" s="53">
        <v>897310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15">
      <c r="C137" s="53">
        <v>897310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15">
      <c r="C138" s="53">
        <v>897310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15">
      <c r="C139" s="53">
        <v>897310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15">
      <c r="C140" s="53">
        <v>897310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15">
      <c r="C141" s="53">
        <v>897310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15">
      <c r="C142" s="53">
        <v>897310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15">
      <c r="C143" s="53">
        <v>897310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15">
      <c r="C144" s="53">
        <v>897310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15">
      <c r="C145" s="53">
        <v>897310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15">
      <c r="C146" s="53">
        <v>897310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15">
      <c r="C147" s="53">
        <v>897310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15">
      <c r="C148" s="53">
        <v>897310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15">
      <c r="C149" s="53">
        <v>897310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15">
      <c r="C150" s="53">
        <v>897310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15">
      <c r="C151" s="53">
        <v>897310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15">
      <c r="C152" s="53">
        <v>897310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15">
      <c r="C153" s="53">
        <v>897310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15">
      <c r="C154" s="53">
        <v>897310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15">
      <c r="C155" s="53">
        <v>897310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15">
      <c r="C156" s="53">
        <v>897310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15">
      <c r="C157" s="53">
        <v>897310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15">
      <c r="C158" s="53">
        <v>897310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15">
      <c r="C159" s="53">
        <v>897310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15">
      <c r="C160" s="53">
        <v>897310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15">
      <c r="C161" s="53">
        <v>897310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15">
      <c r="C162" s="53">
        <v>897310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15">
      <c r="C163" s="53">
        <v>897310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15">
      <c r="C164" s="53">
        <v>897310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15">
      <c r="C165" s="53">
        <v>897310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15">
      <c r="C166" s="53">
        <v>897310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15">
      <c r="C167" s="53">
        <v>897310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15">
      <c r="C168" s="53">
        <v>897310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15">
      <c r="C169" s="53">
        <v>897310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15">
      <c r="C170" s="53">
        <v>897310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15">
      <c r="C171" s="53">
        <v>897310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15">
      <c r="C172" s="53">
        <v>897310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15">
      <c r="C173" s="53">
        <v>897310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15">
      <c r="C174" s="53">
        <v>897310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15">
      <c r="C175" s="53">
        <v>897310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15">
      <c r="C176" s="53">
        <v>897310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15">
      <c r="C177" s="53">
        <v>897310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15">
      <c r="C178" s="53">
        <v>897310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15">
      <c r="C179" s="53">
        <v>897310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15">
      <c r="C180" s="53">
        <v>897310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15">
      <c r="C181" s="53">
        <v>897310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15">
      <c r="C182" s="53">
        <v>897310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15">
      <c r="C183" s="53">
        <v>897310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15">
      <c r="C184" s="53">
        <v>897310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15">
      <c r="C185" s="53">
        <v>897310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15">
      <c r="C186" s="53">
        <v>897310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15">
      <c r="C187" s="53">
        <v>897310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15">
      <c r="C188" s="53">
        <v>897310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15">
      <c r="C189" s="53">
        <v>897310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15">
      <c r="C190" s="53">
        <v>897310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15">
      <c r="C191" s="53">
        <v>897310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15">
      <c r="C192" s="53">
        <v>897310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15">
      <c r="C193" s="53">
        <v>897310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15">
      <c r="C194" s="53">
        <v>897310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15">
      <c r="C195" s="53">
        <v>897310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15">
      <c r="C196" s="53">
        <v>897310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15">
      <c r="C197" s="53">
        <v>897310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15">
      <c r="C198" s="53">
        <v>897310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15">
      <c r="C199" s="53">
        <v>897310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15">
      <c r="C200" s="53">
        <v>897310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15">
      <c r="C201" s="53">
        <v>897310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15">
      <c r="C202" s="53">
        <v>897310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15">
      <c r="C203" s="53">
        <v>897310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15">
      <c r="C204" s="53">
        <v>897310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15">
      <c r="C205" s="53">
        <v>897310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15">
      <c r="C206" s="53">
        <v>897310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15">
      <c r="C207" s="53">
        <v>897310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15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15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15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15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15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15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15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15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15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15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15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15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15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15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15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15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15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15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15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15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15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15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15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15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15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15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15">
      <c r="A320" s="74"/>
    </row>
    <row r="323" spans="1:17" customFormat="1" x14ac:dyDescent="0.2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15">
      <c r="B324" s="81"/>
    </row>
    <row r="1897" spans="6:17" x14ac:dyDescent="0.15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15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400050</xdr:colOff>
                    <xdr:row>9</xdr:row>
                    <xdr:rowOff>57150</xdr:rowOff>
                  </from>
                  <to>
                    <xdr:col>1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2000-02-28T16:22:19Z</cp:lastPrinted>
  <dcterms:created xsi:type="dcterms:W3CDTF">1999-09-16T16:23:47Z</dcterms:created>
  <dcterms:modified xsi:type="dcterms:W3CDTF">2014-09-04T19:40:43Z</dcterms:modified>
</cp:coreProperties>
</file>