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55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7" i="1"/>
  <c r="D24" i="1"/>
  <c r="D41" i="1"/>
  <c r="D43" i="1"/>
  <c r="D44" i="1" s="1"/>
  <c r="D47" i="1"/>
  <c r="D49" i="1"/>
  <c r="D50" i="1"/>
  <c r="F56" i="1"/>
  <c r="F57" i="1"/>
  <c r="F58" i="1"/>
  <c r="F59" i="1"/>
  <c r="F64" i="1" s="1"/>
  <c r="F66" i="1" s="1"/>
  <c r="A74" i="1"/>
</calcChain>
</file>

<file path=xl/sharedStrings.xml><?xml version="1.0" encoding="utf-8"?>
<sst xmlns="http://schemas.openxmlformats.org/spreadsheetml/2006/main" count="72" uniqueCount="44">
  <si>
    <t>Summary of Payments made to John Lavorato</t>
  </si>
  <si>
    <t>April 16-30</t>
  </si>
  <si>
    <t>Regular Pay</t>
  </si>
  <si>
    <t>Add'l @ 21%</t>
  </si>
  <si>
    <t>Comm/Serv All</t>
  </si>
  <si>
    <t>TOTAL:</t>
  </si>
  <si>
    <t>paid by auto deposit</t>
  </si>
  <si>
    <t>May 1-15</t>
  </si>
  <si>
    <t>May 16-31</t>
  </si>
  <si>
    <t>June 1-15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</si>
  <si>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</si>
  <si>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</si>
  <si>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</si>
  <si>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</si>
  <si>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</si>
  <si>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</si>
  <si>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</si>
  <si>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</si>
  <si>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</si>
  <si>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</si>
  <si>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</si>
  <si>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</si>
  <si>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</si>
  <si>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</si>
  <si>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</si>
  <si>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</si>
  <si>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</si>
  <si>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</si>
  <si>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</si>
  <si>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</si>
  <si>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</si>
  <si>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</si>
  <si>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</si>
  <si>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</si>
  <si>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</si>
  <si>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</si>
  <si>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</si>
  <si>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</si>
  <si>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</si>
  <si>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</si>
  <si>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</si>
  <si>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</si>
  <si>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</si>
  <si>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expense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</si>
</sst>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/>
  </sheetViews>
  <sheetFormatPr defaultRowHeight="14.25" x14ac:dyDescent="0.2"/>
  <cols>
    <col min="1" max="2" width="9.140625" style="1"/>
    <col min="3" max="3" width="19.85546875" style="1" customWidth="1"/>
    <col min="4" max="4" width="11.5703125" style="2" bestFit="1" customWidth="1"/>
    <col min="5" max="6" width="12.140625" style="1" customWidth="1"/>
    <col min="7" max="7" width="10.28515625" style="1" bestFit="1" customWidth="1"/>
    <col min="8" max="16384" width="9.140625" style="1"/>
  </cols>
  <sheetData>
    <row r="1" spans="1:5" s="16" customFormat="1" ht="15.75" x14ac:dyDescent="0.25">
      <c r="A1" s="13" t="s">
        <v>0</v>
      </c>
      <c r="B1" s="14"/>
      <c r="C1" s="14"/>
      <c r="D1" s="15"/>
      <c r="E1" s="14"/>
    </row>
    <row r="2" spans="1:5" s="16" customFormat="1" ht="16.5" thickBot="1" x14ac:dyDescent="0.3">
      <c r="A2" s="17" t="s">
        <v>38</v>
      </c>
      <c r="B2" s="18"/>
      <c r="C2" s="18"/>
      <c r="D2" s="19"/>
      <c r="E2" s="18"/>
    </row>
    <row r="3" spans="1:5" ht="15" thickTop="1" x14ac:dyDescent="0.2"/>
    <row r="4" spans="1:5" x14ac:dyDescent="0.2">
      <c r="A4" s="1" t="s">
        <v>39</v>
      </c>
    </row>
    <row r="7" spans="1:5" x14ac:dyDescent="0.2">
      <c r="A7" s="10" t="s">
        <v>1</v>
      </c>
      <c r="C7" s="1" t="s">
        <v>2</v>
      </c>
      <c r="D7" s="2">
        <v>12122.5</v>
      </c>
      <c r="E7" s="1" t="s">
        <v>6</v>
      </c>
    </row>
    <row r="8" spans="1:5" x14ac:dyDescent="0.2">
      <c r="C8" s="1" t="s">
        <v>3</v>
      </c>
      <c r="D8" s="2">
        <v>2600.85</v>
      </c>
    </row>
    <row r="9" spans="1:5" x14ac:dyDescent="0.2">
      <c r="C9" s="1" t="s">
        <v>4</v>
      </c>
      <c r="D9" s="2">
        <v>262.5</v>
      </c>
    </row>
    <row r="10" spans="1:5" s="8" customFormat="1" x14ac:dyDescent="0.2">
      <c r="C10" s="8" t="s">
        <v>5</v>
      </c>
      <c r="D10" s="9">
        <f>SUM(D7:D9)</f>
        <v>14985.85</v>
      </c>
    </row>
    <row r="11" spans="1:5" s="8" customFormat="1" x14ac:dyDescent="0.2">
      <c r="C11" s="8" t="s">
        <v>40</v>
      </c>
      <c r="D11" s="9">
        <v>7713.52</v>
      </c>
      <c r="E11" s="8" t="s">
        <v>43</v>
      </c>
    </row>
    <row r="12" spans="1:5" s="6" customFormat="1" ht="15" thickBot="1" x14ac:dyDescent="0.25">
      <c r="D12" s="7"/>
    </row>
    <row r="13" spans="1:5" s="8" customFormat="1" x14ac:dyDescent="0.2">
      <c r="D13" s="9"/>
    </row>
    <row r="14" spans="1:5" x14ac:dyDescent="0.2">
      <c r="A14" s="10" t="s">
        <v>7</v>
      </c>
      <c r="C14" s="1" t="s">
        <v>2</v>
      </c>
      <c r="D14" s="2">
        <v>12122.5</v>
      </c>
      <c r="E14" s="1" t="s">
        <v>6</v>
      </c>
    </row>
    <row r="15" spans="1:5" x14ac:dyDescent="0.2">
      <c r="C15" s="1" t="s">
        <v>3</v>
      </c>
      <c r="D15" s="2">
        <v>2600.85</v>
      </c>
    </row>
    <row r="16" spans="1:5" x14ac:dyDescent="0.2">
      <c r="C16" s="1" t="s">
        <v>4</v>
      </c>
      <c r="D16" s="2">
        <v>262.5</v>
      </c>
    </row>
    <row r="17" spans="1:5" x14ac:dyDescent="0.2">
      <c r="C17" s="1" t="s">
        <v>5</v>
      </c>
      <c r="D17" s="2">
        <f>SUM(D14:D16)</f>
        <v>14985.85</v>
      </c>
    </row>
    <row r="18" spans="1:5" x14ac:dyDescent="0.2">
      <c r="C18" s="1" t="s">
        <v>40</v>
      </c>
      <c r="D18" s="2">
        <v>7795.37</v>
      </c>
    </row>
    <row r="19" spans="1:5" s="6" customFormat="1" ht="15" thickBot="1" x14ac:dyDescent="0.25">
      <c r="D19" s="7"/>
    </row>
    <row r="20" spans="1:5" s="8" customFormat="1" x14ac:dyDescent="0.2">
      <c r="D20" s="9"/>
    </row>
    <row r="21" spans="1:5" x14ac:dyDescent="0.2">
      <c r="A21" s="10" t="s">
        <v>8</v>
      </c>
      <c r="C21" s="1" t="s">
        <v>2</v>
      </c>
      <c r="D21" s="2">
        <v>12122.5</v>
      </c>
      <c r="E21" s="1" t="s">
        <v>6</v>
      </c>
    </row>
    <row r="22" spans="1:5" x14ac:dyDescent="0.2">
      <c r="C22" s="1" t="s">
        <v>3</v>
      </c>
      <c r="D22" s="2">
        <v>2600.85</v>
      </c>
    </row>
    <row r="23" spans="1:5" x14ac:dyDescent="0.2">
      <c r="C23" s="1" t="s">
        <v>4</v>
      </c>
      <c r="D23" s="2">
        <v>262.5</v>
      </c>
    </row>
    <row r="24" spans="1:5" x14ac:dyDescent="0.2">
      <c r="C24" s="1" t="s">
        <v>5</v>
      </c>
      <c r="D24" s="2">
        <f>SUM(D21:D23)</f>
        <v>14985.85</v>
      </c>
    </row>
    <row r="25" spans="1:5" x14ac:dyDescent="0.2">
      <c r="C25" s="1" t="s">
        <v>40</v>
      </c>
      <c r="D25" s="2">
        <v>7795.37</v>
      </c>
      <c r="E25" s="1" t="s">
        <v>43</v>
      </c>
    </row>
    <row r="26" spans="1:5" s="6" customFormat="1" ht="15" thickBot="1" x14ac:dyDescent="0.25">
      <c r="D26" s="7"/>
    </row>
    <row r="27" spans="1:5" s="8" customFormat="1" x14ac:dyDescent="0.2">
      <c r="D27" s="9"/>
    </row>
    <row r="28" spans="1:5" x14ac:dyDescent="0.2">
      <c r="A28" s="10" t="s">
        <v>9</v>
      </c>
      <c r="C28" s="1" t="s">
        <v>10</v>
      </c>
      <c r="D28" s="2">
        <v>12308.56</v>
      </c>
      <c r="E28" s="1" t="s">
        <v>6</v>
      </c>
    </row>
    <row r="29" spans="1:5" x14ac:dyDescent="0.2">
      <c r="C29" s="1" t="s">
        <v>40</v>
      </c>
      <c r="D29" s="2">
        <v>7329.23</v>
      </c>
    </row>
    <row r="30" spans="1:5" s="6" customFormat="1" ht="15" thickBot="1" x14ac:dyDescent="0.25">
      <c r="D30" s="7"/>
    </row>
    <row r="32" spans="1:5" x14ac:dyDescent="0.2">
      <c r="A32" s="10" t="s">
        <v>12</v>
      </c>
      <c r="C32" s="1" t="s">
        <v>11</v>
      </c>
      <c r="D32" s="2">
        <v>12122.5</v>
      </c>
    </row>
    <row r="33" spans="1:6" x14ac:dyDescent="0.2">
      <c r="C33" s="1" t="s">
        <v>3</v>
      </c>
      <c r="D33" s="2">
        <v>2600.85</v>
      </c>
    </row>
    <row r="34" spans="1:6" x14ac:dyDescent="0.2">
      <c r="C34" s="1" t="s">
        <v>4</v>
      </c>
      <c r="D34" s="2">
        <v>262.5</v>
      </c>
    </row>
    <row r="35" spans="1:6" x14ac:dyDescent="0.2">
      <c r="C35" s="1" t="s">
        <v>5</v>
      </c>
      <c r="D35" s="2">
        <v>14985.85</v>
      </c>
    </row>
    <row r="36" spans="1:6" ht="15" x14ac:dyDescent="0.25">
      <c r="C36" s="1" t="s">
        <v>13</v>
      </c>
      <c r="D36" s="2">
        <v>7823</v>
      </c>
      <c r="E36" s="3" t="s">
        <v>14</v>
      </c>
    </row>
    <row r="37" spans="1:6" x14ac:dyDescent="0.2">
      <c r="E37" s="1" t="s">
        <v>15</v>
      </c>
    </row>
    <row r="38" spans="1:6" s="6" customFormat="1" ht="15" thickBot="1" x14ac:dyDescent="0.25">
      <c r="D38" s="7"/>
    </row>
    <row r="40" spans="1:6" x14ac:dyDescent="0.2">
      <c r="A40" s="10" t="s">
        <v>16</v>
      </c>
      <c r="C40" s="4" t="s">
        <v>18</v>
      </c>
      <c r="D40" s="2">
        <v>100000</v>
      </c>
      <c r="E40" s="1" t="s">
        <v>17</v>
      </c>
      <c r="F40" s="1">
        <v>1.4978</v>
      </c>
    </row>
    <row r="41" spans="1:6" x14ac:dyDescent="0.2">
      <c r="A41" s="1" t="s">
        <v>22</v>
      </c>
      <c r="C41" s="4" t="s">
        <v>19</v>
      </c>
      <c r="D41" s="2">
        <f>D40*F40</f>
        <v>149780</v>
      </c>
    </row>
    <row r="42" spans="1:6" x14ac:dyDescent="0.2">
      <c r="C42" s="1" t="s">
        <v>20</v>
      </c>
      <c r="D42" s="5">
        <v>-65903.199999999997</v>
      </c>
    </row>
    <row r="43" spans="1:6" x14ac:dyDescent="0.2">
      <c r="C43" s="1" t="s">
        <v>13</v>
      </c>
      <c r="D43" s="2">
        <f>SUM(D41:D42)</f>
        <v>83876.800000000003</v>
      </c>
    </row>
    <row r="44" spans="1:6" ht="15" x14ac:dyDescent="0.25">
      <c r="C44" s="1" t="s">
        <v>21</v>
      </c>
      <c r="D44" s="2">
        <f>D43/F40</f>
        <v>56000</v>
      </c>
      <c r="E44" s="3" t="s">
        <v>14</v>
      </c>
    </row>
    <row r="46" spans="1:6" x14ac:dyDescent="0.2">
      <c r="A46" s="1" t="s">
        <v>23</v>
      </c>
      <c r="C46" s="4" t="s">
        <v>18</v>
      </c>
      <c r="D46" s="2">
        <v>21000</v>
      </c>
      <c r="E46" s="1" t="s">
        <v>17</v>
      </c>
      <c r="F46" s="1">
        <v>1.4978</v>
      </c>
    </row>
    <row r="47" spans="1:6" x14ac:dyDescent="0.2">
      <c r="C47" s="4" t="s">
        <v>19</v>
      </c>
      <c r="D47" s="2">
        <f>D46*F46</f>
        <v>31453.8</v>
      </c>
    </row>
    <row r="48" spans="1:6" x14ac:dyDescent="0.2">
      <c r="C48" s="1" t="s">
        <v>20</v>
      </c>
      <c r="D48" s="5">
        <v>-13839.67</v>
      </c>
    </row>
    <row r="49" spans="1:6" x14ac:dyDescent="0.2">
      <c r="C49" s="1" t="s">
        <v>13</v>
      </c>
      <c r="D49" s="2">
        <f>SUM(D47:D48)</f>
        <v>17614.129999999997</v>
      </c>
    </row>
    <row r="50" spans="1:6" ht="15" x14ac:dyDescent="0.25">
      <c r="C50" s="1" t="s">
        <v>21</v>
      </c>
      <c r="D50" s="2">
        <f>D49/F46</f>
        <v>11760.001335291759</v>
      </c>
      <c r="E50" s="3" t="s">
        <v>14</v>
      </c>
    </row>
    <row r="51" spans="1:6" s="6" customFormat="1" ht="15" thickBot="1" x14ac:dyDescent="0.25">
      <c r="D51" s="7"/>
    </row>
    <row r="53" spans="1:6" x14ac:dyDescent="0.2">
      <c r="A53" s="10" t="s">
        <v>24</v>
      </c>
    </row>
    <row r="54" spans="1:6" x14ac:dyDescent="0.2">
      <c r="A54" s="1" t="s">
        <v>25</v>
      </c>
      <c r="D54" s="1" t="s">
        <v>26</v>
      </c>
      <c r="F54" s="2">
        <v>12500</v>
      </c>
    </row>
    <row r="55" spans="1:6" x14ac:dyDescent="0.2">
      <c r="D55" s="1" t="s">
        <v>27</v>
      </c>
      <c r="F55" s="1">
        <v>1.4978</v>
      </c>
    </row>
    <row r="56" spans="1:6" x14ac:dyDescent="0.2">
      <c r="D56" s="1" t="s">
        <v>28</v>
      </c>
      <c r="F56" s="2">
        <f>F54*F55</f>
        <v>18722.5</v>
      </c>
    </row>
    <row r="57" spans="1:6" x14ac:dyDescent="0.2">
      <c r="D57" s="1" t="s">
        <v>29</v>
      </c>
      <c r="F57" s="2">
        <f>F56*4</f>
        <v>74890</v>
      </c>
    </row>
    <row r="58" spans="1:6" x14ac:dyDescent="0.2">
      <c r="D58" s="1" t="s">
        <v>30</v>
      </c>
      <c r="F58" s="2">
        <f>F57*21%</f>
        <v>15726.9</v>
      </c>
    </row>
    <row r="59" spans="1:6" x14ac:dyDescent="0.2">
      <c r="D59" s="1" t="s">
        <v>31</v>
      </c>
      <c r="F59" s="2">
        <f>F57+F58</f>
        <v>90616.9</v>
      </c>
    </row>
    <row r="61" spans="1:6" x14ac:dyDescent="0.2">
      <c r="A61" s="1" t="s">
        <v>32</v>
      </c>
      <c r="F61" s="5">
        <v>-59943.4</v>
      </c>
    </row>
    <row r="62" spans="1:6" x14ac:dyDescent="0.2">
      <c r="A62" s="1" t="s">
        <v>33</v>
      </c>
      <c r="F62" s="5">
        <v>-8046.6</v>
      </c>
    </row>
    <row r="63" spans="1:6" x14ac:dyDescent="0.2">
      <c r="A63" s="11" t="s">
        <v>37</v>
      </c>
      <c r="F63" s="5"/>
    </row>
    <row r="64" spans="1:6" x14ac:dyDescent="0.2">
      <c r="A64" s="1" t="s">
        <v>34</v>
      </c>
      <c r="F64" s="2">
        <f>SUM(F59:F62)</f>
        <v>22626.899999999994</v>
      </c>
    </row>
    <row r="65" spans="1:7" x14ac:dyDescent="0.2">
      <c r="A65" s="1" t="s">
        <v>35</v>
      </c>
      <c r="F65" s="5">
        <v>-12671.064</v>
      </c>
    </row>
    <row r="66" spans="1:7" x14ac:dyDescent="0.2">
      <c r="A66" s="1" t="s">
        <v>36</v>
      </c>
      <c r="F66" s="2">
        <f>SUM(F64:F65)</f>
        <v>9955.8359999999939</v>
      </c>
      <c r="G66" s="1" t="s">
        <v>14</v>
      </c>
    </row>
    <row r="67" spans="1:7" x14ac:dyDescent="0.2">
      <c r="F67" s="2"/>
      <c r="G67" s="1" t="s">
        <v>41</v>
      </c>
    </row>
    <row r="68" spans="1:7" x14ac:dyDescent="0.2">
      <c r="G68" s="20" t="s">
        <v>42</v>
      </c>
    </row>
    <row r="73" spans="1:7" x14ac:dyDescent="0.2">
      <c r="C73" s="4"/>
    </row>
    <row r="74" spans="1:7" x14ac:dyDescent="0.2">
      <c r="A74" s="12" t="str">
        <f ca="1">CELL("filename")</f>
        <v>C:\Users\Felienne\Enron\EnronSpreadsheets\[john_lavorato__16469__John Lavorato Transfer Info and Summary - 2.xls]Sheet1</v>
      </c>
    </row>
  </sheetData>
  <pageMargins left="0.75" right="0.75" top="1" bottom="1" header="0.5" footer="0.5"/>
  <pageSetup orientation="portrait" horizontalDpi="0" r:id="rId1"/>
  <headerFooter alignWithMargins="0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Felienne</cp:lastModifiedBy>
  <cp:lastPrinted>2000-06-19T19:46:29Z</cp:lastPrinted>
  <dcterms:created xsi:type="dcterms:W3CDTF">2000-06-19T19:06:35Z</dcterms:created>
  <dcterms:modified xsi:type="dcterms:W3CDTF">2014-09-04T07:28:05Z</dcterms:modified>
</cp:coreProperties>
</file>