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-15" windowWidth="7035" windowHeight="88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10" i="1" l="1"/>
  <c r="E11" i="1"/>
  <c r="F11" i="1"/>
  <c r="K12" i="1"/>
  <c r="E13" i="1"/>
  <c r="F13" i="1"/>
  <c r="K14" i="1"/>
  <c r="E15" i="1"/>
  <c r="F15" i="1"/>
  <c r="K16" i="1"/>
  <c r="E17" i="1"/>
  <c r="F17" i="1"/>
  <c r="K18" i="1"/>
  <c r="E19" i="1"/>
  <c r="F19" i="1"/>
  <c r="K20" i="1"/>
  <c r="K34" i="1" s="1"/>
  <c r="E21" i="1"/>
  <c r="F21" i="1"/>
  <c r="K22" i="1"/>
  <c r="E23" i="1"/>
  <c r="F23" i="1"/>
  <c r="K24" i="1"/>
  <c r="E25" i="1"/>
  <c r="F25" i="1"/>
  <c r="K26" i="1"/>
  <c r="E27" i="1"/>
  <c r="F27" i="1"/>
  <c r="K28" i="1"/>
  <c r="E29" i="1"/>
  <c r="F29" i="1"/>
  <c r="K30" i="1"/>
  <c r="E31" i="1"/>
  <c r="F31" i="1"/>
  <c r="E32" i="1"/>
  <c r="F32" i="1"/>
  <c r="K32" i="1"/>
  <c r="I34" i="1"/>
  <c r="J34" i="1"/>
</calcChain>
</file>

<file path=xl/sharedStrings.xml><?xml version="1.0" encoding="utf-8"?>
<sst xmlns="http://schemas.openxmlformats.org/spreadsheetml/2006/main" count="33" uniqueCount="32">
  <si>
    <t>flat</t>
  </si>
  <si>
    <t xml:space="preserve">on </t>
  </si>
  <si>
    <t>off</t>
  </si>
  <si>
    <t>JAN*</t>
  </si>
  <si>
    <t>FEB*</t>
  </si>
  <si>
    <t>FEB</t>
  </si>
  <si>
    <t>MAR*</t>
  </si>
  <si>
    <t>MAR</t>
  </si>
  <si>
    <t>APR*</t>
  </si>
  <si>
    <t>APR</t>
  </si>
  <si>
    <t>MAY*</t>
  </si>
  <si>
    <t>MAY</t>
  </si>
  <si>
    <t>JUN*</t>
  </si>
  <si>
    <t>JUN</t>
  </si>
  <si>
    <t>JUL*</t>
  </si>
  <si>
    <t>JUL</t>
  </si>
  <si>
    <t>AUG*</t>
  </si>
  <si>
    <t>AUG</t>
  </si>
  <si>
    <t>SEP*</t>
  </si>
  <si>
    <t>SEP</t>
  </si>
  <si>
    <t>OCT*</t>
  </si>
  <si>
    <t>OCT</t>
  </si>
  <si>
    <t>NOV</t>
  </si>
  <si>
    <t>DEC</t>
  </si>
  <si>
    <t xml:space="preserve">MID </t>
  </si>
  <si>
    <t xml:space="preserve">BID </t>
  </si>
  <si>
    <t xml:space="preserve">OFFER </t>
  </si>
  <si>
    <t>NOV*</t>
  </si>
  <si>
    <t xml:space="preserve">*2001 actual published PP </t>
  </si>
  <si>
    <t>BOM</t>
  </si>
  <si>
    <t xml:space="preserve">Feb Dec </t>
  </si>
  <si>
    <t xml:space="preserve">Jan 10  2002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</si>
</sst>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16" fontId="0" fillId="0" borderId="0" xfId="0" quotePrefix="1" applyNumberFormat="1" applyAlignment="1">
      <alignment horizontal="center"/>
    </xf>
    <xf numFmtId="18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35"/>
  <sheetViews>
    <sheetView tabSelected="1" topLeftCell="G17" workbookViewId="0">
      <selection activeCell="M32" sqref="M32"/>
    </sheetView>
  </sheetViews>
  <sheetFormatPr defaultRowHeight="12.75" x14ac:dyDescent="0.2"/>
  <cols>
    <col min="1" max="5" width="9.140625" style="2"/>
    <col min="6" max="6" width="9.42578125" style="2" customWidth="1"/>
    <col min="7" max="7" width="9.140625" style="2"/>
    <col min="8" max="8" width="10.85546875" style="2" customWidth="1"/>
    <col min="9" max="10" width="9.140625" style="2"/>
    <col min="11" max="11" width="12.42578125" style="2" customWidth="1"/>
    <col min="12" max="16384" width="9.140625" style="2"/>
  </cols>
  <sheetData>
    <row r="6" spans="3:13" x14ac:dyDescent="0.2">
      <c r="H6" s="13" t="s">
        <v>31</v>
      </c>
      <c r="K6" s="14"/>
    </row>
    <row r="8" spans="3:13" x14ac:dyDescent="0.2">
      <c r="C8" s="1" t="s">
        <v>28</v>
      </c>
      <c r="L8" s="1"/>
    </row>
    <row r="9" spans="3:13" x14ac:dyDescent="0.2">
      <c r="D9" s="2" t="s">
        <v>0</v>
      </c>
      <c r="E9" s="2" t="s">
        <v>1</v>
      </c>
      <c r="F9" s="2" t="s">
        <v>2</v>
      </c>
      <c r="H9" s="2">
        <v>2002</v>
      </c>
      <c r="I9" s="2" t="s">
        <v>25</v>
      </c>
      <c r="J9" s="2" t="s">
        <v>26</v>
      </c>
      <c r="K9" s="2" t="s">
        <v>24</v>
      </c>
      <c r="L9" s="1"/>
    </row>
    <row r="10" spans="3:13" x14ac:dyDescent="0.2">
      <c r="C10" s="3" t="s">
        <v>3</v>
      </c>
      <c r="D10" s="7">
        <v>131.22999999999999</v>
      </c>
      <c r="E10" s="7">
        <v>145.5</v>
      </c>
      <c r="F10" s="7">
        <v>113.1</v>
      </c>
      <c r="G10" s="4"/>
      <c r="H10" s="5" t="s">
        <v>29</v>
      </c>
      <c r="I10" s="5">
        <v>31</v>
      </c>
      <c r="J10" s="5">
        <v>31.75</v>
      </c>
      <c r="K10" s="6">
        <f>(I10+J10)/2</f>
        <v>31.375</v>
      </c>
      <c r="L10" s="7"/>
      <c r="M10" s="11"/>
    </row>
    <row r="11" spans="3:13" x14ac:dyDescent="0.2">
      <c r="C11" s="3"/>
      <c r="D11" s="7"/>
      <c r="E11" s="12">
        <f>E10/D10</f>
        <v>1.1087403794863979</v>
      </c>
      <c r="F11" s="12">
        <f>F10/D10</f>
        <v>0.86184561456983921</v>
      </c>
      <c r="G11" s="9"/>
      <c r="H11" s="5"/>
      <c r="I11" s="5"/>
      <c r="J11" s="5"/>
      <c r="K11" s="6"/>
      <c r="L11" s="7"/>
      <c r="M11" s="11"/>
    </row>
    <row r="12" spans="3:13" x14ac:dyDescent="0.2">
      <c r="C12" s="3" t="s">
        <v>4</v>
      </c>
      <c r="D12" s="7">
        <v>116.75</v>
      </c>
      <c r="E12" s="7">
        <v>134.4</v>
      </c>
      <c r="F12" s="7">
        <v>93.16</v>
      </c>
      <c r="G12" s="4"/>
      <c r="H12" s="5" t="s">
        <v>5</v>
      </c>
      <c r="I12" s="5">
        <v>31</v>
      </c>
      <c r="J12" s="5">
        <v>32</v>
      </c>
      <c r="K12" s="6">
        <f>(I12+J12)/2</f>
        <v>31.5</v>
      </c>
      <c r="L12" s="7"/>
      <c r="M12" s="11"/>
    </row>
    <row r="13" spans="3:13" x14ac:dyDescent="0.2">
      <c r="C13" s="3"/>
      <c r="D13" s="7"/>
      <c r="E13" s="12">
        <f>E12/D12</f>
        <v>1.1511777301927195</v>
      </c>
      <c r="F13" s="12">
        <f>F12/D12</f>
        <v>0.79794432548179872</v>
      </c>
      <c r="G13" s="9"/>
      <c r="H13" s="5"/>
      <c r="I13" s="5"/>
      <c r="J13" s="5"/>
      <c r="K13" s="6"/>
      <c r="L13" s="7"/>
      <c r="M13" s="11"/>
    </row>
    <row r="14" spans="3:13" x14ac:dyDescent="0.2">
      <c r="C14" s="3" t="s">
        <v>6</v>
      </c>
      <c r="D14" s="7">
        <v>97.23</v>
      </c>
      <c r="E14" s="7">
        <v>114.6</v>
      </c>
      <c r="F14" s="7">
        <v>73.12</v>
      </c>
      <c r="G14" s="4"/>
      <c r="H14" s="5" t="s">
        <v>7</v>
      </c>
      <c r="I14" s="5">
        <v>32.25</v>
      </c>
      <c r="J14" s="5">
        <v>33.25</v>
      </c>
      <c r="K14" s="6">
        <f>(I14+J14)/2</f>
        <v>32.75</v>
      </c>
      <c r="L14" s="7"/>
      <c r="M14" s="11"/>
    </row>
    <row r="15" spans="3:13" x14ac:dyDescent="0.2">
      <c r="C15" s="3"/>
      <c r="D15" s="7"/>
      <c r="E15" s="12">
        <f>E14/D14</f>
        <v>1.1786485652576364</v>
      </c>
      <c r="F15" s="12">
        <f>F14/D14</f>
        <v>0.75203126607014292</v>
      </c>
      <c r="G15" s="9"/>
      <c r="H15" s="5"/>
      <c r="I15" s="5"/>
      <c r="J15" s="5"/>
      <c r="K15" s="6"/>
      <c r="L15" s="7"/>
      <c r="M15" s="8"/>
    </row>
    <row r="16" spans="3:13" x14ac:dyDescent="0.2">
      <c r="C16" s="3" t="s">
        <v>8</v>
      </c>
      <c r="D16" s="7">
        <v>114.82</v>
      </c>
      <c r="E16" s="7">
        <v>138.4</v>
      </c>
      <c r="F16" s="7">
        <v>85.25</v>
      </c>
      <c r="G16" s="4"/>
      <c r="H16" s="5" t="s">
        <v>9</v>
      </c>
      <c r="I16" s="5">
        <v>30.5</v>
      </c>
      <c r="J16" s="5">
        <v>32</v>
      </c>
      <c r="K16" s="6">
        <f>(I16+J16)/2</f>
        <v>31.25</v>
      </c>
      <c r="L16" s="7"/>
      <c r="M16" s="8"/>
    </row>
    <row r="17" spans="3:13" x14ac:dyDescent="0.2">
      <c r="C17" s="3"/>
      <c r="D17" s="7"/>
      <c r="E17" s="12">
        <f>E16/D16</f>
        <v>1.2053649190036579</v>
      </c>
      <c r="F17" s="12">
        <f>F16/D16</f>
        <v>0.74246646925622717</v>
      </c>
      <c r="G17" s="9"/>
      <c r="H17" s="5"/>
      <c r="I17" s="5"/>
      <c r="J17" s="5"/>
      <c r="K17" s="6"/>
      <c r="L17" s="7"/>
      <c r="M17" s="8"/>
    </row>
    <row r="18" spans="3:13" x14ac:dyDescent="0.2">
      <c r="C18" s="3" t="s">
        <v>10</v>
      </c>
      <c r="D18" s="7">
        <v>88.34</v>
      </c>
      <c r="E18" s="7">
        <v>107.4</v>
      </c>
      <c r="F18" s="7">
        <v>61.85</v>
      </c>
      <c r="G18" s="4"/>
      <c r="H18" s="5" t="s">
        <v>11</v>
      </c>
      <c r="I18" s="5">
        <v>30.5</v>
      </c>
      <c r="J18" s="5">
        <v>32</v>
      </c>
      <c r="K18" s="6">
        <f t="shared" ref="K18:K32" si="0">(I18+J18)/2</f>
        <v>31.25</v>
      </c>
      <c r="L18" s="7"/>
      <c r="M18" s="8"/>
    </row>
    <row r="19" spans="3:13" x14ac:dyDescent="0.2">
      <c r="C19" s="3"/>
      <c r="D19" s="7"/>
      <c r="E19" s="12">
        <f>E18/D18</f>
        <v>1.2157573013357483</v>
      </c>
      <c r="F19" s="12">
        <f>F18/D18</f>
        <v>0.70013583880461849</v>
      </c>
      <c r="G19" s="9"/>
      <c r="H19" s="5"/>
      <c r="I19" s="5"/>
      <c r="J19" s="5"/>
      <c r="K19" s="6"/>
      <c r="L19" s="7"/>
      <c r="M19" s="8"/>
    </row>
    <row r="20" spans="3:13" x14ac:dyDescent="0.2">
      <c r="C20" s="3" t="s">
        <v>12</v>
      </c>
      <c r="D20" s="7">
        <v>63.59</v>
      </c>
      <c r="E20" s="7">
        <v>79.849999999999994</v>
      </c>
      <c r="F20" s="7">
        <v>41.34</v>
      </c>
      <c r="G20" s="4"/>
      <c r="H20" s="5" t="s">
        <v>13</v>
      </c>
      <c r="I20" s="5">
        <v>30.5</v>
      </c>
      <c r="J20" s="5">
        <v>32</v>
      </c>
      <c r="K20" s="6">
        <f t="shared" si="0"/>
        <v>31.25</v>
      </c>
      <c r="L20" s="7"/>
      <c r="M20" s="8"/>
    </row>
    <row r="21" spans="3:13" x14ac:dyDescent="0.2">
      <c r="C21" s="3"/>
      <c r="D21" s="7"/>
      <c r="E21" s="12">
        <f>E20/D20</f>
        <v>1.2557005818524924</v>
      </c>
      <c r="F21" s="12">
        <f>F20/D20</f>
        <v>0.65010221732976881</v>
      </c>
      <c r="G21" s="9"/>
      <c r="H21" s="5"/>
      <c r="I21" s="5"/>
      <c r="J21" s="5"/>
      <c r="K21" s="6"/>
      <c r="L21" s="7"/>
      <c r="M21" s="8"/>
    </row>
    <row r="22" spans="3:13" x14ac:dyDescent="0.2">
      <c r="C22" s="3" t="s">
        <v>14</v>
      </c>
      <c r="D22" s="7">
        <v>53.47</v>
      </c>
      <c r="E22" s="7">
        <v>64.64</v>
      </c>
      <c r="F22" s="7">
        <v>40.479999999999997</v>
      </c>
      <c r="G22" s="4"/>
      <c r="H22" s="5" t="s">
        <v>15</v>
      </c>
      <c r="I22" s="5">
        <v>34.5</v>
      </c>
      <c r="J22" s="5">
        <v>35</v>
      </c>
      <c r="K22" s="6">
        <f t="shared" si="0"/>
        <v>34.75</v>
      </c>
      <c r="L22" s="7"/>
      <c r="M22" s="8"/>
    </row>
    <row r="23" spans="3:13" x14ac:dyDescent="0.2">
      <c r="C23" s="3"/>
      <c r="D23" s="7"/>
      <c r="E23" s="12">
        <f>E22/D22</f>
        <v>1.2089021881428839</v>
      </c>
      <c r="F23" s="12">
        <f>F22/D22</f>
        <v>0.75706003366373664</v>
      </c>
      <c r="G23" s="9"/>
      <c r="H23" s="5"/>
      <c r="I23" s="5"/>
      <c r="J23" s="5"/>
      <c r="K23" s="6"/>
      <c r="L23" s="7"/>
      <c r="M23" s="8"/>
    </row>
    <row r="24" spans="3:13" x14ac:dyDescent="0.2">
      <c r="C24" s="3" t="s">
        <v>16</v>
      </c>
      <c r="D24" s="7">
        <v>52.37</v>
      </c>
      <c r="E24" s="7">
        <v>63.54</v>
      </c>
      <c r="F24" s="7">
        <v>36.909999999999997</v>
      </c>
      <c r="G24" s="4"/>
      <c r="H24" s="5" t="s">
        <v>17</v>
      </c>
      <c r="I24" s="5">
        <v>34.5</v>
      </c>
      <c r="J24" s="5">
        <v>35</v>
      </c>
      <c r="K24" s="6">
        <f t="shared" si="0"/>
        <v>34.75</v>
      </c>
      <c r="L24" s="7"/>
      <c r="M24" s="8"/>
    </row>
    <row r="25" spans="3:13" x14ac:dyDescent="0.2">
      <c r="C25" s="3"/>
      <c r="D25" s="7"/>
      <c r="E25" s="12">
        <f>E24/D24</f>
        <v>1.2132900515562346</v>
      </c>
      <c r="F25" s="12">
        <f>F24/D24</f>
        <v>0.70479282031697532</v>
      </c>
      <c r="G25" s="9"/>
      <c r="H25" s="5"/>
      <c r="I25" s="5"/>
      <c r="J25" s="5"/>
      <c r="K25" s="6"/>
      <c r="L25" s="7"/>
      <c r="M25" s="8"/>
    </row>
    <row r="26" spans="3:13" x14ac:dyDescent="0.2">
      <c r="C26" s="3" t="s">
        <v>18</v>
      </c>
      <c r="D26" s="7">
        <v>29.84</v>
      </c>
      <c r="E26" s="7">
        <v>35.9</v>
      </c>
      <c r="F26" s="7">
        <v>23.11</v>
      </c>
      <c r="G26" s="4"/>
      <c r="H26" s="5" t="s">
        <v>19</v>
      </c>
      <c r="I26" s="5">
        <v>34.5</v>
      </c>
      <c r="J26" s="5">
        <v>35</v>
      </c>
      <c r="K26" s="6">
        <f t="shared" si="0"/>
        <v>34.75</v>
      </c>
      <c r="L26" s="7"/>
      <c r="M26" s="8"/>
    </row>
    <row r="27" spans="3:13" x14ac:dyDescent="0.2">
      <c r="C27" s="3"/>
      <c r="D27" s="7"/>
      <c r="E27" s="12">
        <f>E26/D26</f>
        <v>1.2030831099195709</v>
      </c>
      <c r="F27" s="12">
        <f>F26/D26</f>
        <v>0.77446380697050932</v>
      </c>
      <c r="G27" s="9"/>
      <c r="H27" s="5"/>
      <c r="I27" s="5"/>
      <c r="J27" s="5"/>
      <c r="K27" s="6"/>
      <c r="L27" s="7"/>
      <c r="M27" s="8"/>
    </row>
    <row r="28" spans="3:13" x14ac:dyDescent="0.2">
      <c r="C28" s="3" t="s">
        <v>20</v>
      </c>
      <c r="D28" s="7">
        <v>43.92</v>
      </c>
      <c r="E28" s="7">
        <v>54.2</v>
      </c>
      <c r="F28" s="7">
        <v>29.73</v>
      </c>
      <c r="G28" s="4"/>
      <c r="H28" s="5" t="s">
        <v>21</v>
      </c>
      <c r="I28" s="5">
        <v>36.5</v>
      </c>
      <c r="J28" s="5">
        <v>38</v>
      </c>
      <c r="K28" s="6">
        <f t="shared" si="0"/>
        <v>37.25</v>
      </c>
      <c r="L28" s="7"/>
      <c r="M28" s="8"/>
    </row>
    <row r="29" spans="3:13" x14ac:dyDescent="0.2">
      <c r="C29" s="3"/>
      <c r="D29" s="7"/>
      <c r="E29" s="12">
        <f>E28/D28</f>
        <v>1.2340619307832423</v>
      </c>
      <c r="F29" s="12">
        <f>F28/D28</f>
        <v>0.67691256830601088</v>
      </c>
      <c r="G29" s="9"/>
      <c r="H29" s="5"/>
      <c r="I29" s="5"/>
      <c r="J29" s="5"/>
      <c r="K29" s="6"/>
      <c r="L29" s="7"/>
      <c r="M29" s="8"/>
    </row>
    <row r="30" spans="3:13" x14ac:dyDescent="0.2">
      <c r="C30" s="3" t="s">
        <v>27</v>
      </c>
      <c r="D30" s="7">
        <v>33.31</v>
      </c>
      <c r="E30" s="7">
        <v>42.28</v>
      </c>
      <c r="F30" s="7">
        <v>22.09</v>
      </c>
      <c r="G30" s="10"/>
      <c r="H30" s="5" t="s">
        <v>22</v>
      </c>
      <c r="I30" s="5">
        <v>36.5</v>
      </c>
      <c r="J30" s="5">
        <v>38</v>
      </c>
      <c r="K30" s="6">
        <f t="shared" si="0"/>
        <v>37.25</v>
      </c>
      <c r="L30" s="7"/>
      <c r="M30" s="8"/>
    </row>
    <row r="31" spans="3:13" x14ac:dyDescent="0.2">
      <c r="C31" s="5"/>
      <c r="D31" s="8"/>
      <c r="E31" s="12">
        <f>E30/D30</f>
        <v>1.269288501951366</v>
      </c>
      <c r="F31" s="12">
        <f>F30/D30</f>
        <v>0.66316421495046529</v>
      </c>
      <c r="G31" s="10"/>
      <c r="H31" s="5"/>
      <c r="I31" s="5"/>
      <c r="J31" s="5"/>
      <c r="K31" s="6"/>
      <c r="L31" s="7"/>
      <c r="M31" s="8"/>
    </row>
    <row r="32" spans="3:13" x14ac:dyDescent="0.2">
      <c r="C32" s="5" t="s">
        <v>23</v>
      </c>
      <c r="D32" s="8">
        <v>33.299999999999997</v>
      </c>
      <c r="E32" s="8">
        <f>D32*L8</f>
        <v>0</v>
      </c>
      <c r="F32" s="8">
        <f>E32*M8</f>
        <v>0</v>
      </c>
      <c r="H32" s="5" t="s">
        <v>23</v>
      </c>
      <c r="I32" s="5">
        <v>36.5</v>
      </c>
      <c r="J32" s="5">
        <v>38</v>
      </c>
      <c r="K32" s="6">
        <f t="shared" si="0"/>
        <v>37.25</v>
      </c>
      <c r="L32" s="7"/>
      <c r="M32" s="8"/>
    </row>
    <row r="34" spans="8:13" x14ac:dyDescent="0.2">
      <c r="H34" s="15" t="s">
        <v>30</v>
      </c>
      <c r="I34" s="16">
        <f>AVERAGE(I10:I32)</f>
        <v>33.229166666666664</v>
      </c>
      <c r="J34" s="16">
        <f>AVERAGE(J10:J32)</f>
        <v>34.333333333333336</v>
      </c>
      <c r="K34" s="16">
        <f>AVERAGE(K10:K32)</f>
        <v>33.78125</v>
      </c>
      <c r="L34" s="8"/>
      <c r="M34" s="8"/>
    </row>
    <row r="35" spans="8:13" x14ac:dyDescent="0.2">
      <c r="L35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Optimum Energy Brokers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ECramer</dc:creator>
  <cp:lastModifiedBy>Felienne</cp:lastModifiedBy>
  <dcterms:created xsi:type="dcterms:W3CDTF">2001-12-03T23:04:33Z</dcterms:created>
  <dcterms:modified xsi:type="dcterms:W3CDTF">2014-09-03T21:35:44Z</dcterms:modified>
</cp:coreProperties>
</file>