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 firstSheet="1" activeTab="1"/>
  </bookViews>
  <sheets>
    <sheet name="McKay Buy" sheetId="21" r:id="rId1"/>
    <sheet name="Rate 11 Pricing" sheetId="22" r:id="rId2"/>
    <sheet name="Sheet 1" sheetId="20" r:id="rId3"/>
    <sheet name="Soccer" sheetId="19" r:id="rId4"/>
    <sheet name="Family" sheetId="17" r:id="rId5"/>
    <sheet name="Huntington" sheetId="16" r:id="rId6"/>
    <sheet name="Fish Creek" sheetId="15" r:id="rId7"/>
    <sheet name="Springbank" sheetId="14" r:id="rId8"/>
    <sheet name="NE Sport" sheetId="13" r:id="rId9"/>
    <sheet name="Crowfoot" sheetId="12" r:id="rId10"/>
    <sheet name="Crowchild" sheetId="11" r:id="rId11"/>
    <sheet name="East Calgary" sheetId="10" r:id="rId12"/>
    <sheet name="Bonavista" sheetId="9" r:id="rId13"/>
    <sheet name="Fairview" sheetId="8" r:id="rId14"/>
    <sheet name="Centennial" sheetId="7" r:id="rId15"/>
    <sheet name="Thorncliffe" sheetId="6" r:id="rId16"/>
    <sheet name="Triwood" sheetId="5" r:id="rId17"/>
    <sheet name="West Hillhurst" sheetId="4" r:id="rId18"/>
    <sheet name="Chestermere" sheetId="3" r:id="rId19"/>
    <sheet name="Bowness" sheetId="2" r:id="rId20"/>
    <sheet name="Oakridge" sheetId="1" r:id="rId21"/>
  </sheets>
  <definedNames>
    <definedName name="_xlnm.Print_Area" localSheetId="12">Bonavista!$A$1:$I$33</definedName>
    <definedName name="_xlnm.Print_Area" localSheetId="19">Bowness!$A$1:$I$33</definedName>
    <definedName name="_xlnm.Print_Area" localSheetId="14">Centennial!$A$1:$I$33</definedName>
    <definedName name="_xlnm.Print_Area" localSheetId="18">Chestermere!$A$1:$I$33</definedName>
    <definedName name="_xlnm.Print_Area" localSheetId="10">Crowchild!$A$1:$I$33</definedName>
    <definedName name="_xlnm.Print_Area" localSheetId="9">Crowfoot!$A$1:$I$33</definedName>
    <definedName name="_xlnm.Print_Area" localSheetId="11">'East Calgary'!$A$1:$I$33</definedName>
    <definedName name="_xlnm.Print_Area" localSheetId="13">Fairview!$A$1:$I$33</definedName>
    <definedName name="_xlnm.Print_Area" localSheetId="4">Family!$A$1:$I$33</definedName>
    <definedName name="_xlnm.Print_Area" localSheetId="6">'Fish Creek'!$A$1:$I$33</definedName>
    <definedName name="_xlnm.Print_Area" localSheetId="5">Huntington!$A$1:$I$33</definedName>
    <definedName name="_xlnm.Print_Area" localSheetId="0">'McKay Buy'!$A$1:$I$33</definedName>
    <definedName name="_xlnm.Print_Area" localSheetId="8">'NE Sport'!$A$1:$I$33</definedName>
    <definedName name="_xlnm.Print_Area" localSheetId="20">Oakridge!$A$1:$I$33</definedName>
    <definedName name="_xlnm.Print_Area" localSheetId="3">Soccer!$A$1:$I$33</definedName>
    <definedName name="_xlnm.Print_Area" localSheetId="7">Springbank!$A$1:$I$33</definedName>
    <definedName name="_xlnm.Print_Area" localSheetId="15">Thorncliffe!$A$1:$I$33</definedName>
    <definedName name="_xlnm.Print_Area" localSheetId="16">Triwood!$A$1:$I$33</definedName>
    <definedName name="_xlnm.Print_Area" localSheetId="17">'West Hillhurst'!$A$1:$I$33</definedName>
  </definedNames>
  <calcPr calcId="152511"/>
</workbook>
</file>

<file path=xl/calcChain.xml><?xml version="1.0" encoding="utf-8"?>
<calcChain xmlns="http://schemas.openxmlformats.org/spreadsheetml/2006/main">
  <c r="P1" i="9" l="1"/>
  <c r="Q1" i="9" s="1"/>
  <c r="A16" i="9" s="1"/>
  <c r="B8" i="9"/>
  <c r="A15" i="9"/>
  <c r="E15" i="9"/>
  <c r="F15" i="9"/>
  <c r="G15" i="9"/>
  <c r="E16" i="9"/>
  <c r="F16" i="9" s="1"/>
  <c r="G16" i="9"/>
  <c r="A17" i="9"/>
  <c r="E17" i="9"/>
  <c r="F17" i="9" s="1"/>
  <c r="G17" i="9" s="1"/>
  <c r="E18" i="9"/>
  <c r="F18" i="9" s="1"/>
  <c r="G18" i="9"/>
  <c r="A19" i="9"/>
  <c r="E19" i="9"/>
  <c r="F19" i="9"/>
  <c r="G19" i="9" s="1"/>
  <c r="A20" i="9"/>
  <c r="E20" i="9"/>
  <c r="F20" i="9" s="1"/>
  <c r="G20" i="9"/>
  <c r="A21" i="9"/>
  <c r="E21" i="9"/>
  <c r="A22" i="9"/>
  <c r="E22" i="9"/>
  <c r="F22" i="9" s="1"/>
  <c r="G22" i="9" s="1"/>
  <c r="A23" i="9"/>
  <c r="E23" i="9"/>
  <c r="A24" i="9"/>
  <c r="E24" i="9"/>
  <c r="F24" i="9" s="1"/>
  <c r="G24" i="9"/>
  <c r="E25" i="9"/>
  <c r="F25" i="9"/>
  <c r="G25" i="9"/>
  <c r="A26" i="9"/>
  <c r="E26" i="9"/>
  <c r="F26" i="9" s="1"/>
  <c r="G26" i="9" s="1"/>
  <c r="C28" i="9"/>
  <c r="D28" i="9"/>
  <c r="P1" i="2"/>
  <c r="Q1" i="2" s="1"/>
  <c r="A20" i="2" s="1"/>
  <c r="B8" i="2"/>
  <c r="A15" i="2"/>
  <c r="E15" i="2"/>
  <c r="F15" i="2" s="1"/>
  <c r="A16" i="2"/>
  <c r="E16" i="2"/>
  <c r="F16" i="2" s="1"/>
  <c r="G16" i="2" s="1"/>
  <c r="A17" i="2"/>
  <c r="E17" i="2"/>
  <c r="G17" i="2" s="1"/>
  <c r="F17" i="2"/>
  <c r="A18" i="2"/>
  <c r="E18" i="2"/>
  <c r="F18" i="2" s="1"/>
  <c r="G18" i="2" s="1"/>
  <c r="A19" i="2"/>
  <c r="E19" i="2"/>
  <c r="F19" i="2" s="1"/>
  <c r="E20" i="2"/>
  <c r="F20" i="2" s="1"/>
  <c r="G20" i="2"/>
  <c r="A21" i="2"/>
  <c r="E21" i="2"/>
  <c r="F21" i="2"/>
  <c r="G21" i="2" s="1"/>
  <c r="A22" i="2"/>
  <c r="E22" i="2"/>
  <c r="F22" i="2" s="1"/>
  <c r="G22" i="2"/>
  <c r="A23" i="2"/>
  <c r="E23" i="2"/>
  <c r="A24" i="2"/>
  <c r="E24" i="2"/>
  <c r="F24" i="2" s="1"/>
  <c r="G24" i="2" s="1"/>
  <c r="A25" i="2"/>
  <c r="E25" i="2"/>
  <c r="F25" i="2"/>
  <c r="A26" i="2"/>
  <c r="E26" i="2"/>
  <c r="F26" i="2" s="1"/>
  <c r="G26" i="2"/>
  <c r="C28" i="2"/>
  <c r="D28" i="2"/>
  <c r="E28" i="2"/>
  <c r="P1" i="7"/>
  <c r="Q1" i="7" s="1"/>
  <c r="A21" i="7" s="1"/>
  <c r="B8" i="7"/>
  <c r="E15" i="7"/>
  <c r="F15" i="7"/>
  <c r="G15" i="7"/>
  <c r="A16" i="7"/>
  <c r="E16" i="7"/>
  <c r="F16" i="7" s="1"/>
  <c r="G16" i="7"/>
  <c r="E17" i="7"/>
  <c r="F17" i="7" s="1"/>
  <c r="G17" i="7" s="1"/>
  <c r="A18" i="7"/>
  <c r="E18" i="7"/>
  <c r="F18" i="7" s="1"/>
  <c r="G18" i="7" s="1"/>
  <c r="A19" i="7"/>
  <c r="E19" i="7"/>
  <c r="G19" i="7" s="1"/>
  <c r="F19" i="7"/>
  <c r="A20" i="7"/>
  <c r="E20" i="7"/>
  <c r="F20" i="7" s="1"/>
  <c r="G20" i="7"/>
  <c r="E21" i="7"/>
  <c r="F21" i="7" s="1"/>
  <c r="E22" i="7"/>
  <c r="F22" i="7" s="1"/>
  <c r="G22" i="7"/>
  <c r="A23" i="7"/>
  <c r="E23" i="7"/>
  <c r="F23" i="7"/>
  <c r="G23" i="7" s="1"/>
  <c r="A24" i="7"/>
  <c r="E24" i="7"/>
  <c r="F24" i="7" s="1"/>
  <c r="G24" i="7"/>
  <c r="A25" i="7"/>
  <c r="E25" i="7"/>
  <c r="E26" i="7"/>
  <c r="F26" i="7" s="1"/>
  <c r="G26" i="7" s="1"/>
  <c r="C28" i="7"/>
  <c r="D28" i="7"/>
  <c r="P1" i="3"/>
  <c r="Q1" i="3" s="1"/>
  <c r="A16" i="3" s="1"/>
  <c r="B8" i="3"/>
  <c r="E15" i="3"/>
  <c r="E28" i="3" s="1"/>
  <c r="F15" i="3"/>
  <c r="G15" i="3"/>
  <c r="E16" i="3"/>
  <c r="F16" i="3" s="1"/>
  <c r="G16" i="3" s="1"/>
  <c r="A17" i="3"/>
  <c r="E17" i="3"/>
  <c r="F17" i="3"/>
  <c r="G17" i="3"/>
  <c r="A18" i="3"/>
  <c r="E18" i="3"/>
  <c r="F18" i="3" s="1"/>
  <c r="G18" i="3"/>
  <c r="A19" i="3"/>
  <c r="E19" i="3"/>
  <c r="F19" i="3" s="1"/>
  <c r="G19" i="3" s="1"/>
  <c r="A20" i="3"/>
  <c r="E20" i="3"/>
  <c r="F20" i="3" s="1"/>
  <c r="G20" i="3" s="1"/>
  <c r="A21" i="3"/>
  <c r="E21" i="3"/>
  <c r="G21" i="3" s="1"/>
  <c r="F21" i="3"/>
  <c r="A22" i="3"/>
  <c r="E22" i="3"/>
  <c r="F22" i="3" s="1"/>
  <c r="G22" i="3"/>
  <c r="E23" i="3"/>
  <c r="F23" i="3" s="1"/>
  <c r="E24" i="3"/>
  <c r="F24" i="3" s="1"/>
  <c r="G24" i="3"/>
  <c r="A25" i="3"/>
  <c r="E25" i="3"/>
  <c r="F25" i="3"/>
  <c r="G25" i="3" s="1"/>
  <c r="A26" i="3"/>
  <c r="E26" i="3"/>
  <c r="F26" i="3" s="1"/>
  <c r="G26" i="3"/>
  <c r="C28" i="3"/>
  <c r="D28" i="3"/>
  <c r="P1" i="11"/>
  <c r="Q1" i="11" s="1"/>
  <c r="A18" i="11" s="1"/>
  <c r="B8" i="11"/>
  <c r="A15" i="11"/>
  <c r="E15" i="11"/>
  <c r="F15" i="11"/>
  <c r="A16" i="11"/>
  <c r="E16" i="11"/>
  <c r="F16" i="11" s="1"/>
  <c r="G16" i="11"/>
  <c r="E17" i="11"/>
  <c r="F17" i="11"/>
  <c r="G17" i="11"/>
  <c r="E18" i="11"/>
  <c r="F18" i="11" s="1"/>
  <c r="G18" i="11" s="1"/>
  <c r="A19" i="11"/>
  <c r="E19" i="11"/>
  <c r="F19" i="11"/>
  <c r="G19" i="11"/>
  <c r="A20" i="11"/>
  <c r="E20" i="11"/>
  <c r="F20" i="11" s="1"/>
  <c r="G20" i="11"/>
  <c r="E21" i="11"/>
  <c r="F21" i="11" s="1"/>
  <c r="G21" i="11" s="1"/>
  <c r="A22" i="11"/>
  <c r="E22" i="11"/>
  <c r="F22" i="11" s="1"/>
  <c r="G22" i="11" s="1"/>
  <c r="A23" i="11"/>
  <c r="E23" i="11"/>
  <c r="G23" i="11" s="1"/>
  <c r="F23" i="11"/>
  <c r="A24" i="11"/>
  <c r="E24" i="11"/>
  <c r="F24" i="11" s="1"/>
  <c r="G24" i="11"/>
  <c r="E25" i="11"/>
  <c r="F25" i="11" s="1"/>
  <c r="E26" i="11"/>
  <c r="F26" i="11" s="1"/>
  <c r="G26" i="11"/>
  <c r="C28" i="11"/>
  <c r="D28" i="11"/>
  <c r="P1" i="12"/>
  <c r="Q1" i="12" s="1"/>
  <c r="B8" i="12"/>
  <c r="A15" i="12"/>
  <c r="E15" i="12"/>
  <c r="A16" i="12"/>
  <c r="E16" i="12"/>
  <c r="F16" i="12" s="1"/>
  <c r="G16" i="12" s="1"/>
  <c r="A17" i="12"/>
  <c r="E17" i="12"/>
  <c r="F17" i="12" s="1"/>
  <c r="A18" i="12"/>
  <c r="E18" i="12"/>
  <c r="F18" i="12" s="1"/>
  <c r="G18" i="12"/>
  <c r="A19" i="12"/>
  <c r="E19" i="12"/>
  <c r="F19" i="12"/>
  <c r="G19" i="12"/>
  <c r="A20" i="12"/>
  <c r="E20" i="12"/>
  <c r="F20" i="12" s="1"/>
  <c r="G20" i="12" s="1"/>
  <c r="A21" i="12"/>
  <c r="E21" i="12"/>
  <c r="F21" i="12"/>
  <c r="G21" i="12"/>
  <c r="A22" i="12"/>
  <c r="E22" i="12"/>
  <c r="F22" i="12" s="1"/>
  <c r="G22" i="12"/>
  <c r="A23" i="12"/>
  <c r="E23" i="12"/>
  <c r="F23" i="12" s="1"/>
  <c r="G23" i="12" s="1"/>
  <c r="A24" i="12"/>
  <c r="E24" i="12"/>
  <c r="F24" i="12" s="1"/>
  <c r="G24" i="12" s="1"/>
  <c r="A25" i="12"/>
  <c r="E25" i="12"/>
  <c r="G25" i="12" s="1"/>
  <c r="F25" i="12"/>
  <c r="A26" i="12"/>
  <c r="E26" i="12"/>
  <c r="F26" i="12" s="1"/>
  <c r="G26" i="12"/>
  <c r="C28" i="12"/>
  <c r="D28" i="12"/>
  <c r="P1" i="10"/>
  <c r="Q1" i="10" s="1"/>
  <c r="A19" i="10" s="1"/>
  <c r="B8" i="10"/>
  <c r="A15" i="10"/>
  <c r="E15" i="10"/>
  <c r="F15" i="10"/>
  <c r="G15" i="10" s="1"/>
  <c r="E16" i="10"/>
  <c r="F16" i="10" s="1"/>
  <c r="G16" i="10"/>
  <c r="E17" i="10"/>
  <c r="F17" i="10" s="1"/>
  <c r="G17" i="10"/>
  <c r="E18" i="10"/>
  <c r="F18" i="10" s="1"/>
  <c r="G18" i="10" s="1"/>
  <c r="E19" i="10"/>
  <c r="F19" i="10"/>
  <c r="A20" i="10"/>
  <c r="E20" i="10"/>
  <c r="F20" i="10" s="1"/>
  <c r="G20" i="10"/>
  <c r="E21" i="10"/>
  <c r="G21" i="10" s="1"/>
  <c r="F21" i="10"/>
  <c r="E22" i="10"/>
  <c r="F22" i="10" s="1"/>
  <c r="G22" i="10" s="1"/>
  <c r="A23" i="10"/>
  <c r="E23" i="10"/>
  <c r="F23" i="10"/>
  <c r="G23" i="10"/>
  <c r="A24" i="10"/>
  <c r="E24" i="10"/>
  <c r="F24" i="10" s="1"/>
  <c r="G24" i="10"/>
  <c r="E25" i="10"/>
  <c r="F25" i="10" s="1"/>
  <c r="G25" i="10"/>
  <c r="A26" i="10"/>
  <c r="E26" i="10"/>
  <c r="F26" i="10" s="1"/>
  <c r="G26" i="10" s="1"/>
  <c r="C28" i="10"/>
  <c r="D28" i="10"/>
  <c r="E28" i="10"/>
  <c r="P1" i="8"/>
  <c r="Q1" i="8" s="1"/>
  <c r="B8" i="8"/>
  <c r="E15" i="8"/>
  <c r="E16" i="8"/>
  <c r="F16" i="8" s="1"/>
  <c r="G16" i="8"/>
  <c r="A17" i="8"/>
  <c r="E17" i="8"/>
  <c r="F17" i="8"/>
  <c r="G17" i="8" s="1"/>
  <c r="A18" i="8"/>
  <c r="E18" i="8"/>
  <c r="F18" i="8" s="1"/>
  <c r="G18" i="8"/>
  <c r="E19" i="8"/>
  <c r="F19" i="8" s="1"/>
  <c r="G19" i="8"/>
  <c r="E20" i="8"/>
  <c r="F20" i="8" s="1"/>
  <c r="G20" i="8" s="1"/>
  <c r="A21" i="8"/>
  <c r="E21" i="8"/>
  <c r="F21" i="8"/>
  <c r="E22" i="8"/>
  <c r="F22" i="8" s="1"/>
  <c r="G22" i="8"/>
  <c r="E23" i="8"/>
  <c r="F23" i="8" s="1"/>
  <c r="E24" i="8"/>
  <c r="F24" i="8" s="1"/>
  <c r="G24" i="8" s="1"/>
  <c r="A25" i="8"/>
  <c r="E25" i="8"/>
  <c r="F25" i="8"/>
  <c r="G25" i="8"/>
  <c r="A26" i="8"/>
  <c r="E26" i="8"/>
  <c r="F26" i="8" s="1"/>
  <c r="G26" i="8"/>
  <c r="C28" i="8"/>
  <c r="D28" i="8"/>
  <c r="P1" i="17"/>
  <c r="Q1" i="17" s="1"/>
  <c r="A15" i="17" s="1"/>
  <c r="B8" i="17"/>
  <c r="E15" i="17"/>
  <c r="F15" i="17"/>
  <c r="F28" i="17" s="1"/>
  <c r="A16" i="17"/>
  <c r="E16" i="17"/>
  <c r="F16" i="17" s="1"/>
  <c r="G16" i="17"/>
  <c r="E17" i="17"/>
  <c r="F17" i="17" s="1"/>
  <c r="G17" i="17"/>
  <c r="E18" i="17"/>
  <c r="F18" i="17" s="1"/>
  <c r="G18" i="17"/>
  <c r="A19" i="17"/>
  <c r="E19" i="17"/>
  <c r="F19" i="17"/>
  <c r="G19" i="17" s="1"/>
  <c r="E20" i="17"/>
  <c r="F20" i="17" s="1"/>
  <c r="G20" i="17"/>
  <c r="E21" i="17"/>
  <c r="F21" i="17" s="1"/>
  <c r="G21" i="17"/>
  <c r="E22" i="17"/>
  <c r="F22" i="17" s="1"/>
  <c r="G22" i="17" s="1"/>
  <c r="E23" i="17"/>
  <c r="F23" i="17"/>
  <c r="A24" i="17"/>
  <c r="E24" i="17"/>
  <c r="F24" i="17" s="1"/>
  <c r="G24" i="17"/>
  <c r="E25" i="17"/>
  <c r="G25" i="17" s="1"/>
  <c r="F25" i="17"/>
  <c r="E26" i="17"/>
  <c r="F26" i="17" s="1"/>
  <c r="G26" i="17" s="1"/>
  <c r="C28" i="17"/>
  <c r="D28" i="17"/>
  <c r="P1" i="15"/>
  <c r="Q1" i="15" s="1"/>
  <c r="A20" i="15" s="1"/>
  <c r="B8" i="15"/>
  <c r="A15" i="15"/>
  <c r="E15" i="15"/>
  <c r="F15" i="15" s="1"/>
  <c r="F28" i="15" s="1"/>
  <c r="G15" i="15"/>
  <c r="A16" i="15"/>
  <c r="E16" i="15"/>
  <c r="F16" i="15" s="1"/>
  <c r="G16" i="15" s="1"/>
  <c r="A17" i="15"/>
  <c r="E17" i="15"/>
  <c r="G17" i="15" s="1"/>
  <c r="F17" i="15"/>
  <c r="A18" i="15"/>
  <c r="E18" i="15"/>
  <c r="F18" i="15" s="1"/>
  <c r="G18" i="15"/>
  <c r="A19" i="15"/>
  <c r="E19" i="15"/>
  <c r="F19" i="15" s="1"/>
  <c r="G19" i="15"/>
  <c r="E20" i="15"/>
  <c r="F20" i="15" s="1"/>
  <c r="G20" i="15" s="1"/>
  <c r="A21" i="15"/>
  <c r="E21" i="15"/>
  <c r="F21" i="15"/>
  <c r="G21" i="15" s="1"/>
  <c r="A22" i="15"/>
  <c r="E22" i="15"/>
  <c r="F22" i="15" s="1"/>
  <c r="G22" i="15"/>
  <c r="A23" i="15"/>
  <c r="E23" i="15"/>
  <c r="F23" i="15" s="1"/>
  <c r="G23" i="15"/>
  <c r="A24" i="15"/>
  <c r="E24" i="15"/>
  <c r="F24" i="15" s="1"/>
  <c r="G24" i="15" s="1"/>
  <c r="A25" i="15"/>
  <c r="E25" i="15"/>
  <c r="F25" i="15"/>
  <c r="A26" i="15"/>
  <c r="E26" i="15"/>
  <c r="F26" i="15" s="1"/>
  <c r="G26" i="15"/>
  <c r="C28" i="15"/>
  <c r="D28" i="15"/>
  <c r="P1" i="16"/>
  <c r="Q1" i="16" s="1"/>
  <c r="B8" i="16"/>
  <c r="E15" i="16"/>
  <c r="F15" i="16"/>
  <c r="G15" i="16"/>
  <c r="E16" i="16"/>
  <c r="F16" i="16" s="1"/>
  <c r="G16" i="16"/>
  <c r="E17" i="16"/>
  <c r="F17" i="16" s="1"/>
  <c r="E18" i="16"/>
  <c r="E19" i="16"/>
  <c r="F19" i="16"/>
  <c r="A20" i="16"/>
  <c r="E20" i="16"/>
  <c r="F20" i="16" s="1"/>
  <c r="E21" i="16"/>
  <c r="F21" i="16" s="1"/>
  <c r="G21" i="16"/>
  <c r="E22" i="16"/>
  <c r="F22" i="16" s="1"/>
  <c r="E23" i="16"/>
  <c r="F23" i="16"/>
  <c r="G23" i="16" s="1"/>
  <c r="E24" i="16"/>
  <c r="F24" i="16" s="1"/>
  <c r="G24" i="16"/>
  <c r="E25" i="16"/>
  <c r="F25" i="16" s="1"/>
  <c r="G25" i="16"/>
  <c r="E26" i="16"/>
  <c r="C28" i="16"/>
  <c r="D28" i="16"/>
  <c r="P1" i="21"/>
  <c r="Q1" i="21" s="1"/>
  <c r="A16" i="21" s="1"/>
  <c r="B8" i="21"/>
  <c r="E15" i="21"/>
  <c r="F15" i="21"/>
  <c r="G15" i="21"/>
  <c r="E16" i="21"/>
  <c r="A17" i="21"/>
  <c r="E17" i="21"/>
  <c r="F17" i="21"/>
  <c r="G17" i="21" s="1"/>
  <c r="A18" i="21"/>
  <c r="E18" i="21"/>
  <c r="F18" i="21" s="1"/>
  <c r="G18" i="21"/>
  <c r="A19" i="21"/>
  <c r="E19" i="21"/>
  <c r="F19" i="21" s="1"/>
  <c r="G19" i="21"/>
  <c r="A20" i="21"/>
  <c r="E20" i="21"/>
  <c r="A21" i="21"/>
  <c r="E21" i="21"/>
  <c r="F21" i="21"/>
  <c r="A22" i="21"/>
  <c r="E22" i="21"/>
  <c r="F22" i="21" s="1"/>
  <c r="G22" i="21"/>
  <c r="E23" i="21"/>
  <c r="F23" i="21" s="1"/>
  <c r="E24" i="21"/>
  <c r="F24" i="21" s="1"/>
  <c r="G24" i="21"/>
  <c r="A25" i="21"/>
  <c r="E25" i="21"/>
  <c r="F25" i="21"/>
  <c r="G25" i="21" s="1"/>
  <c r="A26" i="21"/>
  <c r="E26" i="21"/>
  <c r="F26" i="21" s="1"/>
  <c r="G26" i="21"/>
  <c r="C28" i="21"/>
  <c r="D28" i="21"/>
  <c r="P1" i="13"/>
  <c r="Q1" i="13" s="1"/>
  <c r="B8" i="13"/>
  <c r="A15" i="13"/>
  <c r="E15" i="13"/>
  <c r="F15" i="13" s="1"/>
  <c r="A16" i="13"/>
  <c r="E16" i="13"/>
  <c r="F16" i="13"/>
  <c r="A17" i="13"/>
  <c r="E17" i="13"/>
  <c r="F17" i="13"/>
  <c r="A18" i="13"/>
  <c r="E18" i="13"/>
  <c r="F18" i="13"/>
  <c r="A19" i="13"/>
  <c r="E19" i="13"/>
  <c r="A20" i="13"/>
  <c r="E20" i="13"/>
  <c r="F20" i="13"/>
  <c r="A21" i="13"/>
  <c r="E21" i="13"/>
  <c r="F21" i="13"/>
  <c r="A22" i="13"/>
  <c r="E22" i="13"/>
  <c r="F22" i="13"/>
  <c r="A23" i="13"/>
  <c r="E23" i="13"/>
  <c r="F23" i="13" s="1"/>
  <c r="A24" i="13"/>
  <c r="E24" i="13"/>
  <c r="F24" i="13"/>
  <c r="A25" i="13"/>
  <c r="E25" i="13"/>
  <c r="F25" i="13"/>
  <c r="A26" i="13"/>
  <c r="E26" i="13"/>
  <c r="F26" i="13"/>
  <c r="C28" i="13"/>
  <c r="D28" i="13"/>
  <c r="P1" i="1"/>
  <c r="Q1" i="1"/>
  <c r="A16" i="1" s="1"/>
  <c r="B8" i="1"/>
  <c r="E15" i="1"/>
  <c r="F15" i="1"/>
  <c r="E16" i="1"/>
  <c r="F16" i="1"/>
  <c r="E17" i="1"/>
  <c r="F17" i="1"/>
  <c r="A18" i="1"/>
  <c r="E18" i="1"/>
  <c r="G18" i="1" s="1"/>
  <c r="F18" i="1"/>
  <c r="E19" i="1"/>
  <c r="F19" i="1"/>
  <c r="E20" i="1"/>
  <c r="F20" i="1"/>
  <c r="A21" i="1"/>
  <c r="E21" i="1"/>
  <c r="F21" i="1"/>
  <c r="E22" i="1"/>
  <c r="G22" i="1" s="1"/>
  <c r="F22" i="1"/>
  <c r="E23" i="1"/>
  <c r="F23" i="1"/>
  <c r="E24" i="1"/>
  <c r="F24" i="1"/>
  <c r="A25" i="1"/>
  <c r="E25" i="1"/>
  <c r="F25" i="1"/>
  <c r="A26" i="1"/>
  <c r="E26" i="1"/>
  <c r="G26" i="1" s="1"/>
  <c r="F26" i="1"/>
  <c r="C28" i="1"/>
  <c r="D28" i="1"/>
  <c r="R4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P1" i="19"/>
  <c r="Q1" i="19"/>
  <c r="A18" i="19" s="1"/>
  <c r="B8" i="19"/>
  <c r="A15" i="19"/>
  <c r="E15" i="19"/>
  <c r="F15" i="19"/>
  <c r="A16" i="19"/>
  <c r="E16" i="19"/>
  <c r="F16" i="19"/>
  <c r="G16" i="19" s="1"/>
  <c r="A17" i="19"/>
  <c r="E17" i="19"/>
  <c r="F17" i="19"/>
  <c r="G17" i="19" s="1"/>
  <c r="E18" i="19"/>
  <c r="F18" i="19"/>
  <c r="G18" i="19"/>
  <c r="A19" i="19"/>
  <c r="E19" i="19"/>
  <c r="F19" i="19"/>
  <c r="G19" i="19" s="1"/>
  <c r="A20" i="19"/>
  <c r="E20" i="19"/>
  <c r="F20" i="19"/>
  <c r="G20" i="19"/>
  <c r="A21" i="19"/>
  <c r="E21" i="19"/>
  <c r="F21" i="19"/>
  <c r="G21" i="19" s="1"/>
  <c r="A22" i="19"/>
  <c r="E22" i="19"/>
  <c r="F22" i="19"/>
  <c r="G22" i="19"/>
  <c r="A23" i="19"/>
  <c r="E23" i="19"/>
  <c r="F23" i="19"/>
  <c r="G23" i="19" s="1"/>
  <c r="A24" i="19"/>
  <c r="E24" i="19"/>
  <c r="F24" i="19"/>
  <c r="G24" i="19" s="1"/>
  <c r="A25" i="19"/>
  <c r="E25" i="19"/>
  <c r="F25" i="19"/>
  <c r="G25" i="19" s="1"/>
  <c r="A26" i="19"/>
  <c r="E26" i="19"/>
  <c r="F26" i="19"/>
  <c r="G26" i="19"/>
  <c r="C28" i="19"/>
  <c r="D28" i="19"/>
  <c r="E28" i="19"/>
  <c r="P1" i="14"/>
  <c r="Q1" i="14"/>
  <c r="A21" i="14" s="1"/>
  <c r="B8" i="14"/>
  <c r="A15" i="14"/>
  <c r="E15" i="14"/>
  <c r="F15" i="14"/>
  <c r="A16" i="14"/>
  <c r="E16" i="14"/>
  <c r="F16" i="14"/>
  <c r="G16" i="14"/>
  <c r="A17" i="14"/>
  <c r="E17" i="14"/>
  <c r="F17" i="14"/>
  <c r="G17" i="14" s="1"/>
  <c r="A18" i="14"/>
  <c r="E18" i="14"/>
  <c r="F18" i="14"/>
  <c r="G18" i="14" s="1"/>
  <c r="A19" i="14"/>
  <c r="E19" i="14"/>
  <c r="F19" i="14"/>
  <c r="G19" i="14" s="1"/>
  <c r="E20" i="14"/>
  <c r="F20" i="14"/>
  <c r="G20" i="14"/>
  <c r="E21" i="14"/>
  <c r="F21" i="14"/>
  <c r="G21" i="14" s="1"/>
  <c r="A22" i="14"/>
  <c r="E22" i="14"/>
  <c r="F22" i="14"/>
  <c r="G22" i="14"/>
  <c r="A23" i="14"/>
  <c r="E23" i="14"/>
  <c r="F23" i="14"/>
  <c r="G23" i="14" s="1"/>
  <c r="A24" i="14"/>
  <c r="E24" i="14"/>
  <c r="F24" i="14"/>
  <c r="G24" i="14"/>
  <c r="A25" i="14"/>
  <c r="E25" i="14"/>
  <c r="F25" i="14"/>
  <c r="G25" i="14" s="1"/>
  <c r="A26" i="14"/>
  <c r="E26" i="14"/>
  <c r="F26" i="14"/>
  <c r="G26" i="14" s="1"/>
  <c r="C28" i="14"/>
  <c r="D28" i="14"/>
  <c r="E28" i="14"/>
  <c r="P1" i="6"/>
  <c r="Q1" i="6"/>
  <c r="A23" i="6" s="1"/>
  <c r="B8" i="6"/>
  <c r="E15" i="6"/>
  <c r="F15" i="6"/>
  <c r="A16" i="6"/>
  <c r="E16" i="6"/>
  <c r="F16" i="6"/>
  <c r="G16" i="6"/>
  <c r="A17" i="6"/>
  <c r="E17" i="6"/>
  <c r="F17" i="6"/>
  <c r="G17" i="6" s="1"/>
  <c r="A18" i="6"/>
  <c r="E18" i="6"/>
  <c r="F18" i="6"/>
  <c r="G18" i="6"/>
  <c r="A19" i="6"/>
  <c r="E19" i="6"/>
  <c r="F19" i="6"/>
  <c r="G19" i="6" s="1"/>
  <c r="E20" i="6"/>
  <c r="F20" i="6"/>
  <c r="G20" i="6" s="1"/>
  <c r="E21" i="6"/>
  <c r="F21" i="6"/>
  <c r="G21" i="6" s="1"/>
  <c r="E22" i="6"/>
  <c r="F22" i="6"/>
  <c r="G22" i="6"/>
  <c r="E23" i="6"/>
  <c r="F23" i="6"/>
  <c r="G23" i="6" s="1"/>
  <c r="A24" i="6"/>
  <c r="E24" i="6"/>
  <c r="F24" i="6"/>
  <c r="G24" i="6"/>
  <c r="A25" i="6"/>
  <c r="E25" i="6"/>
  <c r="F25" i="6"/>
  <c r="G25" i="6" s="1"/>
  <c r="A26" i="6"/>
  <c r="E26" i="6"/>
  <c r="F26" i="6"/>
  <c r="G26" i="6"/>
  <c r="C28" i="6"/>
  <c r="D28" i="6"/>
  <c r="E28" i="6"/>
  <c r="P1" i="5"/>
  <c r="Q1" i="5"/>
  <c r="A16" i="5" s="1"/>
  <c r="B8" i="5"/>
  <c r="E15" i="5"/>
  <c r="F15" i="5"/>
  <c r="E16" i="5"/>
  <c r="F16" i="5"/>
  <c r="G16" i="5"/>
  <c r="E17" i="5"/>
  <c r="F17" i="5"/>
  <c r="G17" i="5" s="1"/>
  <c r="A18" i="5"/>
  <c r="E18" i="5"/>
  <c r="F18" i="5"/>
  <c r="G18" i="5"/>
  <c r="E19" i="5"/>
  <c r="F19" i="5"/>
  <c r="G19" i="5" s="1"/>
  <c r="A20" i="5"/>
  <c r="E20" i="5"/>
  <c r="F20" i="5"/>
  <c r="G20" i="5"/>
  <c r="E21" i="5"/>
  <c r="F21" i="5"/>
  <c r="G21" i="5" s="1"/>
  <c r="E22" i="5"/>
  <c r="F22" i="5"/>
  <c r="G22" i="5" s="1"/>
  <c r="E23" i="5"/>
  <c r="F23" i="5"/>
  <c r="G23" i="5" s="1"/>
  <c r="E24" i="5"/>
  <c r="F24" i="5"/>
  <c r="G24" i="5"/>
  <c r="E25" i="5"/>
  <c r="F25" i="5"/>
  <c r="G25" i="5" s="1"/>
  <c r="A26" i="5"/>
  <c r="E26" i="5"/>
  <c r="F26" i="5"/>
  <c r="G26" i="5"/>
  <c r="C28" i="5"/>
  <c r="D28" i="5"/>
  <c r="E28" i="5"/>
  <c r="P1" i="4"/>
  <c r="Q1" i="4"/>
  <c r="B8" i="4"/>
  <c r="A15" i="4"/>
  <c r="E15" i="4"/>
  <c r="F15" i="4"/>
  <c r="A16" i="4"/>
  <c r="E16" i="4"/>
  <c r="F16" i="4"/>
  <c r="G16" i="4" s="1"/>
  <c r="A17" i="4"/>
  <c r="E17" i="4"/>
  <c r="F17" i="4"/>
  <c r="G17" i="4" s="1"/>
  <c r="A18" i="4"/>
  <c r="E18" i="4"/>
  <c r="F18" i="4"/>
  <c r="G18" i="4"/>
  <c r="A19" i="4"/>
  <c r="E19" i="4"/>
  <c r="F19" i="4"/>
  <c r="G19" i="4" s="1"/>
  <c r="A20" i="4"/>
  <c r="E20" i="4"/>
  <c r="F20" i="4"/>
  <c r="G20" i="4"/>
  <c r="A21" i="4"/>
  <c r="E21" i="4"/>
  <c r="F21" i="4"/>
  <c r="G21" i="4" s="1"/>
  <c r="A22" i="4"/>
  <c r="E22" i="4"/>
  <c r="F22" i="4"/>
  <c r="G22" i="4"/>
  <c r="A23" i="4"/>
  <c r="E23" i="4"/>
  <c r="F23" i="4"/>
  <c r="G23" i="4" s="1"/>
  <c r="A24" i="4"/>
  <c r="E24" i="4"/>
  <c r="F24" i="4"/>
  <c r="G24" i="4" s="1"/>
  <c r="A25" i="4"/>
  <c r="E25" i="4"/>
  <c r="F25" i="4"/>
  <c r="G25" i="4" s="1"/>
  <c r="A26" i="4"/>
  <c r="E26" i="4"/>
  <c r="F26" i="4"/>
  <c r="G26" i="4"/>
  <c r="C28" i="4"/>
  <c r="D28" i="4"/>
  <c r="E28" i="4"/>
  <c r="G15" i="5" l="1"/>
  <c r="G28" i="5" s="1"/>
  <c r="F28" i="5"/>
  <c r="F28" i="1"/>
  <c r="G19" i="13"/>
  <c r="G15" i="1"/>
  <c r="G24" i="13"/>
  <c r="G16" i="13"/>
  <c r="G21" i="21"/>
  <c r="F26" i="16"/>
  <c r="F28" i="16" s="1"/>
  <c r="G26" i="16"/>
  <c r="A21" i="16"/>
  <c r="A17" i="16"/>
  <c r="A26" i="16"/>
  <c r="A22" i="16"/>
  <c r="G21" i="8"/>
  <c r="G15" i="11"/>
  <c r="G28" i="11" s="1"/>
  <c r="E28" i="11"/>
  <c r="A22" i="5"/>
  <c r="A15" i="5"/>
  <c r="A20" i="6"/>
  <c r="G15" i="14"/>
  <c r="G28" i="14" s="1"/>
  <c r="F28" i="14"/>
  <c r="A23" i="1"/>
  <c r="G20" i="1"/>
  <c r="A15" i="1"/>
  <c r="G21" i="13"/>
  <c r="E28" i="21"/>
  <c r="A23" i="16"/>
  <c r="G25" i="15"/>
  <c r="G15" i="17"/>
  <c r="G28" i="17" s="1"/>
  <c r="G23" i="8"/>
  <c r="A15" i="8"/>
  <c r="A24" i="8"/>
  <c r="A20" i="8"/>
  <c r="A16" i="8"/>
  <c r="A23" i="8"/>
  <c r="G19" i="10"/>
  <c r="G28" i="10" s="1"/>
  <c r="A24" i="5"/>
  <c r="A17" i="5"/>
  <c r="A22" i="6"/>
  <c r="A15" i="6"/>
  <c r="A20" i="14"/>
  <c r="G15" i="19"/>
  <c r="G28" i="19" s="1"/>
  <c r="F28" i="19"/>
  <c r="G25" i="1"/>
  <c r="A20" i="1"/>
  <c r="G17" i="1"/>
  <c r="G26" i="13"/>
  <c r="G18" i="13"/>
  <c r="G23" i="21"/>
  <c r="F20" i="21"/>
  <c r="G20" i="21"/>
  <c r="G22" i="16"/>
  <c r="G19" i="16"/>
  <c r="A16" i="16"/>
  <c r="E28" i="15"/>
  <c r="E28" i="17"/>
  <c r="A21" i="17"/>
  <c r="F28" i="3"/>
  <c r="F25" i="7"/>
  <c r="G25" i="7"/>
  <c r="F28" i="7"/>
  <c r="F23" i="2"/>
  <c r="F28" i="2" s="1"/>
  <c r="G23" i="2"/>
  <c r="F15" i="12"/>
  <c r="F28" i="12" s="1"/>
  <c r="E28" i="12"/>
  <c r="F28" i="11"/>
  <c r="A19" i="5"/>
  <c r="E28" i="1"/>
  <c r="A17" i="1"/>
  <c r="G15" i="13"/>
  <c r="A25" i="16"/>
  <c r="A19" i="16"/>
  <c r="G28" i="15"/>
  <c r="A22" i="1"/>
  <c r="G20" i="13"/>
  <c r="F18" i="16"/>
  <c r="G18" i="16"/>
  <c r="A17" i="17"/>
  <c r="A26" i="17"/>
  <c r="A22" i="17"/>
  <c r="A18" i="17"/>
  <c r="A25" i="17"/>
  <c r="G24" i="1"/>
  <c r="G16" i="1"/>
  <c r="G25" i="13"/>
  <c r="G17" i="13"/>
  <c r="E28" i="16"/>
  <c r="A18" i="16"/>
  <c r="A20" i="17"/>
  <c r="A19" i="8"/>
  <c r="A22" i="10"/>
  <c r="A18" i="10"/>
  <c r="A25" i="10"/>
  <c r="A16" i="10"/>
  <c r="A21" i="10"/>
  <c r="F15" i="8"/>
  <c r="F28" i="8" s="1"/>
  <c r="E28" i="8"/>
  <c r="G15" i="6"/>
  <c r="G28" i="6" s="1"/>
  <c r="F28" i="6"/>
  <c r="G23" i="1"/>
  <c r="G23" i="13"/>
  <c r="G17" i="12"/>
  <c r="F21" i="9"/>
  <c r="G21" i="9" s="1"/>
  <c r="E28" i="9"/>
  <c r="A21" i="5"/>
  <c r="G19" i="1"/>
  <c r="A23" i="5"/>
  <c r="A21" i="6"/>
  <c r="A19" i="1"/>
  <c r="G23" i="17"/>
  <c r="G15" i="4"/>
  <c r="G28" i="4" s="1"/>
  <c r="F28" i="4"/>
  <c r="A25" i="5"/>
  <c r="A24" i="1"/>
  <c r="G21" i="1"/>
  <c r="E28" i="13"/>
  <c r="G22" i="13"/>
  <c r="F19" i="13"/>
  <c r="F28" i="13" s="1"/>
  <c r="F16" i="21"/>
  <c r="F28" i="21" s="1"/>
  <c r="G16" i="21"/>
  <c r="G28" i="21" s="1"/>
  <c r="A24" i="16"/>
  <c r="G20" i="16"/>
  <c r="G17" i="16"/>
  <c r="G28" i="16" s="1"/>
  <c r="A15" i="16"/>
  <c r="A23" i="17"/>
  <c r="A22" i="8"/>
  <c r="G15" i="8"/>
  <c r="A17" i="10"/>
  <c r="E28" i="7"/>
  <c r="G25" i="2"/>
  <c r="F23" i="9"/>
  <c r="G23" i="9" s="1"/>
  <c r="G15" i="2"/>
  <c r="A24" i="21"/>
  <c r="A15" i="21"/>
  <c r="F28" i="10"/>
  <c r="A26" i="11"/>
  <c r="A17" i="11"/>
  <c r="A24" i="3"/>
  <c r="A15" i="3"/>
  <c r="A22" i="7"/>
  <c r="A25" i="9"/>
  <c r="A18" i="9"/>
  <c r="G25" i="11"/>
  <c r="G23" i="3"/>
  <c r="G28" i="3" s="1"/>
  <c r="G21" i="7"/>
  <c r="G28" i="7" s="1"/>
  <c r="A15" i="7"/>
  <c r="G19" i="2"/>
  <c r="A21" i="11"/>
  <c r="A26" i="7"/>
  <c r="A17" i="7"/>
  <c r="A23" i="21"/>
  <c r="A25" i="11"/>
  <c r="A23" i="3"/>
  <c r="G28" i="9" l="1"/>
  <c r="G28" i="8"/>
  <c r="G28" i="1"/>
  <c r="G15" i="12"/>
  <c r="G28" i="12" s="1"/>
  <c r="G28" i="13"/>
  <c r="G28" i="2"/>
  <c r="F28" i="9"/>
</calcChain>
</file>

<file path=xl/sharedStrings.xml><?xml version="1.0" encoding="utf-8"?>
<sst xmlns="http://schemas.openxmlformats.org/spreadsheetml/2006/main" count="973" uniqueCount="90">
  <si>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</si>
  <si>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</si>
  <si>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</si>
  <si>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</si>
  <si>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</si>
  <si>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</si>
  <si>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</si>
  <si>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</si>
  <si>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</si>
  <si>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</si>
  <si>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</si>
  <si>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</si>
  <si>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</si>
  <si>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</si>
  <si>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</si>
  <si>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</si>
  <si>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</si>
  <si>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</si>
  <si>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</si>
  <si>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</si>
  <si>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</si>
  <si>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</si>
  <si>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</si>
  <si>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</si>
  <si>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</si>
  <si>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</si>
  <si>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</si>
  <si>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</si>
  <si>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</si>
  <si>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</si>
  <si>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</si>
  <si>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</si>
  <si>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</si>
  <si>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</si>
  <si>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The Oakridge Community Association</t>
  </si>
  <si>
    <t>Buy/Sell:</t>
  </si>
  <si>
    <t>Buy</t>
  </si>
  <si>
    <t>Bowness Community Associaiton</t>
  </si>
  <si>
    <t>Chestermere Regional Community Association</t>
  </si>
  <si>
    <t>West Hillhurst Community Association</t>
  </si>
  <si>
    <t>Triwood Community Association</t>
  </si>
  <si>
    <t>Thorncliffe Greenview Community Association</t>
  </si>
  <si>
    <t>South West Arena Sociaety-Calgary Centennial Arenas</t>
  </si>
  <si>
    <t>The Fairview Community Association</t>
  </si>
  <si>
    <t>Lake Bonavista Community Association</t>
  </si>
  <si>
    <t>East Calgary Twin Arena Society</t>
  </si>
  <si>
    <t>Crowchild Twin Arena Association</t>
  </si>
  <si>
    <t>Crowfoot Minor Hockey Association</t>
  </si>
  <si>
    <t>North East Sportsplex Society</t>
  </si>
  <si>
    <t>Springbank Park For All Seasons</t>
  </si>
  <si>
    <t>South Fish Creek Recreation Complex Association</t>
  </si>
  <si>
    <t>Huntington Hills Community Association</t>
  </si>
  <si>
    <t>Family Leisure Centre Association of South East Calgary</t>
  </si>
  <si>
    <t>Jan</t>
  </si>
  <si>
    <t>Feb</t>
  </si>
  <si>
    <t>Mar</t>
  </si>
  <si>
    <t>Aug</t>
  </si>
  <si>
    <t>Sept</t>
  </si>
  <si>
    <t>Oct</t>
  </si>
  <si>
    <t>Nov</t>
  </si>
  <si>
    <t>Dec</t>
  </si>
  <si>
    <t>Oakridge</t>
  </si>
  <si>
    <t xml:space="preserve">Family </t>
  </si>
  <si>
    <t>Huntington</t>
  </si>
  <si>
    <t>Spring bank</t>
  </si>
  <si>
    <t>NE Sport</t>
  </si>
  <si>
    <t>Calgary Soccer</t>
  </si>
  <si>
    <t>Rate 11</t>
  </si>
  <si>
    <t>Rate13</t>
  </si>
  <si>
    <t>Calgary Soccer Federation</t>
  </si>
  <si>
    <t>Bowness</t>
  </si>
  <si>
    <t>Crowfoot</t>
  </si>
  <si>
    <t>Crowchild</t>
  </si>
  <si>
    <t>East Calgary</t>
  </si>
  <si>
    <t>Lake Bonavista</t>
  </si>
  <si>
    <t>Fairview</t>
  </si>
  <si>
    <t>Centennial</t>
  </si>
  <si>
    <t>Thorncliffe</t>
  </si>
  <si>
    <t>Triwood</t>
  </si>
  <si>
    <t>West Hillhurst</t>
  </si>
  <si>
    <t>Chestermere</t>
  </si>
  <si>
    <t>ED Buy</t>
  </si>
  <si>
    <t>South Fish Creek</t>
  </si>
  <si>
    <t>Calgary and Area Managers Association (Rate 11) : Start Date August 1 2001</t>
  </si>
  <si>
    <t>McKay</t>
  </si>
  <si>
    <t>1 Year</t>
  </si>
  <si>
    <t>add UFG - 1.561%</t>
  </si>
  <si>
    <t>2 Year</t>
  </si>
  <si>
    <t>3 Year</t>
  </si>
  <si>
    <t>5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</si>
</sst>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0" fillId="0" borderId="5" xfId="0" applyBorder="1"/>
    <xf numFmtId="0" fontId="0" fillId="0" borderId="0" xfId="0" applyFill="1" applyBorder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81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12202</v>
      </c>
      <c r="D15" s="29">
        <v>8749</v>
      </c>
      <c r="E15" s="30">
        <f t="shared" ref="E15:E26" si="1">C15+D15</f>
        <v>20951</v>
      </c>
      <c r="F15" s="5">
        <f t="shared" ref="F15:F26" si="2">ROUND(E15*$B$10,2)</f>
        <v>327.05</v>
      </c>
      <c r="G15" s="28">
        <f t="shared" ref="G15:G26" si="3">ROUND(E15+F15,0)</f>
        <v>21278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10364</v>
      </c>
      <c r="D16" s="29">
        <v>6807</v>
      </c>
      <c r="E16" s="30">
        <f t="shared" si="1"/>
        <v>17171</v>
      </c>
      <c r="F16" s="5">
        <f t="shared" si="2"/>
        <v>268.04000000000002</v>
      </c>
      <c r="G16" s="28">
        <f t="shared" si="3"/>
        <v>17439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8559</v>
      </c>
      <c r="D17" s="29">
        <v>6888</v>
      </c>
      <c r="E17" s="30">
        <f t="shared" si="1"/>
        <v>15447</v>
      </c>
      <c r="F17" s="5">
        <f t="shared" si="2"/>
        <v>241.13</v>
      </c>
      <c r="G17" s="28">
        <f t="shared" si="3"/>
        <v>15688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6948</v>
      </c>
      <c r="D18" s="29">
        <v>5055</v>
      </c>
      <c r="E18" s="30">
        <f t="shared" si="1"/>
        <v>12003</v>
      </c>
      <c r="F18" s="5">
        <f t="shared" si="2"/>
        <v>187.37</v>
      </c>
      <c r="G18" s="28">
        <f t="shared" si="3"/>
        <v>12190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3640</v>
      </c>
      <c r="D19" s="29">
        <v>3478</v>
      </c>
      <c r="E19" s="30">
        <f t="shared" si="1"/>
        <v>7118</v>
      </c>
      <c r="F19" s="5">
        <f t="shared" si="2"/>
        <v>111.11</v>
      </c>
      <c r="G19" s="28">
        <f t="shared" si="3"/>
        <v>7229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2924</v>
      </c>
      <c r="D20" s="29">
        <v>2632</v>
      </c>
      <c r="E20" s="30">
        <f t="shared" si="1"/>
        <v>5556</v>
      </c>
      <c r="F20" s="5">
        <f t="shared" si="2"/>
        <v>86.73</v>
      </c>
      <c r="G20" s="28">
        <f t="shared" si="3"/>
        <v>5643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1785</v>
      </c>
      <c r="D21" s="29">
        <v>1955</v>
      </c>
      <c r="E21" s="30">
        <f t="shared" si="1"/>
        <v>3740</v>
      </c>
      <c r="F21" s="5">
        <f t="shared" si="2"/>
        <v>58.38</v>
      </c>
      <c r="G21" s="28">
        <f t="shared" si="3"/>
        <v>3798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1947</v>
      </c>
      <c r="D22" s="29">
        <v>1505</v>
      </c>
      <c r="E22" s="30">
        <f t="shared" si="1"/>
        <v>3452</v>
      </c>
      <c r="F22" s="5">
        <f t="shared" si="2"/>
        <v>53.89</v>
      </c>
      <c r="G22" s="28">
        <f t="shared" si="3"/>
        <v>3506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3378</v>
      </c>
      <c r="D23" s="29">
        <v>2968</v>
      </c>
      <c r="E23" s="30">
        <f t="shared" si="1"/>
        <v>6346</v>
      </c>
      <c r="F23" s="5">
        <f t="shared" si="2"/>
        <v>99.06</v>
      </c>
      <c r="G23" s="28">
        <f t="shared" si="3"/>
        <v>6445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5592</v>
      </c>
      <c r="D24" s="29">
        <v>4973</v>
      </c>
      <c r="E24" s="30">
        <f t="shared" si="1"/>
        <v>10565</v>
      </c>
      <c r="F24" s="5">
        <f t="shared" si="2"/>
        <v>164.92</v>
      </c>
      <c r="G24" s="28">
        <f t="shared" si="3"/>
        <v>10730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9090</v>
      </c>
      <c r="D25" s="29">
        <v>7009</v>
      </c>
      <c r="E25" s="30">
        <f t="shared" si="1"/>
        <v>16099</v>
      </c>
      <c r="F25" s="5">
        <f t="shared" si="2"/>
        <v>251.31</v>
      </c>
      <c r="G25" s="28">
        <f t="shared" si="3"/>
        <v>16350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10840</v>
      </c>
      <c r="D26" s="29">
        <v>8001</v>
      </c>
      <c r="E26" s="30">
        <f t="shared" si="1"/>
        <v>18841</v>
      </c>
      <c r="F26" s="5">
        <f t="shared" si="2"/>
        <v>294.11</v>
      </c>
      <c r="G26" s="28">
        <f t="shared" si="3"/>
        <v>19135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77269</v>
      </c>
      <c r="D28" s="5">
        <f>SUM(D15:D26)</f>
        <v>60020</v>
      </c>
      <c r="E28" s="5">
        <f>SUM(E15:E26)</f>
        <v>137289</v>
      </c>
      <c r="F28" s="5">
        <f>SUM(F15:F26)</f>
        <v>2143.1000000000004</v>
      </c>
      <c r="G28" s="5">
        <f>SUM(G15:G26)</f>
        <v>139431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5" sqref="C25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47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256</v>
      </c>
      <c r="D15" s="29">
        <v>0</v>
      </c>
      <c r="E15" s="30">
        <f t="shared" ref="E15:E26" si="1">C15+D15</f>
        <v>256</v>
      </c>
      <c r="F15" s="5">
        <f t="shared" ref="F15:F26" si="2">ROUND(E15*$B$10,2)</f>
        <v>4</v>
      </c>
      <c r="G15" s="28">
        <f t="shared" ref="G15:G26" si="3">ROUND(E15+F15,0)</f>
        <v>260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231</v>
      </c>
      <c r="D16" s="29">
        <v>0</v>
      </c>
      <c r="E16" s="30">
        <f t="shared" si="1"/>
        <v>231</v>
      </c>
      <c r="F16" s="5">
        <f t="shared" si="2"/>
        <v>3.61</v>
      </c>
      <c r="G16" s="28">
        <f t="shared" si="3"/>
        <v>235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157</v>
      </c>
      <c r="D17" s="29">
        <v>0</v>
      </c>
      <c r="E17" s="30">
        <f t="shared" si="1"/>
        <v>157</v>
      </c>
      <c r="F17" s="5">
        <f t="shared" si="2"/>
        <v>2.4500000000000002</v>
      </c>
      <c r="G17" s="28">
        <f t="shared" si="3"/>
        <v>159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132</v>
      </c>
      <c r="D18" s="29">
        <v>0</v>
      </c>
      <c r="E18" s="30">
        <f t="shared" si="1"/>
        <v>132</v>
      </c>
      <c r="F18" s="5">
        <f t="shared" si="2"/>
        <v>2.06</v>
      </c>
      <c r="G18" s="28">
        <f t="shared" si="3"/>
        <v>134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122</v>
      </c>
      <c r="D19" s="29">
        <v>0</v>
      </c>
      <c r="E19" s="30">
        <f t="shared" si="1"/>
        <v>122</v>
      </c>
      <c r="F19" s="5">
        <f t="shared" si="2"/>
        <v>1.9</v>
      </c>
      <c r="G19" s="28">
        <f t="shared" si="3"/>
        <v>124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151</v>
      </c>
      <c r="D20" s="29">
        <v>0</v>
      </c>
      <c r="E20" s="30">
        <f t="shared" si="1"/>
        <v>151</v>
      </c>
      <c r="F20" s="5">
        <f t="shared" si="2"/>
        <v>2.36</v>
      </c>
      <c r="G20" s="28">
        <f t="shared" si="3"/>
        <v>153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175</v>
      </c>
      <c r="D21" s="29">
        <v>0</v>
      </c>
      <c r="E21" s="30">
        <f t="shared" si="1"/>
        <v>175</v>
      </c>
      <c r="F21" s="5">
        <f t="shared" si="2"/>
        <v>2.73</v>
      </c>
      <c r="G21" s="28">
        <f t="shared" si="3"/>
        <v>178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183</v>
      </c>
      <c r="D22" s="29">
        <v>0</v>
      </c>
      <c r="E22" s="30">
        <f t="shared" si="1"/>
        <v>183</v>
      </c>
      <c r="F22" s="5">
        <f t="shared" si="2"/>
        <v>2.86</v>
      </c>
      <c r="G22" s="28">
        <f t="shared" si="3"/>
        <v>186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251</v>
      </c>
      <c r="D23" s="29">
        <v>0</v>
      </c>
      <c r="E23" s="30">
        <f t="shared" si="1"/>
        <v>251</v>
      </c>
      <c r="F23" s="5">
        <f t="shared" si="2"/>
        <v>3.92</v>
      </c>
      <c r="G23" s="28">
        <f t="shared" si="3"/>
        <v>255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276</v>
      </c>
      <c r="D24" s="29">
        <v>0</v>
      </c>
      <c r="E24" s="30">
        <f t="shared" si="1"/>
        <v>276</v>
      </c>
      <c r="F24" s="5">
        <f t="shared" si="2"/>
        <v>4.3099999999999996</v>
      </c>
      <c r="G24" s="28">
        <f t="shared" si="3"/>
        <v>280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316</v>
      </c>
      <c r="D25" s="29">
        <v>0</v>
      </c>
      <c r="E25" s="30">
        <f t="shared" si="1"/>
        <v>316</v>
      </c>
      <c r="F25" s="5">
        <f t="shared" si="2"/>
        <v>4.93</v>
      </c>
      <c r="G25" s="28">
        <f t="shared" si="3"/>
        <v>321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292</v>
      </c>
      <c r="D26" s="29">
        <v>0</v>
      </c>
      <c r="E26" s="30">
        <f t="shared" si="1"/>
        <v>292</v>
      </c>
      <c r="F26" s="5">
        <f t="shared" si="2"/>
        <v>4.5599999999999996</v>
      </c>
      <c r="G26" s="28">
        <f t="shared" si="3"/>
        <v>297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2542</v>
      </c>
      <c r="D28" s="5">
        <f>SUM(D15:D26)</f>
        <v>0</v>
      </c>
      <c r="E28" s="5">
        <f>SUM(E15:E26)</f>
        <v>2542</v>
      </c>
      <c r="F28" s="5">
        <f>SUM(F15:F26)</f>
        <v>39.69</v>
      </c>
      <c r="G28" s="5">
        <f>SUM(G15:G26)</f>
        <v>2582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5" sqref="C25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46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1355</v>
      </c>
      <c r="D15" s="29">
        <v>0</v>
      </c>
      <c r="E15" s="30">
        <f t="shared" ref="E15:E26" si="1">C15+D15</f>
        <v>1355</v>
      </c>
      <c r="F15" s="5">
        <f t="shared" ref="F15:F26" si="2">ROUND(E15*$B$10,2)</f>
        <v>21.15</v>
      </c>
      <c r="G15" s="28">
        <f t="shared" ref="G15:G26" si="3">ROUND(E15+F15,0)</f>
        <v>1376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481</v>
      </c>
      <c r="D16" s="29">
        <v>0</v>
      </c>
      <c r="E16" s="30">
        <f t="shared" si="1"/>
        <v>481</v>
      </c>
      <c r="F16" s="5">
        <f t="shared" si="2"/>
        <v>7.51</v>
      </c>
      <c r="G16" s="28">
        <f t="shared" si="3"/>
        <v>489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535</v>
      </c>
      <c r="D17" s="29">
        <v>0</v>
      </c>
      <c r="E17" s="30">
        <f t="shared" si="1"/>
        <v>535</v>
      </c>
      <c r="F17" s="5">
        <f t="shared" si="2"/>
        <v>8.35</v>
      </c>
      <c r="G17" s="28">
        <f t="shared" si="3"/>
        <v>543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496</v>
      </c>
      <c r="D18" s="29">
        <v>0</v>
      </c>
      <c r="E18" s="30">
        <f t="shared" si="1"/>
        <v>496</v>
      </c>
      <c r="F18" s="5">
        <f t="shared" si="2"/>
        <v>7.74</v>
      </c>
      <c r="G18" s="28">
        <f t="shared" si="3"/>
        <v>504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348</v>
      </c>
      <c r="D19" s="29">
        <v>0</v>
      </c>
      <c r="E19" s="30">
        <f t="shared" si="1"/>
        <v>348</v>
      </c>
      <c r="F19" s="5">
        <f t="shared" si="2"/>
        <v>5.43</v>
      </c>
      <c r="G19" s="28">
        <f t="shared" si="3"/>
        <v>353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263</v>
      </c>
      <c r="D20" s="29">
        <v>0</v>
      </c>
      <c r="E20" s="30">
        <f t="shared" si="1"/>
        <v>263</v>
      </c>
      <c r="F20" s="5">
        <f t="shared" si="2"/>
        <v>4.1100000000000003</v>
      </c>
      <c r="G20" s="28">
        <f t="shared" si="3"/>
        <v>267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217</v>
      </c>
      <c r="D21" s="29">
        <v>0</v>
      </c>
      <c r="E21" s="30">
        <f t="shared" si="1"/>
        <v>217</v>
      </c>
      <c r="F21" s="5">
        <f t="shared" si="2"/>
        <v>3.39</v>
      </c>
      <c r="G21" s="28">
        <f t="shared" si="3"/>
        <v>220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225</v>
      </c>
      <c r="D22" s="29">
        <v>0</v>
      </c>
      <c r="E22" s="30">
        <f t="shared" si="1"/>
        <v>225</v>
      </c>
      <c r="F22" s="5">
        <f t="shared" si="2"/>
        <v>3.51</v>
      </c>
      <c r="G22" s="28">
        <f t="shared" si="3"/>
        <v>229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288</v>
      </c>
      <c r="D23" s="29">
        <v>0</v>
      </c>
      <c r="E23" s="30">
        <f t="shared" si="1"/>
        <v>288</v>
      </c>
      <c r="F23" s="5">
        <f t="shared" si="2"/>
        <v>4.5</v>
      </c>
      <c r="G23" s="28">
        <f t="shared" si="3"/>
        <v>293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485</v>
      </c>
      <c r="D24" s="29">
        <v>0</v>
      </c>
      <c r="E24" s="30">
        <f t="shared" si="1"/>
        <v>485</v>
      </c>
      <c r="F24" s="5">
        <f t="shared" si="2"/>
        <v>7.57</v>
      </c>
      <c r="G24" s="28">
        <f t="shared" si="3"/>
        <v>493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852</v>
      </c>
      <c r="D25" s="29">
        <v>0</v>
      </c>
      <c r="E25" s="30">
        <f t="shared" si="1"/>
        <v>852</v>
      </c>
      <c r="F25" s="5">
        <f t="shared" si="2"/>
        <v>13.3</v>
      </c>
      <c r="G25" s="28">
        <f t="shared" si="3"/>
        <v>865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871</v>
      </c>
      <c r="D26" s="29">
        <v>0</v>
      </c>
      <c r="E26" s="30">
        <f t="shared" si="1"/>
        <v>871</v>
      </c>
      <c r="F26" s="5">
        <f t="shared" si="2"/>
        <v>13.6</v>
      </c>
      <c r="G26" s="28">
        <f t="shared" si="3"/>
        <v>885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6416</v>
      </c>
      <c r="D28" s="5">
        <f>SUM(D15:D26)</f>
        <v>0</v>
      </c>
      <c r="E28" s="5">
        <f>SUM(E15:E26)</f>
        <v>6416</v>
      </c>
      <c r="F28" s="5">
        <f>SUM(F15:F26)</f>
        <v>100.15999999999998</v>
      </c>
      <c r="G28" s="5">
        <f>SUM(G15:G26)</f>
        <v>6517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5" sqref="C25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45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916</v>
      </c>
      <c r="D15" s="29">
        <v>0</v>
      </c>
      <c r="E15" s="30">
        <f t="shared" ref="E15:E26" si="1">C15+D15</f>
        <v>916</v>
      </c>
      <c r="F15" s="5">
        <f t="shared" ref="F15:F26" si="2">ROUND(E15*$B$10,2)</f>
        <v>14.3</v>
      </c>
      <c r="G15" s="28">
        <f t="shared" ref="G15:G26" si="3">ROUND(E15+F15,0)</f>
        <v>930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880</v>
      </c>
      <c r="D16" s="29">
        <v>0</v>
      </c>
      <c r="E16" s="30">
        <f t="shared" si="1"/>
        <v>880</v>
      </c>
      <c r="F16" s="5">
        <f t="shared" si="2"/>
        <v>13.74</v>
      </c>
      <c r="G16" s="28">
        <f t="shared" si="3"/>
        <v>894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542</v>
      </c>
      <c r="D17" s="29">
        <v>0</v>
      </c>
      <c r="E17" s="30">
        <f t="shared" si="1"/>
        <v>542</v>
      </c>
      <c r="F17" s="5">
        <f t="shared" si="2"/>
        <v>8.4600000000000009</v>
      </c>
      <c r="G17" s="28">
        <f t="shared" si="3"/>
        <v>550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538</v>
      </c>
      <c r="D18" s="29">
        <v>0</v>
      </c>
      <c r="E18" s="30">
        <f t="shared" si="1"/>
        <v>538</v>
      </c>
      <c r="F18" s="5">
        <f t="shared" si="2"/>
        <v>8.4</v>
      </c>
      <c r="G18" s="28">
        <f t="shared" si="3"/>
        <v>546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382</v>
      </c>
      <c r="D19" s="29">
        <v>0</v>
      </c>
      <c r="E19" s="30">
        <f t="shared" si="1"/>
        <v>382</v>
      </c>
      <c r="F19" s="5">
        <f t="shared" si="2"/>
        <v>5.96</v>
      </c>
      <c r="G19" s="28">
        <f t="shared" si="3"/>
        <v>388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267</v>
      </c>
      <c r="D20" s="29">
        <v>0</v>
      </c>
      <c r="E20" s="30">
        <f t="shared" si="1"/>
        <v>267</v>
      </c>
      <c r="F20" s="5">
        <f t="shared" si="2"/>
        <v>4.17</v>
      </c>
      <c r="G20" s="28">
        <f t="shared" si="3"/>
        <v>271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189</v>
      </c>
      <c r="D21" s="29">
        <v>0</v>
      </c>
      <c r="E21" s="30">
        <f t="shared" si="1"/>
        <v>189</v>
      </c>
      <c r="F21" s="5">
        <f t="shared" si="2"/>
        <v>2.95</v>
      </c>
      <c r="G21" s="28">
        <f t="shared" si="3"/>
        <v>192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339</v>
      </c>
      <c r="D22" s="29">
        <v>0</v>
      </c>
      <c r="E22" s="30">
        <f t="shared" si="1"/>
        <v>339</v>
      </c>
      <c r="F22" s="5">
        <f t="shared" si="2"/>
        <v>5.29</v>
      </c>
      <c r="G22" s="28">
        <f t="shared" si="3"/>
        <v>344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390</v>
      </c>
      <c r="D23" s="29">
        <v>0</v>
      </c>
      <c r="E23" s="30">
        <f t="shared" si="1"/>
        <v>390</v>
      </c>
      <c r="F23" s="5">
        <f t="shared" si="2"/>
        <v>6.09</v>
      </c>
      <c r="G23" s="28">
        <f t="shared" si="3"/>
        <v>396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500</v>
      </c>
      <c r="D24" s="29">
        <v>0</v>
      </c>
      <c r="E24" s="30">
        <f t="shared" si="1"/>
        <v>500</v>
      </c>
      <c r="F24" s="5">
        <f t="shared" si="2"/>
        <v>7.81</v>
      </c>
      <c r="G24" s="28">
        <f t="shared" si="3"/>
        <v>508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873</v>
      </c>
      <c r="D25" s="29">
        <v>0</v>
      </c>
      <c r="E25" s="30">
        <f t="shared" si="1"/>
        <v>873</v>
      </c>
      <c r="F25" s="5">
        <f t="shared" si="2"/>
        <v>13.63</v>
      </c>
      <c r="G25" s="28">
        <f t="shared" si="3"/>
        <v>887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901</v>
      </c>
      <c r="D26" s="29">
        <v>0</v>
      </c>
      <c r="E26" s="30">
        <f t="shared" si="1"/>
        <v>901</v>
      </c>
      <c r="F26" s="5">
        <f t="shared" si="2"/>
        <v>14.06</v>
      </c>
      <c r="G26" s="28">
        <f t="shared" si="3"/>
        <v>915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6717</v>
      </c>
      <c r="D28" s="5">
        <f>SUM(D15:D26)</f>
        <v>0</v>
      </c>
      <c r="E28" s="5">
        <f>SUM(E15:E26)</f>
        <v>6717</v>
      </c>
      <c r="F28" s="5">
        <f>SUM(F15:F26)</f>
        <v>104.86</v>
      </c>
      <c r="G28" s="5">
        <f>SUM(G15:G26)</f>
        <v>6821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3" sqref="C23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44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777</v>
      </c>
      <c r="D15" s="29">
        <v>0</v>
      </c>
      <c r="E15" s="30">
        <f t="shared" ref="E15:E26" si="1">C15+D15</f>
        <v>777</v>
      </c>
      <c r="F15" s="5">
        <f t="shared" ref="F15:F26" si="2">ROUND(E15*$B$10,2)</f>
        <v>12.13</v>
      </c>
      <c r="G15" s="28">
        <f t="shared" ref="G15:G26" si="3">ROUND(E15+F15,0)</f>
        <v>789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712</v>
      </c>
      <c r="D16" s="29">
        <v>0</v>
      </c>
      <c r="E16" s="30">
        <f t="shared" si="1"/>
        <v>712</v>
      </c>
      <c r="F16" s="5">
        <f t="shared" si="2"/>
        <v>11.11</v>
      </c>
      <c r="G16" s="28">
        <f t="shared" si="3"/>
        <v>723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635</v>
      </c>
      <c r="D17" s="29">
        <v>0</v>
      </c>
      <c r="E17" s="30">
        <f t="shared" si="1"/>
        <v>635</v>
      </c>
      <c r="F17" s="5">
        <f t="shared" si="2"/>
        <v>9.91</v>
      </c>
      <c r="G17" s="28">
        <f t="shared" si="3"/>
        <v>645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488</v>
      </c>
      <c r="D18" s="29">
        <v>0</v>
      </c>
      <c r="E18" s="30">
        <f t="shared" si="1"/>
        <v>488</v>
      </c>
      <c r="F18" s="5">
        <f t="shared" si="2"/>
        <v>7.62</v>
      </c>
      <c r="G18" s="28">
        <f t="shared" si="3"/>
        <v>496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223</v>
      </c>
      <c r="D19" s="29">
        <v>0</v>
      </c>
      <c r="E19" s="30">
        <f t="shared" si="1"/>
        <v>223</v>
      </c>
      <c r="F19" s="5">
        <f t="shared" si="2"/>
        <v>3.48</v>
      </c>
      <c r="G19" s="28">
        <f t="shared" si="3"/>
        <v>226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278</v>
      </c>
      <c r="D20" s="29">
        <v>0</v>
      </c>
      <c r="E20" s="30">
        <f t="shared" si="1"/>
        <v>278</v>
      </c>
      <c r="F20" s="5">
        <f t="shared" si="2"/>
        <v>4.34</v>
      </c>
      <c r="G20" s="28">
        <f t="shared" si="3"/>
        <v>282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165</v>
      </c>
      <c r="D21" s="29">
        <v>0</v>
      </c>
      <c r="E21" s="30">
        <f t="shared" si="1"/>
        <v>165</v>
      </c>
      <c r="F21" s="5">
        <f t="shared" si="2"/>
        <v>2.58</v>
      </c>
      <c r="G21" s="28">
        <f t="shared" si="3"/>
        <v>168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150</v>
      </c>
      <c r="D22" s="29">
        <v>0</v>
      </c>
      <c r="E22" s="30">
        <f t="shared" si="1"/>
        <v>150</v>
      </c>
      <c r="F22" s="5">
        <f t="shared" si="2"/>
        <v>2.34</v>
      </c>
      <c r="G22" s="28">
        <f t="shared" si="3"/>
        <v>152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103</v>
      </c>
      <c r="D23" s="29">
        <v>0</v>
      </c>
      <c r="E23" s="30">
        <f t="shared" si="1"/>
        <v>103</v>
      </c>
      <c r="F23" s="5">
        <f t="shared" si="2"/>
        <v>1.61</v>
      </c>
      <c r="G23" s="28">
        <f t="shared" si="3"/>
        <v>105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379</v>
      </c>
      <c r="D24" s="29">
        <v>0</v>
      </c>
      <c r="E24" s="30">
        <f t="shared" si="1"/>
        <v>379</v>
      </c>
      <c r="F24" s="5">
        <f t="shared" si="2"/>
        <v>5.92</v>
      </c>
      <c r="G24" s="28">
        <f t="shared" si="3"/>
        <v>385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771</v>
      </c>
      <c r="D25" s="29">
        <v>0</v>
      </c>
      <c r="E25" s="30">
        <f t="shared" si="1"/>
        <v>771</v>
      </c>
      <c r="F25" s="5">
        <f t="shared" si="2"/>
        <v>12.04</v>
      </c>
      <c r="G25" s="28">
        <f t="shared" si="3"/>
        <v>783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867</v>
      </c>
      <c r="D26" s="29">
        <v>0</v>
      </c>
      <c r="E26" s="30">
        <f t="shared" si="1"/>
        <v>867</v>
      </c>
      <c r="F26" s="5">
        <f t="shared" si="2"/>
        <v>13.53</v>
      </c>
      <c r="G26" s="28">
        <f t="shared" si="3"/>
        <v>881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5548</v>
      </c>
      <c r="D28" s="5">
        <f>SUM(D15:D26)</f>
        <v>0</v>
      </c>
      <c r="E28" s="5">
        <f>SUM(E15:E26)</f>
        <v>5548</v>
      </c>
      <c r="F28" s="5">
        <f>SUM(F15:F26)</f>
        <v>86.610000000000014</v>
      </c>
      <c r="G28" s="5">
        <f>SUM(G15:G26)</f>
        <v>5635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G5" sqref="G5:G6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43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673</v>
      </c>
      <c r="D15" s="29">
        <v>0</v>
      </c>
      <c r="E15" s="30">
        <f t="shared" ref="E15:E26" si="1">C15+D15</f>
        <v>673</v>
      </c>
      <c r="F15" s="5">
        <f t="shared" ref="F15:F26" si="2">ROUND(E15*$B$10,2)</f>
        <v>10.51</v>
      </c>
      <c r="G15" s="28">
        <f t="shared" ref="G15:G26" si="3">ROUND(E15+F15,0)</f>
        <v>684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703</v>
      </c>
      <c r="D16" s="29">
        <v>0</v>
      </c>
      <c r="E16" s="30">
        <f t="shared" si="1"/>
        <v>703</v>
      </c>
      <c r="F16" s="5">
        <f t="shared" si="2"/>
        <v>10.97</v>
      </c>
      <c r="G16" s="28">
        <f t="shared" si="3"/>
        <v>714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501</v>
      </c>
      <c r="D17" s="29">
        <v>0</v>
      </c>
      <c r="E17" s="30">
        <f t="shared" si="1"/>
        <v>501</v>
      </c>
      <c r="F17" s="5">
        <f t="shared" si="2"/>
        <v>7.82</v>
      </c>
      <c r="G17" s="28">
        <f t="shared" si="3"/>
        <v>509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520</v>
      </c>
      <c r="D18" s="29">
        <v>0</v>
      </c>
      <c r="E18" s="30">
        <f t="shared" si="1"/>
        <v>520</v>
      </c>
      <c r="F18" s="5">
        <f t="shared" si="2"/>
        <v>8.1199999999999992</v>
      </c>
      <c r="G18" s="28">
        <f t="shared" si="3"/>
        <v>528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200</v>
      </c>
      <c r="D19" s="29">
        <v>0</v>
      </c>
      <c r="E19" s="30">
        <f t="shared" si="1"/>
        <v>200</v>
      </c>
      <c r="F19" s="5">
        <f t="shared" si="2"/>
        <v>3.12</v>
      </c>
      <c r="G19" s="28">
        <f t="shared" si="3"/>
        <v>203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120</v>
      </c>
      <c r="D20" s="29">
        <v>0</v>
      </c>
      <c r="E20" s="30">
        <f t="shared" si="1"/>
        <v>120</v>
      </c>
      <c r="F20" s="5">
        <f t="shared" si="2"/>
        <v>1.87</v>
      </c>
      <c r="G20" s="28">
        <f t="shared" si="3"/>
        <v>122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135</v>
      </c>
      <c r="D21" s="29">
        <v>0</v>
      </c>
      <c r="E21" s="30">
        <f t="shared" si="1"/>
        <v>135</v>
      </c>
      <c r="F21" s="5">
        <f t="shared" si="2"/>
        <v>2.11</v>
      </c>
      <c r="G21" s="28">
        <f t="shared" si="3"/>
        <v>137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127</v>
      </c>
      <c r="D22" s="29">
        <v>0</v>
      </c>
      <c r="E22" s="30">
        <f t="shared" si="1"/>
        <v>127</v>
      </c>
      <c r="F22" s="5">
        <f t="shared" si="2"/>
        <v>1.98</v>
      </c>
      <c r="G22" s="28">
        <f t="shared" si="3"/>
        <v>129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243</v>
      </c>
      <c r="D23" s="29">
        <v>0</v>
      </c>
      <c r="E23" s="30">
        <f t="shared" si="1"/>
        <v>243</v>
      </c>
      <c r="F23" s="5">
        <f t="shared" si="2"/>
        <v>3.79</v>
      </c>
      <c r="G23" s="28">
        <f t="shared" si="3"/>
        <v>247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320</v>
      </c>
      <c r="D24" s="29">
        <v>0</v>
      </c>
      <c r="E24" s="30">
        <f t="shared" si="1"/>
        <v>320</v>
      </c>
      <c r="F24" s="5">
        <f t="shared" si="2"/>
        <v>5</v>
      </c>
      <c r="G24" s="28">
        <f t="shared" si="3"/>
        <v>325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510</v>
      </c>
      <c r="D25" s="29">
        <v>0</v>
      </c>
      <c r="E25" s="30">
        <f t="shared" si="1"/>
        <v>510</v>
      </c>
      <c r="F25" s="5">
        <f t="shared" si="2"/>
        <v>7.96</v>
      </c>
      <c r="G25" s="28">
        <f t="shared" si="3"/>
        <v>518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526</v>
      </c>
      <c r="D26" s="29">
        <v>0</v>
      </c>
      <c r="E26" s="30">
        <f t="shared" si="1"/>
        <v>526</v>
      </c>
      <c r="F26" s="5">
        <f t="shared" si="2"/>
        <v>8.2100000000000009</v>
      </c>
      <c r="G26" s="28">
        <f t="shared" si="3"/>
        <v>534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4578</v>
      </c>
      <c r="D28" s="5">
        <f>SUM(D15:D26)</f>
        <v>0</v>
      </c>
      <c r="E28" s="5">
        <f>SUM(E15:E26)</f>
        <v>4578</v>
      </c>
      <c r="F28" s="5">
        <f>SUM(F15:F26)</f>
        <v>71.459999999999994</v>
      </c>
      <c r="G28" s="5">
        <f>SUM(G15:G26)</f>
        <v>4650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5" sqref="C15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42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999</v>
      </c>
      <c r="D15" s="29">
        <v>0</v>
      </c>
      <c r="E15" s="30">
        <f t="shared" ref="E15:E26" si="1">C15+D15</f>
        <v>999</v>
      </c>
      <c r="F15" s="5">
        <f t="shared" ref="F15:F26" si="2">ROUND(E15*$B$10,2)</f>
        <v>15.59</v>
      </c>
      <c r="G15" s="28">
        <f t="shared" ref="G15:G26" si="3">ROUND(E15+F15,0)</f>
        <v>1015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837</v>
      </c>
      <c r="D16" s="29">
        <v>0</v>
      </c>
      <c r="E16" s="30">
        <f t="shared" si="1"/>
        <v>837</v>
      </c>
      <c r="F16" s="5">
        <f t="shared" si="2"/>
        <v>13.07</v>
      </c>
      <c r="G16" s="28">
        <f t="shared" si="3"/>
        <v>850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734</v>
      </c>
      <c r="D17" s="29">
        <v>0</v>
      </c>
      <c r="E17" s="30">
        <f t="shared" si="1"/>
        <v>734</v>
      </c>
      <c r="F17" s="5">
        <f t="shared" si="2"/>
        <v>11.46</v>
      </c>
      <c r="G17" s="28">
        <f t="shared" si="3"/>
        <v>745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678</v>
      </c>
      <c r="D18" s="29">
        <v>0</v>
      </c>
      <c r="E18" s="30">
        <f t="shared" si="1"/>
        <v>678</v>
      </c>
      <c r="F18" s="5">
        <f t="shared" si="2"/>
        <v>10.58</v>
      </c>
      <c r="G18" s="28">
        <f t="shared" si="3"/>
        <v>689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288</v>
      </c>
      <c r="D19" s="29">
        <v>0</v>
      </c>
      <c r="E19" s="30">
        <f t="shared" si="1"/>
        <v>288</v>
      </c>
      <c r="F19" s="5">
        <f t="shared" si="2"/>
        <v>4.5</v>
      </c>
      <c r="G19" s="28">
        <f t="shared" si="3"/>
        <v>293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218</v>
      </c>
      <c r="D20" s="29">
        <v>0</v>
      </c>
      <c r="E20" s="30">
        <f t="shared" si="1"/>
        <v>218</v>
      </c>
      <c r="F20" s="5">
        <f t="shared" si="2"/>
        <v>3.4</v>
      </c>
      <c r="G20" s="28">
        <f t="shared" si="3"/>
        <v>221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111</v>
      </c>
      <c r="D21" s="29">
        <v>0</v>
      </c>
      <c r="E21" s="30">
        <f t="shared" si="1"/>
        <v>111</v>
      </c>
      <c r="F21" s="5">
        <f t="shared" si="2"/>
        <v>1.73</v>
      </c>
      <c r="G21" s="28">
        <f t="shared" si="3"/>
        <v>113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97</v>
      </c>
      <c r="D22" s="29">
        <v>0</v>
      </c>
      <c r="E22" s="30">
        <f t="shared" si="1"/>
        <v>97</v>
      </c>
      <c r="F22" s="5">
        <f t="shared" si="2"/>
        <v>1.51</v>
      </c>
      <c r="G22" s="28">
        <f t="shared" si="3"/>
        <v>99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296</v>
      </c>
      <c r="D23" s="29">
        <v>0</v>
      </c>
      <c r="E23" s="30">
        <f t="shared" si="1"/>
        <v>296</v>
      </c>
      <c r="F23" s="5">
        <f t="shared" si="2"/>
        <v>4.62</v>
      </c>
      <c r="G23" s="28">
        <f t="shared" si="3"/>
        <v>301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435</v>
      </c>
      <c r="D24" s="29">
        <v>0</v>
      </c>
      <c r="E24" s="30">
        <f t="shared" si="1"/>
        <v>435</v>
      </c>
      <c r="F24" s="5">
        <f t="shared" si="2"/>
        <v>6.79</v>
      </c>
      <c r="G24" s="28">
        <f t="shared" si="3"/>
        <v>442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663</v>
      </c>
      <c r="D25" s="29">
        <v>0</v>
      </c>
      <c r="E25" s="30">
        <f t="shared" si="1"/>
        <v>663</v>
      </c>
      <c r="F25" s="5">
        <f t="shared" si="2"/>
        <v>10.35</v>
      </c>
      <c r="G25" s="28">
        <f t="shared" si="3"/>
        <v>673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852</v>
      </c>
      <c r="D26" s="29">
        <v>0</v>
      </c>
      <c r="E26" s="30">
        <f t="shared" si="1"/>
        <v>852</v>
      </c>
      <c r="F26" s="5">
        <f t="shared" si="2"/>
        <v>13.3</v>
      </c>
      <c r="G26" s="28">
        <f t="shared" si="3"/>
        <v>865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6208</v>
      </c>
      <c r="D28" s="5">
        <f>SUM(D15:D26)</f>
        <v>0</v>
      </c>
      <c r="E28" s="5">
        <f>SUM(E15:E26)</f>
        <v>6208</v>
      </c>
      <c r="F28" s="5">
        <f>SUM(F15:F26)</f>
        <v>96.899999999999991</v>
      </c>
      <c r="G28" s="5">
        <f>SUM(G15:G26)</f>
        <v>6306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9" sqref="C19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41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1356</v>
      </c>
      <c r="D15" s="29">
        <v>0</v>
      </c>
      <c r="E15" s="30">
        <f t="shared" ref="E15:E26" si="1">C15+D15</f>
        <v>1356</v>
      </c>
      <c r="F15" s="5">
        <f t="shared" ref="F15:F26" si="2">ROUND(E15*$B$10,2)</f>
        <v>21.17</v>
      </c>
      <c r="G15" s="28">
        <f t="shared" ref="G15:G26" si="3">ROUND(E15+F15,0)</f>
        <v>1377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1208</v>
      </c>
      <c r="D16" s="29">
        <v>0</v>
      </c>
      <c r="E16" s="30">
        <f t="shared" si="1"/>
        <v>1208</v>
      </c>
      <c r="F16" s="5">
        <f t="shared" si="2"/>
        <v>18.86</v>
      </c>
      <c r="G16" s="28">
        <f t="shared" si="3"/>
        <v>1227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902</v>
      </c>
      <c r="D17" s="29">
        <v>0</v>
      </c>
      <c r="E17" s="30">
        <f t="shared" si="1"/>
        <v>902</v>
      </c>
      <c r="F17" s="5">
        <f t="shared" si="2"/>
        <v>14.08</v>
      </c>
      <c r="G17" s="28">
        <f t="shared" si="3"/>
        <v>916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663</v>
      </c>
      <c r="D18" s="29">
        <v>0</v>
      </c>
      <c r="E18" s="30">
        <f t="shared" si="1"/>
        <v>663</v>
      </c>
      <c r="F18" s="5">
        <f t="shared" si="2"/>
        <v>10.35</v>
      </c>
      <c r="G18" s="28">
        <f t="shared" si="3"/>
        <v>673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330</v>
      </c>
      <c r="D19" s="29">
        <v>0</v>
      </c>
      <c r="E19" s="30">
        <f t="shared" si="1"/>
        <v>330</v>
      </c>
      <c r="F19" s="5">
        <f t="shared" si="2"/>
        <v>5.15</v>
      </c>
      <c r="G19" s="28">
        <f t="shared" si="3"/>
        <v>335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220</v>
      </c>
      <c r="D20" s="29">
        <v>0</v>
      </c>
      <c r="E20" s="30">
        <f t="shared" si="1"/>
        <v>220</v>
      </c>
      <c r="F20" s="5">
        <f t="shared" si="2"/>
        <v>3.43</v>
      </c>
      <c r="G20" s="28">
        <f t="shared" si="3"/>
        <v>223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56</v>
      </c>
      <c r="D21" s="29">
        <v>0</v>
      </c>
      <c r="E21" s="30">
        <f t="shared" si="1"/>
        <v>56</v>
      </c>
      <c r="F21" s="5">
        <f t="shared" si="2"/>
        <v>0.87</v>
      </c>
      <c r="G21" s="28">
        <f t="shared" si="3"/>
        <v>57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47</v>
      </c>
      <c r="D22" s="29">
        <v>0</v>
      </c>
      <c r="E22" s="30">
        <f t="shared" si="1"/>
        <v>47</v>
      </c>
      <c r="F22" s="5">
        <f t="shared" si="2"/>
        <v>0.73</v>
      </c>
      <c r="G22" s="28">
        <f t="shared" si="3"/>
        <v>48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271</v>
      </c>
      <c r="D23" s="29">
        <v>0</v>
      </c>
      <c r="E23" s="30">
        <f t="shared" si="1"/>
        <v>271</v>
      </c>
      <c r="F23" s="5">
        <f t="shared" si="2"/>
        <v>4.2300000000000004</v>
      </c>
      <c r="G23" s="28">
        <f t="shared" si="3"/>
        <v>275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526</v>
      </c>
      <c r="D24" s="29">
        <v>0</v>
      </c>
      <c r="E24" s="30">
        <f t="shared" si="1"/>
        <v>526</v>
      </c>
      <c r="F24" s="5">
        <f t="shared" si="2"/>
        <v>8.2100000000000009</v>
      </c>
      <c r="G24" s="28">
        <f t="shared" si="3"/>
        <v>534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923</v>
      </c>
      <c r="D25" s="29">
        <v>0</v>
      </c>
      <c r="E25" s="30">
        <f t="shared" si="1"/>
        <v>923</v>
      </c>
      <c r="F25" s="5">
        <f t="shared" si="2"/>
        <v>14.41</v>
      </c>
      <c r="G25" s="28">
        <f t="shared" si="3"/>
        <v>937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1258</v>
      </c>
      <c r="D26" s="29">
        <v>0</v>
      </c>
      <c r="E26" s="30">
        <f t="shared" si="1"/>
        <v>1258</v>
      </c>
      <c r="F26" s="5">
        <f t="shared" si="2"/>
        <v>19.64</v>
      </c>
      <c r="G26" s="28">
        <f t="shared" si="3"/>
        <v>1278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7760</v>
      </c>
      <c r="D28" s="5">
        <f>SUM(D15:D26)</f>
        <v>0</v>
      </c>
      <c r="E28" s="5">
        <f>SUM(E15:E26)</f>
        <v>7760</v>
      </c>
      <c r="F28" s="5">
        <f>SUM(F15:F26)</f>
        <v>121.13000000000001</v>
      </c>
      <c r="G28" s="5">
        <f>SUM(G15:G26)</f>
        <v>7880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40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385</v>
      </c>
      <c r="D15" s="29">
        <v>0</v>
      </c>
      <c r="E15" s="30">
        <f t="shared" ref="E15:E26" si="1">C15+D15</f>
        <v>385</v>
      </c>
      <c r="F15" s="5">
        <f t="shared" ref="F15:F26" si="2">ROUND(E15*$B$10,2)</f>
        <v>6.01</v>
      </c>
      <c r="G15" s="28">
        <f t="shared" ref="G15:G26" si="3">ROUND(E15+F15,0)</f>
        <v>391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540</v>
      </c>
      <c r="D16" s="29">
        <v>0</v>
      </c>
      <c r="E16" s="30">
        <f t="shared" si="1"/>
        <v>540</v>
      </c>
      <c r="F16" s="5">
        <f t="shared" si="2"/>
        <v>8.43</v>
      </c>
      <c r="G16" s="28">
        <f t="shared" si="3"/>
        <v>548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755</v>
      </c>
      <c r="D17" s="29">
        <v>0</v>
      </c>
      <c r="E17" s="30">
        <f t="shared" si="1"/>
        <v>755</v>
      </c>
      <c r="F17" s="5">
        <f t="shared" si="2"/>
        <v>11.79</v>
      </c>
      <c r="G17" s="28">
        <f t="shared" si="3"/>
        <v>767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307</v>
      </c>
      <c r="D18" s="29">
        <v>0</v>
      </c>
      <c r="E18" s="30">
        <f t="shared" si="1"/>
        <v>307</v>
      </c>
      <c r="F18" s="5">
        <f t="shared" si="2"/>
        <v>4.79</v>
      </c>
      <c r="G18" s="28">
        <f t="shared" si="3"/>
        <v>312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205</v>
      </c>
      <c r="D19" s="29">
        <v>0</v>
      </c>
      <c r="E19" s="30">
        <f t="shared" si="1"/>
        <v>205</v>
      </c>
      <c r="F19" s="5">
        <f t="shared" si="2"/>
        <v>3.2</v>
      </c>
      <c r="G19" s="28">
        <f t="shared" si="3"/>
        <v>208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180</v>
      </c>
      <c r="D20" s="29">
        <v>0</v>
      </c>
      <c r="E20" s="30">
        <f t="shared" si="1"/>
        <v>180</v>
      </c>
      <c r="F20" s="5">
        <f t="shared" si="2"/>
        <v>2.81</v>
      </c>
      <c r="G20" s="28">
        <f t="shared" si="3"/>
        <v>183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95</v>
      </c>
      <c r="D21" s="29">
        <v>0</v>
      </c>
      <c r="E21" s="30">
        <f t="shared" si="1"/>
        <v>95</v>
      </c>
      <c r="F21" s="5">
        <f t="shared" si="2"/>
        <v>1.48</v>
      </c>
      <c r="G21" s="28">
        <f t="shared" si="3"/>
        <v>96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84</v>
      </c>
      <c r="D22" s="29">
        <v>0</v>
      </c>
      <c r="E22" s="30">
        <f t="shared" si="1"/>
        <v>84</v>
      </c>
      <c r="F22" s="5">
        <f t="shared" si="2"/>
        <v>1.31</v>
      </c>
      <c r="G22" s="28">
        <f t="shared" si="3"/>
        <v>85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118</v>
      </c>
      <c r="D23" s="29">
        <v>0</v>
      </c>
      <c r="E23" s="30">
        <f t="shared" si="1"/>
        <v>118</v>
      </c>
      <c r="F23" s="5">
        <f t="shared" si="2"/>
        <v>1.84</v>
      </c>
      <c r="G23" s="28">
        <f t="shared" si="3"/>
        <v>120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217</v>
      </c>
      <c r="D24" s="29">
        <v>0</v>
      </c>
      <c r="E24" s="30">
        <f t="shared" si="1"/>
        <v>217</v>
      </c>
      <c r="F24" s="5">
        <f t="shared" si="2"/>
        <v>3.39</v>
      </c>
      <c r="G24" s="28">
        <f t="shared" si="3"/>
        <v>220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288</v>
      </c>
      <c r="D25" s="29">
        <v>0</v>
      </c>
      <c r="E25" s="30">
        <f t="shared" si="1"/>
        <v>288</v>
      </c>
      <c r="F25" s="5">
        <f t="shared" si="2"/>
        <v>4.5</v>
      </c>
      <c r="G25" s="28">
        <f t="shared" si="3"/>
        <v>293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448</v>
      </c>
      <c r="D26" s="29">
        <v>0</v>
      </c>
      <c r="E26" s="30">
        <f t="shared" si="1"/>
        <v>448</v>
      </c>
      <c r="F26" s="5">
        <f t="shared" si="2"/>
        <v>6.99</v>
      </c>
      <c r="G26" s="28">
        <f t="shared" si="3"/>
        <v>455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3622</v>
      </c>
      <c r="D28" s="5">
        <f>SUM(D15:D26)</f>
        <v>0</v>
      </c>
      <c r="E28" s="5">
        <f>SUM(E15:E26)</f>
        <v>3622</v>
      </c>
      <c r="F28" s="5">
        <f>SUM(F15:F26)</f>
        <v>56.540000000000006</v>
      </c>
      <c r="G28" s="5">
        <f>SUM(G15:G26)</f>
        <v>3678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1" sqref="D21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39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1102</v>
      </c>
      <c r="D15" s="29">
        <v>0</v>
      </c>
      <c r="E15" s="30">
        <f t="shared" ref="E15:E26" si="1">C15+D15</f>
        <v>1102</v>
      </c>
      <c r="F15" s="5">
        <f t="shared" ref="F15:F26" si="2">ROUND(E15*$B$10,2)</f>
        <v>17.2</v>
      </c>
      <c r="G15" s="28">
        <f t="shared" ref="G15:G26" si="3">ROUND(E15+F15,0)</f>
        <v>1119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1030</v>
      </c>
      <c r="D16" s="29">
        <v>0</v>
      </c>
      <c r="E16" s="30">
        <f t="shared" si="1"/>
        <v>1030</v>
      </c>
      <c r="F16" s="5">
        <f t="shared" si="2"/>
        <v>16.079999999999998</v>
      </c>
      <c r="G16" s="28">
        <f t="shared" si="3"/>
        <v>1046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894</v>
      </c>
      <c r="D17" s="29">
        <v>0</v>
      </c>
      <c r="E17" s="30">
        <f t="shared" si="1"/>
        <v>894</v>
      </c>
      <c r="F17" s="5">
        <f t="shared" si="2"/>
        <v>13.96</v>
      </c>
      <c r="G17" s="28">
        <f t="shared" si="3"/>
        <v>908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770</v>
      </c>
      <c r="D18" s="29">
        <v>0</v>
      </c>
      <c r="E18" s="30">
        <f t="shared" si="1"/>
        <v>770</v>
      </c>
      <c r="F18" s="5">
        <f t="shared" si="2"/>
        <v>12.02</v>
      </c>
      <c r="G18" s="28">
        <f t="shared" si="3"/>
        <v>782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306</v>
      </c>
      <c r="D19" s="29">
        <v>0</v>
      </c>
      <c r="E19" s="30">
        <f t="shared" si="1"/>
        <v>306</v>
      </c>
      <c r="F19" s="5">
        <f t="shared" si="2"/>
        <v>4.78</v>
      </c>
      <c r="G19" s="28">
        <f t="shared" si="3"/>
        <v>311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209</v>
      </c>
      <c r="D20" s="29">
        <v>0</v>
      </c>
      <c r="E20" s="30">
        <f t="shared" si="1"/>
        <v>209</v>
      </c>
      <c r="F20" s="5">
        <f t="shared" si="2"/>
        <v>3.26</v>
      </c>
      <c r="G20" s="28">
        <f t="shared" si="3"/>
        <v>212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105</v>
      </c>
      <c r="D21" s="29">
        <v>0</v>
      </c>
      <c r="E21" s="30">
        <f t="shared" si="1"/>
        <v>105</v>
      </c>
      <c r="F21" s="5">
        <f t="shared" si="2"/>
        <v>1.64</v>
      </c>
      <c r="G21" s="28">
        <f t="shared" si="3"/>
        <v>107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74</v>
      </c>
      <c r="D22" s="29">
        <v>0</v>
      </c>
      <c r="E22" s="30">
        <f t="shared" si="1"/>
        <v>74</v>
      </c>
      <c r="F22" s="5">
        <f t="shared" si="2"/>
        <v>1.1599999999999999</v>
      </c>
      <c r="G22" s="28">
        <f t="shared" si="3"/>
        <v>75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337</v>
      </c>
      <c r="D23" s="29">
        <v>0</v>
      </c>
      <c r="E23" s="30">
        <f t="shared" si="1"/>
        <v>337</v>
      </c>
      <c r="F23" s="5">
        <f t="shared" si="2"/>
        <v>5.26</v>
      </c>
      <c r="G23" s="28">
        <f t="shared" si="3"/>
        <v>342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473</v>
      </c>
      <c r="D24" s="29">
        <v>0</v>
      </c>
      <c r="E24" s="30">
        <f t="shared" si="1"/>
        <v>473</v>
      </c>
      <c r="F24" s="5">
        <f t="shared" si="2"/>
        <v>7.38</v>
      </c>
      <c r="G24" s="28">
        <f t="shared" si="3"/>
        <v>480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862</v>
      </c>
      <c r="D25" s="29">
        <v>0</v>
      </c>
      <c r="E25" s="30">
        <f t="shared" si="1"/>
        <v>862</v>
      </c>
      <c r="F25" s="5">
        <f t="shared" si="2"/>
        <v>13.46</v>
      </c>
      <c r="G25" s="28">
        <f t="shared" si="3"/>
        <v>875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1040</v>
      </c>
      <c r="D26" s="29">
        <v>0</v>
      </c>
      <c r="E26" s="30">
        <f t="shared" si="1"/>
        <v>1040</v>
      </c>
      <c r="F26" s="5">
        <f t="shared" si="2"/>
        <v>16.23</v>
      </c>
      <c r="G26" s="28">
        <f t="shared" si="3"/>
        <v>1056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7202</v>
      </c>
      <c r="D28" s="5">
        <f>SUM(D15:D26)</f>
        <v>0</v>
      </c>
      <c r="E28" s="5">
        <f>SUM(E15:E26)</f>
        <v>7202</v>
      </c>
      <c r="F28" s="5">
        <f>SUM(F15:F26)</f>
        <v>112.43000000000002</v>
      </c>
      <c r="G28" s="5">
        <f>SUM(G15:G26)</f>
        <v>7313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38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899</v>
      </c>
      <c r="D15" s="29">
        <v>0</v>
      </c>
      <c r="E15" s="30">
        <f t="shared" ref="E15:E26" si="1">C15+D15</f>
        <v>899</v>
      </c>
      <c r="F15" s="5">
        <f t="shared" ref="F15:F26" si="2">ROUND(E15*$B$10,2)</f>
        <v>14.03</v>
      </c>
      <c r="G15" s="28">
        <f t="shared" ref="G15:G26" si="3">ROUND(E15+F15,0)</f>
        <v>913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625</v>
      </c>
      <c r="D16" s="29">
        <v>0</v>
      </c>
      <c r="E16" s="30">
        <f t="shared" si="1"/>
        <v>625</v>
      </c>
      <c r="F16" s="5">
        <f t="shared" si="2"/>
        <v>9.76</v>
      </c>
      <c r="G16" s="28">
        <f t="shared" si="3"/>
        <v>635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457</v>
      </c>
      <c r="D17" s="29">
        <v>0</v>
      </c>
      <c r="E17" s="30">
        <f t="shared" si="1"/>
        <v>457</v>
      </c>
      <c r="F17" s="5">
        <f t="shared" si="2"/>
        <v>7.13</v>
      </c>
      <c r="G17" s="28">
        <f t="shared" si="3"/>
        <v>464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501</v>
      </c>
      <c r="D18" s="29">
        <v>0</v>
      </c>
      <c r="E18" s="30">
        <f t="shared" si="1"/>
        <v>501</v>
      </c>
      <c r="F18" s="5">
        <f t="shared" si="2"/>
        <v>7.82</v>
      </c>
      <c r="G18" s="28">
        <f t="shared" si="3"/>
        <v>509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136</v>
      </c>
      <c r="D19" s="29">
        <v>0</v>
      </c>
      <c r="E19" s="30">
        <f t="shared" si="1"/>
        <v>136</v>
      </c>
      <c r="F19" s="5">
        <f t="shared" si="2"/>
        <v>2.12</v>
      </c>
      <c r="G19" s="28">
        <f t="shared" si="3"/>
        <v>138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183</v>
      </c>
      <c r="D20" s="29">
        <v>0</v>
      </c>
      <c r="E20" s="30">
        <f t="shared" si="1"/>
        <v>183</v>
      </c>
      <c r="F20" s="5">
        <f t="shared" si="2"/>
        <v>2.86</v>
      </c>
      <c r="G20" s="28">
        <f t="shared" si="3"/>
        <v>186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144</v>
      </c>
      <c r="D21" s="29">
        <v>0</v>
      </c>
      <c r="E21" s="30">
        <f t="shared" si="1"/>
        <v>144</v>
      </c>
      <c r="F21" s="5">
        <f t="shared" si="2"/>
        <v>2.25</v>
      </c>
      <c r="G21" s="28">
        <f t="shared" si="3"/>
        <v>146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88</v>
      </c>
      <c r="D22" s="29">
        <v>0</v>
      </c>
      <c r="E22" s="30">
        <f t="shared" si="1"/>
        <v>88</v>
      </c>
      <c r="F22" s="5">
        <f t="shared" si="2"/>
        <v>1.37</v>
      </c>
      <c r="G22" s="28">
        <f t="shared" si="3"/>
        <v>89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113</v>
      </c>
      <c r="D23" s="29">
        <v>0</v>
      </c>
      <c r="E23" s="30">
        <f t="shared" si="1"/>
        <v>113</v>
      </c>
      <c r="F23" s="5">
        <f t="shared" si="2"/>
        <v>1.76</v>
      </c>
      <c r="G23" s="28">
        <f t="shared" si="3"/>
        <v>115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367</v>
      </c>
      <c r="D24" s="29">
        <v>0</v>
      </c>
      <c r="E24" s="30">
        <f t="shared" si="1"/>
        <v>367</v>
      </c>
      <c r="F24" s="5">
        <f t="shared" si="2"/>
        <v>5.73</v>
      </c>
      <c r="G24" s="28">
        <f t="shared" si="3"/>
        <v>373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546</v>
      </c>
      <c r="D25" s="29">
        <v>0</v>
      </c>
      <c r="E25" s="30">
        <f t="shared" si="1"/>
        <v>546</v>
      </c>
      <c r="F25" s="5">
        <f t="shared" si="2"/>
        <v>8.52</v>
      </c>
      <c r="G25" s="28">
        <f t="shared" si="3"/>
        <v>555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760</v>
      </c>
      <c r="D26" s="29">
        <v>0</v>
      </c>
      <c r="E26" s="30">
        <f t="shared" si="1"/>
        <v>760</v>
      </c>
      <c r="F26" s="5">
        <f t="shared" si="2"/>
        <v>11.86</v>
      </c>
      <c r="G26" s="28">
        <f t="shared" si="3"/>
        <v>772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4819</v>
      </c>
      <c r="D28" s="5">
        <f>SUM(D15:D26)</f>
        <v>0</v>
      </c>
      <c r="E28" s="5">
        <f>SUM(E15:E26)</f>
        <v>4819</v>
      </c>
      <c r="F28" s="5">
        <f>SUM(F15:F26)</f>
        <v>75.20999999999998</v>
      </c>
      <c r="G28" s="5">
        <f>SUM(G15:G26)</f>
        <v>4895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tabSelected="1" workbookViewId="0">
      <selection activeCell="A3" sqref="A3:H19"/>
    </sheetView>
  </sheetViews>
  <sheetFormatPr defaultRowHeight="12.75" x14ac:dyDescent="0.2"/>
  <sheetData>
    <row r="2" spans="1:18" ht="13.5" thickBot="1" x14ac:dyDescent="0.25"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3"/>
    </row>
    <row r="3" spans="1:18" ht="13.5" thickTop="1" x14ac:dyDescent="0.2">
      <c r="A3" s="35" t="s">
        <v>83</v>
      </c>
      <c r="B3" s="35"/>
      <c r="C3" s="35"/>
      <c r="D3" s="35"/>
      <c r="E3" s="35"/>
      <c r="F3" s="35"/>
      <c r="G3" s="35"/>
      <c r="H3" s="35"/>
    </row>
    <row r="4" spans="1:18" x14ac:dyDescent="0.2">
      <c r="A4" s="35"/>
      <c r="B4" s="35"/>
      <c r="C4" s="35"/>
      <c r="D4" s="35"/>
      <c r="E4" s="35"/>
      <c r="F4" s="35"/>
      <c r="G4" s="35"/>
      <c r="H4" s="35"/>
    </row>
    <row r="5" spans="1:18" x14ac:dyDescent="0.2">
      <c r="R5" s="34"/>
    </row>
    <row r="6" spans="1:18" x14ac:dyDescent="0.2">
      <c r="E6" t="s">
        <v>84</v>
      </c>
    </row>
    <row r="7" spans="1:18" x14ac:dyDescent="0.2">
      <c r="A7">
        <v>1</v>
      </c>
      <c r="B7">
        <v>911.77</v>
      </c>
      <c r="D7" t="s">
        <v>85</v>
      </c>
      <c r="F7" t="s">
        <v>86</v>
      </c>
    </row>
    <row r="8" spans="1:18" x14ac:dyDescent="0.2">
      <c r="A8">
        <v>2</v>
      </c>
      <c r="B8">
        <v>772.23</v>
      </c>
      <c r="D8" t="s">
        <v>87</v>
      </c>
    </row>
    <row r="9" spans="1:18" x14ac:dyDescent="0.2">
      <c r="A9">
        <v>3</v>
      </c>
      <c r="B9">
        <v>638.26</v>
      </c>
      <c r="D9" t="s">
        <v>88</v>
      </c>
    </row>
    <row r="10" spans="1:18" x14ac:dyDescent="0.2">
      <c r="A10">
        <v>4</v>
      </c>
      <c r="B10">
        <v>514.46</v>
      </c>
      <c r="D10" t="s">
        <v>89</v>
      </c>
    </row>
    <row r="11" spans="1:18" x14ac:dyDescent="0.2">
      <c r="A11">
        <v>5</v>
      </c>
      <c r="B11">
        <v>249.66</v>
      </c>
    </row>
    <row r="12" spans="1:18" x14ac:dyDescent="0.2">
      <c r="A12">
        <v>6</v>
      </c>
      <c r="B12">
        <v>213.77</v>
      </c>
    </row>
    <row r="13" spans="1:18" x14ac:dyDescent="0.2">
      <c r="A13">
        <v>7</v>
      </c>
      <c r="B13">
        <v>134.91</v>
      </c>
    </row>
    <row r="14" spans="1:18" x14ac:dyDescent="0.2">
      <c r="A14">
        <v>8</v>
      </c>
      <c r="B14">
        <v>142.81</v>
      </c>
    </row>
    <row r="15" spans="1:18" x14ac:dyDescent="0.2">
      <c r="A15">
        <v>9</v>
      </c>
      <c r="B15">
        <v>242.75</v>
      </c>
    </row>
    <row r="16" spans="1:18" x14ac:dyDescent="0.2">
      <c r="A16">
        <v>10</v>
      </c>
      <c r="B16">
        <v>382.06</v>
      </c>
    </row>
    <row r="17" spans="1:9" x14ac:dyDescent="0.2">
      <c r="A17">
        <v>11</v>
      </c>
      <c r="B17">
        <v>673.47</v>
      </c>
    </row>
    <row r="18" spans="1:9" x14ac:dyDescent="0.2">
      <c r="A18">
        <v>12</v>
      </c>
      <c r="B18">
        <v>802.88</v>
      </c>
    </row>
    <row r="19" spans="1:9" x14ac:dyDescent="0.2">
      <c r="A19" s="35" t="s">
        <v>6</v>
      </c>
      <c r="B19" s="35">
        <v>5679.03</v>
      </c>
    </row>
    <row r="23" spans="1:9" x14ac:dyDescent="0.2">
      <c r="I23" s="35"/>
    </row>
    <row r="24" spans="1:9" x14ac:dyDescent="0.2">
      <c r="I24" s="35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16" sqref="D16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37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666</v>
      </c>
      <c r="D15" s="29">
        <v>0</v>
      </c>
      <c r="E15" s="30">
        <f t="shared" ref="E15:E26" si="1">C15+D15</f>
        <v>666</v>
      </c>
      <c r="F15" s="5">
        <f t="shared" ref="F15:F26" si="2">ROUND(E15*$B$10,2)</f>
        <v>10.4</v>
      </c>
      <c r="G15" s="28">
        <f t="shared" ref="G15:G26" si="3">ROUND(E15+F15,0)</f>
        <v>676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694</v>
      </c>
      <c r="D16" s="29">
        <v>0</v>
      </c>
      <c r="E16" s="30">
        <f t="shared" si="1"/>
        <v>694</v>
      </c>
      <c r="F16" s="5">
        <f t="shared" si="2"/>
        <v>10.83</v>
      </c>
      <c r="G16" s="28">
        <f t="shared" si="3"/>
        <v>705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503</v>
      </c>
      <c r="D17" s="29">
        <v>0</v>
      </c>
      <c r="E17" s="30">
        <f t="shared" si="1"/>
        <v>503</v>
      </c>
      <c r="F17" s="5">
        <f t="shared" si="2"/>
        <v>7.85</v>
      </c>
      <c r="G17" s="28">
        <f t="shared" si="3"/>
        <v>511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376</v>
      </c>
      <c r="D18" s="29">
        <v>0</v>
      </c>
      <c r="E18" s="30">
        <f t="shared" si="1"/>
        <v>376</v>
      </c>
      <c r="F18" s="5">
        <f t="shared" si="2"/>
        <v>5.87</v>
      </c>
      <c r="G18" s="28">
        <f t="shared" si="3"/>
        <v>382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112</v>
      </c>
      <c r="D19" s="29">
        <v>0</v>
      </c>
      <c r="E19" s="30">
        <f t="shared" si="1"/>
        <v>112</v>
      </c>
      <c r="F19" s="5">
        <f t="shared" si="2"/>
        <v>1.75</v>
      </c>
      <c r="G19" s="28">
        <f t="shared" si="3"/>
        <v>114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72</v>
      </c>
      <c r="D20" s="29">
        <v>0</v>
      </c>
      <c r="E20" s="30">
        <f t="shared" si="1"/>
        <v>72</v>
      </c>
      <c r="F20" s="5">
        <f t="shared" si="2"/>
        <v>1.1200000000000001</v>
      </c>
      <c r="G20" s="28">
        <f t="shared" si="3"/>
        <v>73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24</v>
      </c>
      <c r="D21" s="29">
        <v>0</v>
      </c>
      <c r="E21" s="30">
        <f t="shared" si="1"/>
        <v>24</v>
      </c>
      <c r="F21" s="5">
        <f t="shared" si="2"/>
        <v>0.37</v>
      </c>
      <c r="G21" s="28">
        <f t="shared" si="3"/>
        <v>24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94</v>
      </c>
      <c r="D22" s="29">
        <v>0</v>
      </c>
      <c r="E22" s="30">
        <f t="shared" si="1"/>
        <v>94</v>
      </c>
      <c r="F22" s="5">
        <f t="shared" si="2"/>
        <v>1.47</v>
      </c>
      <c r="G22" s="28">
        <f t="shared" si="3"/>
        <v>95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203</v>
      </c>
      <c r="D23" s="29">
        <v>0</v>
      </c>
      <c r="E23" s="30">
        <f t="shared" si="1"/>
        <v>203</v>
      </c>
      <c r="F23" s="5">
        <f t="shared" si="2"/>
        <v>3.17</v>
      </c>
      <c r="G23" s="28">
        <f t="shared" si="3"/>
        <v>206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352</v>
      </c>
      <c r="D24" s="29">
        <v>0</v>
      </c>
      <c r="E24" s="30">
        <f t="shared" si="1"/>
        <v>352</v>
      </c>
      <c r="F24" s="5">
        <f t="shared" si="2"/>
        <v>5.49</v>
      </c>
      <c r="G24" s="28">
        <f t="shared" si="3"/>
        <v>357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555</v>
      </c>
      <c r="D25" s="29">
        <v>0</v>
      </c>
      <c r="E25" s="30">
        <f t="shared" si="1"/>
        <v>555</v>
      </c>
      <c r="F25" s="5">
        <f t="shared" si="2"/>
        <v>8.66</v>
      </c>
      <c r="G25" s="28">
        <f t="shared" si="3"/>
        <v>564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675</v>
      </c>
      <c r="D26" s="29">
        <v>0</v>
      </c>
      <c r="E26" s="30">
        <f t="shared" si="1"/>
        <v>675</v>
      </c>
      <c r="F26" s="5">
        <f t="shared" si="2"/>
        <v>10.54</v>
      </c>
      <c r="G26" s="28">
        <f t="shared" si="3"/>
        <v>686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4326</v>
      </c>
      <c r="D28" s="5">
        <f>SUM(D15:D26)</f>
        <v>0</v>
      </c>
      <c r="E28" s="5">
        <f>SUM(E15:E26)</f>
        <v>4326</v>
      </c>
      <c r="F28" s="5">
        <f>SUM(F15:F26)</f>
        <v>67.519999999999982</v>
      </c>
      <c r="G28" s="5">
        <f>SUM(G15:G26)</f>
        <v>4393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19" sqref="D19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34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620</v>
      </c>
      <c r="D15" s="29">
        <v>0</v>
      </c>
      <c r="E15" s="30">
        <f>C15+D15</f>
        <v>620</v>
      </c>
      <c r="F15" s="5">
        <f>ROUND(E15*$B$10,2)</f>
        <v>9.68</v>
      </c>
      <c r="G15" s="28">
        <f>ROUND(E15+F15,0)</f>
        <v>630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547</v>
      </c>
      <c r="D16" s="29">
        <v>0</v>
      </c>
      <c r="E16" s="30">
        <f t="shared" ref="E16:E26" si="1">C16+D16</f>
        <v>547</v>
      </c>
      <c r="F16" s="5">
        <f t="shared" ref="F16:F26" si="2">ROUND(E16*$B$10,2)</f>
        <v>8.5399999999999991</v>
      </c>
      <c r="G16" s="28">
        <f t="shared" ref="G16:G26" si="3">ROUND(E16+F16,0)</f>
        <v>556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333</v>
      </c>
      <c r="D17" s="29">
        <v>0</v>
      </c>
      <c r="E17" s="30">
        <f t="shared" si="1"/>
        <v>333</v>
      </c>
      <c r="F17" s="5">
        <f t="shared" si="2"/>
        <v>5.2</v>
      </c>
      <c r="G17" s="28">
        <f t="shared" si="3"/>
        <v>338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373</v>
      </c>
      <c r="D18" s="29">
        <v>0</v>
      </c>
      <c r="E18" s="30">
        <f t="shared" si="1"/>
        <v>373</v>
      </c>
      <c r="F18" s="5">
        <f t="shared" si="2"/>
        <v>5.82</v>
      </c>
      <c r="G18" s="28">
        <f t="shared" si="3"/>
        <v>379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162</v>
      </c>
      <c r="D19" s="29">
        <v>0</v>
      </c>
      <c r="E19" s="30">
        <f t="shared" si="1"/>
        <v>162</v>
      </c>
      <c r="F19" s="5">
        <f t="shared" si="2"/>
        <v>2.5299999999999998</v>
      </c>
      <c r="G19" s="28">
        <f t="shared" si="3"/>
        <v>165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178</v>
      </c>
      <c r="D20" s="29">
        <v>0</v>
      </c>
      <c r="E20" s="30">
        <f t="shared" si="1"/>
        <v>178</v>
      </c>
      <c r="F20" s="5">
        <f t="shared" si="2"/>
        <v>2.78</v>
      </c>
      <c r="G20" s="28">
        <f t="shared" si="3"/>
        <v>181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16</v>
      </c>
      <c r="D21" s="29">
        <v>0</v>
      </c>
      <c r="E21" s="30">
        <f t="shared" si="1"/>
        <v>16</v>
      </c>
      <c r="F21" s="5">
        <f t="shared" si="2"/>
        <v>0.25</v>
      </c>
      <c r="G21" s="28">
        <f t="shared" si="3"/>
        <v>16</v>
      </c>
      <c r="I21" s="18"/>
      <c r="L21" s="4"/>
    </row>
    <row r="22" spans="1:12" ht="15" x14ac:dyDescent="0.2">
      <c r="A22" s="25" t="str">
        <f>IF(B22=$Q$1,"Start Month","")</f>
        <v>Start Month</v>
      </c>
      <c r="B22" s="10" t="s">
        <v>15</v>
      </c>
      <c r="C22" s="15">
        <v>93</v>
      </c>
      <c r="D22" s="29">
        <v>0</v>
      </c>
      <c r="E22" s="30">
        <f t="shared" si="1"/>
        <v>93</v>
      </c>
      <c r="F22" s="5">
        <f t="shared" si="2"/>
        <v>1.45</v>
      </c>
      <c r="G22" s="28">
        <f t="shared" si="3"/>
        <v>94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110</v>
      </c>
      <c r="D23" s="29">
        <v>0</v>
      </c>
      <c r="E23" s="30">
        <f t="shared" si="1"/>
        <v>110</v>
      </c>
      <c r="F23" s="5">
        <f t="shared" si="2"/>
        <v>1.72</v>
      </c>
      <c r="G23" s="28">
        <f t="shared" si="3"/>
        <v>112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242</v>
      </c>
      <c r="D24" s="29">
        <v>0</v>
      </c>
      <c r="E24" s="30">
        <f t="shared" si="1"/>
        <v>242</v>
      </c>
      <c r="F24" s="5">
        <f t="shared" si="2"/>
        <v>3.78</v>
      </c>
      <c r="G24" s="28">
        <f t="shared" si="3"/>
        <v>246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428</v>
      </c>
      <c r="D25" s="29">
        <v>0</v>
      </c>
      <c r="E25" s="30">
        <f t="shared" si="1"/>
        <v>428</v>
      </c>
      <c r="F25" s="5">
        <f t="shared" si="2"/>
        <v>6.68</v>
      </c>
      <c r="G25" s="28">
        <f t="shared" si="3"/>
        <v>435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558</v>
      </c>
      <c r="D26" s="29">
        <v>0</v>
      </c>
      <c r="E26" s="30">
        <f t="shared" si="1"/>
        <v>558</v>
      </c>
      <c r="F26" s="5">
        <f t="shared" si="2"/>
        <v>8.7100000000000009</v>
      </c>
      <c r="G26" s="28">
        <f t="shared" si="3"/>
        <v>567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3660</v>
      </c>
      <c r="D28" s="5">
        <f>SUM(D15:D26)</f>
        <v>0</v>
      </c>
      <c r="E28" s="5">
        <f>SUM(E15:E26)</f>
        <v>3660</v>
      </c>
      <c r="F28" s="5">
        <f>SUM(F15:F26)</f>
        <v>57.14</v>
      </c>
      <c r="G28" s="5">
        <f>SUM(G15:G26)</f>
        <v>3719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workbookViewId="0">
      <selection activeCell="R9" sqref="R9:R22"/>
    </sheetView>
  </sheetViews>
  <sheetFormatPr defaultRowHeight="12.75" x14ac:dyDescent="0.2"/>
  <sheetData>
    <row r="2" spans="1:18" ht="13.5" thickBot="1" x14ac:dyDescent="0.25">
      <c r="F2" s="32" t="s">
        <v>53</v>
      </c>
      <c r="G2" s="32" t="s">
        <v>54</v>
      </c>
      <c r="H2" s="32" t="s">
        <v>55</v>
      </c>
      <c r="I2" s="32" t="s">
        <v>11</v>
      </c>
      <c r="J2" s="32" t="s">
        <v>12</v>
      </c>
      <c r="K2" s="32" t="s">
        <v>13</v>
      </c>
      <c r="L2" s="32" t="s">
        <v>14</v>
      </c>
      <c r="M2" s="32" t="s">
        <v>56</v>
      </c>
      <c r="N2" s="32" t="s">
        <v>57</v>
      </c>
      <c r="O2" s="32" t="s">
        <v>58</v>
      </c>
      <c r="P2" s="32" t="s">
        <v>59</v>
      </c>
      <c r="Q2" s="32" t="s">
        <v>60</v>
      </c>
      <c r="R2" s="33" t="s">
        <v>6</v>
      </c>
    </row>
    <row r="3" spans="1:18" ht="13.5" thickTop="1" x14ac:dyDescent="0.2"/>
    <row r="4" spans="1:18" x14ac:dyDescent="0.2">
      <c r="A4" t="s">
        <v>68</v>
      </c>
      <c r="B4" t="s">
        <v>66</v>
      </c>
      <c r="F4">
        <v>1788</v>
      </c>
      <c r="G4">
        <v>774</v>
      </c>
      <c r="H4">
        <v>1439</v>
      </c>
      <c r="I4">
        <v>845</v>
      </c>
      <c r="J4">
        <v>590</v>
      </c>
      <c r="K4">
        <v>375</v>
      </c>
      <c r="L4">
        <v>299</v>
      </c>
      <c r="M4">
        <v>212</v>
      </c>
      <c r="N4">
        <v>616</v>
      </c>
      <c r="O4">
        <v>1189</v>
      </c>
      <c r="P4">
        <v>1773</v>
      </c>
      <c r="Q4">
        <v>1824</v>
      </c>
      <c r="R4">
        <f>SUM(F4:Q4)</f>
        <v>11724</v>
      </c>
    </row>
    <row r="5" spans="1:18" x14ac:dyDescent="0.2">
      <c r="B5" t="s">
        <v>62</v>
      </c>
      <c r="F5">
        <v>2905</v>
      </c>
      <c r="G5">
        <v>2664</v>
      </c>
      <c r="H5">
        <v>2334</v>
      </c>
      <c r="I5">
        <v>1617</v>
      </c>
      <c r="J5">
        <v>1327</v>
      </c>
      <c r="K5">
        <v>1197</v>
      </c>
      <c r="L5">
        <v>894</v>
      </c>
      <c r="M5">
        <v>864</v>
      </c>
      <c r="N5">
        <v>1288</v>
      </c>
      <c r="O5">
        <v>1582</v>
      </c>
      <c r="P5">
        <v>2074</v>
      </c>
      <c r="Q5">
        <v>2491</v>
      </c>
      <c r="R5" s="34">
        <v>21237</v>
      </c>
    </row>
    <row r="6" spans="1:18" x14ac:dyDescent="0.2">
      <c r="B6" t="s">
        <v>63</v>
      </c>
      <c r="F6">
        <v>1361</v>
      </c>
      <c r="G6">
        <v>994</v>
      </c>
      <c r="H6">
        <v>1077</v>
      </c>
      <c r="I6">
        <v>844</v>
      </c>
      <c r="J6">
        <v>235</v>
      </c>
      <c r="K6">
        <v>131</v>
      </c>
      <c r="L6">
        <v>47</v>
      </c>
      <c r="M6">
        <v>98</v>
      </c>
      <c r="N6">
        <v>574</v>
      </c>
      <c r="O6">
        <v>769</v>
      </c>
      <c r="P6">
        <v>1025</v>
      </c>
      <c r="Q6">
        <v>1180</v>
      </c>
      <c r="R6">
        <f t="shared" ref="R6:R22" si="0">SUM(F6:Q6)</f>
        <v>8335</v>
      </c>
    </row>
    <row r="7" spans="1:18" x14ac:dyDescent="0.2">
      <c r="B7" t="s">
        <v>64</v>
      </c>
      <c r="F7">
        <v>1457</v>
      </c>
      <c r="G7">
        <v>1433</v>
      </c>
      <c r="H7">
        <v>1162</v>
      </c>
      <c r="I7">
        <v>1126</v>
      </c>
      <c r="J7">
        <v>869</v>
      </c>
      <c r="K7">
        <v>597</v>
      </c>
      <c r="L7">
        <v>470</v>
      </c>
      <c r="M7">
        <v>87</v>
      </c>
      <c r="N7">
        <v>55</v>
      </c>
      <c r="O7">
        <v>663</v>
      </c>
      <c r="P7">
        <v>1070</v>
      </c>
      <c r="Q7">
        <v>1377</v>
      </c>
      <c r="R7">
        <f t="shared" si="0"/>
        <v>10366</v>
      </c>
    </row>
    <row r="8" spans="1:18" x14ac:dyDescent="0.2">
      <c r="B8" t="s">
        <v>65</v>
      </c>
      <c r="F8">
        <v>1238</v>
      </c>
      <c r="G8">
        <v>942</v>
      </c>
      <c r="H8">
        <v>876</v>
      </c>
      <c r="I8">
        <v>623</v>
      </c>
      <c r="J8">
        <v>457</v>
      </c>
      <c r="K8">
        <v>332</v>
      </c>
      <c r="L8">
        <v>245</v>
      </c>
      <c r="M8">
        <v>244</v>
      </c>
      <c r="N8">
        <v>435</v>
      </c>
      <c r="O8">
        <v>770</v>
      </c>
      <c r="P8">
        <v>1067</v>
      </c>
      <c r="Q8">
        <v>1129</v>
      </c>
      <c r="R8">
        <f t="shared" si="0"/>
        <v>8358</v>
      </c>
    </row>
    <row r="9" spans="1:18" x14ac:dyDescent="0.2">
      <c r="A9" t="s">
        <v>67</v>
      </c>
      <c r="B9" t="s">
        <v>61</v>
      </c>
      <c r="F9">
        <v>620</v>
      </c>
      <c r="G9">
        <v>547</v>
      </c>
      <c r="H9">
        <v>332</v>
      </c>
      <c r="I9">
        <v>373</v>
      </c>
      <c r="J9">
        <v>162</v>
      </c>
      <c r="K9">
        <v>178</v>
      </c>
      <c r="L9">
        <v>16</v>
      </c>
      <c r="M9">
        <v>93</v>
      </c>
      <c r="N9">
        <v>110</v>
      </c>
      <c r="O9">
        <v>242</v>
      </c>
      <c r="P9">
        <v>428</v>
      </c>
      <c r="Q9">
        <v>558</v>
      </c>
      <c r="R9">
        <f t="shared" si="0"/>
        <v>3659</v>
      </c>
    </row>
    <row r="10" spans="1:18" x14ac:dyDescent="0.2">
      <c r="B10" t="s">
        <v>66</v>
      </c>
      <c r="F10">
        <v>640</v>
      </c>
      <c r="G10">
        <v>533</v>
      </c>
      <c r="H10">
        <v>568</v>
      </c>
      <c r="I10">
        <v>402</v>
      </c>
      <c r="J10">
        <v>306</v>
      </c>
      <c r="K10">
        <v>169</v>
      </c>
      <c r="L10">
        <v>130</v>
      </c>
      <c r="M10">
        <v>141</v>
      </c>
      <c r="N10">
        <v>345</v>
      </c>
      <c r="O10">
        <v>466</v>
      </c>
      <c r="P10">
        <v>579</v>
      </c>
      <c r="Q10">
        <v>646</v>
      </c>
      <c r="R10">
        <f t="shared" si="0"/>
        <v>4925</v>
      </c>
    </row>
    <row r="11" spans="1:18" x14ac:dyDescent="0.2">
      <c r="B11" t="s">
        <v>70</v>
      </c>
      <c r="F11">
        <v>666</v>
      </c>
      <c r="G11">
        <v>694</v>
      </c>
      <c r="H11">
        <v>503</v>
      </c>
      <c r="I11">
        <v>376</v>
      </c>
      <c r="J11">
        <v>112</v>
      </c>
      <c r="K11">
        <v>72</v>
      </c>
      <c r="L11">
        <v>24</v>
      </c>
      <c r="M11">
        <v>94</v>
      </c>
      <c r="N11">
        <v>203</v>
      </c>
      <c r="O11">
        <v>352</v>
      </c>
      <c r="P11">
        <v>555</v>
      </c>
      <c r="Q11">
        <v>675</v>
      </c>
      <c r="R11">
        <f t="shared" si="0"/>
        <v>4326</v>
      </c>
    </row>
    <row r="12" spans="1:18" x14ac:dyDescent="0.2">
      <c r="B12" t="s">
        <v>71</v>
      </c>
      <c r="F12">
        <v>316</v>
      </c>
      <c r="G12">
        <v>276</v>
      </c>
      <c r="H12">
        <v>251</v>
      </c>
      <c r="I12">
        <v>183</v>
      </c>
      <c r="J12">
        <v>175</v>
      </c>
      <c r="K12">
        <v>151</v>
      </c>
      <c r="L12">
        <v>122</v>
      </c>
      <c r="M12">
        <v>132</v>
      </c>
      <c r="N12">
        <v>157</v>
      </c>
      <c r="O12">
        <v>231</v>
      </c>
      <c r="P12">
        <v>256</v>
      </c>
      <c r="Q12">
        <v>292</v>
      </c>
      <c r="R12">
        <f t="shared" si="0"/>
        <v>2542</v>
      </c>
    </row>
    <row r="13" spans="1:18" x14ac:dyDescent="0.2">
      <c r="B13" t="s">
        <v>72</v>
      </c>
      <c r="F13">
        <v>1355</v>
      </c>
      <c r="G13">
        <v>481</v>
      </c>
      <c r="H13">
        <v>535</v>
      </c>
      <c r="I13">
        <v>496</v>
      </c>
      <c r="J13">
        <v>348</v>
      </c>
      <c r="K13">
        <v>263</v>
      </c>
      <c r="L13">
        <v>217</v>
      </c>
      <c r="M13">
        <v>225</v>
      </c>
      <c r="N13">
        <v>288</v>
      </c>
      <c r="O13">
        <v>485</v>
      </c>
      <c r="P13">
        <v>852</v>
      </c>
      <c r="Q13">
        <v>871</v>
      </c>
      <c r="R13">
        <f t="shared" si="0"/>
        <v>6416</v>
      </c>
    </row>
    <row r="14" spans="1:18" x14ac:dyDescent="0.2">
      <c r="B14" t="s">
        <v>73</v>
      </c>
      <c r="F14">
        <v>916</v>
      </c>
      <c r="G14">
        <v>880</v>
      </c>
      <c r="H14">
        <v>542</v>
      </c>
      <c r="I14">
        <v>538</v>
      </c>
      <c r="J14">
        <v>382</v>
      </c>
      <c r="K14">
        <v>267</v>
      </c>
      <c r="L14">
        <v>189</v>
      </c>
      <c r="M14">
        <v>339</v>
      </c>
      <c r="N14">
        <v>390</v>
      </c>
      <c r="O14">
        <v>500</v>
      </c>
      <c r="P14">
        <v>873</v>
      </c>
      <c r="Q14">
        <v>901</v>
      </c>
      <c r="R14">
        <f t="shared" si="0"/>
        <v>6717</v>
      </c>
    </row>
    <row r="15" spans="1:18" x14ac:dyDescent="0.2">
      <c r="B15" t="s">
        <v>74</v>
      </c>
      <c r="F15">
        <v>777</v>
      </c>
      <c r="G15">
        <v>712</v>
      </c>
      <c r="H15">
        <v>635</v>
      </c>
      <c r="I15">
        <v>488</v>
      </c>
      <c r="J15">
        <v>223</v>
      </c>
      <c r="K15">
        <v>278</v>
      </c>
      <c r="L15">
        <v>165</v>
      </c>
      <c r="M15">
        <v>150</v>
      </c>
      <c r="N15">
        <v>103</v>
      </c>
      <c r="O15">
        <v>379</v>
      </c>
      <c r="P15">
        <v>771</v>
      </c>
      <c r="Q15">
        <v>867</v>
      </c>
      <c r="R15">
        <f t="shared" si="0"/>
        <v>5548</v>
      </c>
    </row>
    <row r="16" spans="1:18" x14ac:dyDescent="0.2">
      <c r="B16" t="s">
        <v>75</v>
      </c>
      <c r="F16">
        <v>673</v>
      </c>
      <c r="G16">
        <v>703</v>
      </c>
      <c r="H16">
        <v>501</v>
      </c>
      <c r="I16">
        <v>520</v>
      </c>
      <c r="J16">
        <v>200</v>
      </c>
      <c r="K16">
        <v>120</v>
      </c>
      <c r="L16">
        <v>135</v>
      </c>
      <c r="M16">
        <v>127</v>
      </c>
      <c r="N16">
        <v>243</v>
      </c>
      <c r="O16">
        <v>320</v>
      </c>
      <c r="P16">
        <v>510</v>
      </c>
      <c r="Q16">
        <v>526</v>
      </c>
      <c r="R16">
        <f t="shared" si="0"/>
        <v>4578</v>
      </c>
    </row>
    <row r="17" spans="2:18" x14ac:dyDescent="0.2">
      <c r="B17" t="s">
        <v>76</v>
      </c>
      <c r="F17">
        <v>999</v>
      </c>
      <c r="G17">
        <v>837</v>
      </c>
      <c r="H17">
        <v>734</v>
      </c>
      <c r="I17">
        <v>678</v>
      </c>
      <c r="J17">
        <v>288</v>
      </c>
      <c r="K17">
        <v>218</v>
      </c>
      <c r="L17">
        <v>111</v>
      </c>
      <c r="M17">
        <v>97</v>
      </c>
      <c r="N17">
        <v>296</v>
      </c>
      <c r="O17">
        <v>435</v>
      </c>
      <c r="P17">
        <v>663</v>
      </c>
      <c r="Q17">
        <v>852</v>
      </c>
      <c r="R17">
        <f t="shared" si="0"/>
        <v>6208</v>
      </c>
    </row>
    <row r="18" spans="2:18" x14ac:dyDescent="0.2">
      <c r="B18" t="s">
        <v>77</v>
      </c>
      <c r="F18">
        <v>1356</v>
      </c>
      <c r="G18">
        <v>1208</v>
      </c>
      <c r="H18">
        <v>902</v>
      </c>
      <c r="I18">
        <v>663</v>
      </c>
      <c r="J18">
        <v>330</v>
      </c>
      <c r="K18">
        <v>220</v>
      </c>
      <c r="L18">
        <v>56</v>
      </c>
      <c r="M18">
        <v>47</v>
      </c>
      <c r="N18">
        <v>271</v>
      </c>
      <c r="O18">
        <v>526</v>
      </c>
      <c r="P18">
        <v>923</v>
      </c>
      <c r="Q18">
        <v>1258</v>
      </c>
      <c r="R18">
        <f t="shared" si="0"/>
        <v>7760</v>
      </c>
    </row>
    <row r="19" spans="2:18" x14ac:dyDescent="0.2">
      <c r="B19" t="s">
        <v>78</v>
      </c>
      <c r="F19">
        <v>385</v>
      </c>
      <c r="G19">
        <v>540</v>
      </c>
      <c r="H19">
        <v>755</v>
      </c>
      <c r="I19">
        <v>307</v>
      </c>
      <c r="J19">
        <v>205</v>
      </c>
      <c r="K19">
        <v>180</v>
      </c>
      <c r="L19">
        <v>95</v>
      </c>
      <c r="M19">
        <v>84</v>
      </c>
      <c r="N19">
        <v>118</v>
      </c>
      <c r="O19">
        <v>217</v>
      </c>
      <c r="P19">
        <v>288</v>
      </c>
      <c r="Q19">
        <v>448</v>
      </c>
      <c r="R19">
        <f t="shared" si="0"/>
        <v>3622</v>
      </c>
    </row>
    <row r="20" spans="2:18" x14ac:dyDescent="0.2">
      <c r="B20" t="s">
        <v>79</v>
      </c>
      <c r="F20">
        <v>1102</v>
      </c>
      <c r="G20">
        <v>1030</v>
      </c>
      <c r="H20">
        <v>894</v>
      </c>
      <c r="I20">
        <v>770</v>
      </c>
      <c r="J20">
        <v>306</v>
      </c>
      <c r="K20">
        <v>209</v>
      </c>
      <c r="L20">
        <v>105</v>
      </c>
      <c r="M20">
        <v>74</v>
      </c>
      <c r="N20">
        <v>337</v>
      </c>
      <c r="O20">
        <v>473</v>
      </c>
      <c r="P20">
        <v>862</v>
      </c>
      <c r="Q20">
        <v>1040</v>
      </c>
      <c r="R20">
        <f t="shared" si="0"/>
        <v>7202</v>
      </c>
    </row>
    <row r="21" spans="2:18" x14ac:dyDescent="0.2">
      <c r="B21" t="s">
        <v>80</v>
      </c>
      <c r="F21">
        <v>899</v>
      </c>
      <c r="G21">
        <v>625</v>
      </c>
      <c r="H21">
        <v>457</v>
      </c>
      <c r="I21">
        <v>501</v>
      </c>
      <c r="J21">
        <v>136</v>
      </c>
      <c r="K21">
        <v>183</v>
      </c>
      <c r="L21">
        <v>144</v>
      </c>
      <c r="M21">
        <v>88</v>
      </c>
      <c r="N21">
        <v>113</v>
      </c>
      <c r="O21">
        <v>367</v>
      </c>
      <c r="P21">
        <v>546</v>
      </c>
      <c r="Q21">
        <v>760</v>
      </c>
      <c r="R21">
        <f t="shared" si="0"/>
        <v>4819</v>
      </c>
    </row>
    <row r="22" spans="2:18" x14ac:dyDescent="0.2">
      <c r="B22" t="s">
        <v>82</v>
      </c>
      <c r="F22">
        <v>1498</v>
      </c>
      <c r="G22">
        <v>1298</v>
      </c>
      <c r="H22">
        <v>950</v>
      </c>
      <c r="I22">
        <v>653</v>
      </c>
      <c r="J22">
        <v>467</v>
      </c>
      <c r="K22">
        <v>416</v>
      </c>
      <c r="L22">
        <v>276</v>
      </c>
      <c r="M22">
        <v>256</v>
      </c>
      <c r="N22">
        <v>404</v>
      </c>
      <c r="O22">
        <v>599</v>
      </c>
      <c r="P22">
        <v>984</v>
      </c>
      <c r="Q22">
        <v>1146</v>
      </c>
      <c r="R22">
        <f t="shared" si="0"/>
        <v>8947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0" sqref="C20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69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640</v>
      </c>
      <c r="D15" s="29">
        <v>1788</v>
      </c>
      <c r="E15" s="30">
        <f t="shared" ref="E15:E26" si="1">C15+D15</f>
        <v>2428</v>
      </c>
      <c r="F15" s="5">
        <f t="shared" ref="F15:F26" si="2">ROUND(E15*$B$10,2)</f>
        <v>37.9</v>
      </c>
      <c r="G15" s="28">
        <f t="shared" ref="G15:G26" si="3">ROUND(E15+F15,0)</f>
        <v>2466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533</v>
      </c>
      <c r="D16" s="29">
        <v>774</v>
      </c>
      <c r="E16" s="30">
        <f t="shared" si="1"/>
        <v>1307</v>
      </c>
      <c r="F16" s="5">
        <f t="shared" si="2"/>
        <v>20.399999999999999</v>
      </c>
      <c r="G16" s="28">
        <f t="shared" si="3"/>
        <v>1327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568</v>
      </c>
      <c r="D17" s="29">
        <v>1439</v>
      </c>
      <c r="E17" s="30">
        <f t="shared" si="1"/>
        <v>2007</v>
      </c>
      <c r="F17" s="5">
        <f t="shared" si="2"/>
        <v>31.33</v>
      </c>
      <c r="G17" s="28">
        <f t="shared" si="3"/>
        <v>2038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402</v>
      </c>
      <c r="D18" s="29">
        <v>845</v>
      </c>
      <c r="E18" s="30">
        <f t="shared" si="1"/>
        <v>1247</v>
      </c>
      <c r="F18" s="5">
        <f t="shared" si="2"/>
        <v>19.47</v>
      </c>
      <c r="G18" s="28">
        <f t="shared" si="3"/>
        <v>1266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306</v>
      </c>
      <c r="D19" s="29">
        <v>590</v>
      </c>
      <c r="E19" s="30">
        <f t="shared" si="1"/>
        <v>896</v>
      </c>
      <c r="F19" s="5">
        <f t="shared" si="2"/>
        <v>13.99</v>
      </c>
      <c r="G19" s="28">
        <f t="shared" si="3"/>
        <v>910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169</v>
      </c>
      <c r="D20" s="29">
        <v>375</v>
      </c>
      <c r="E20" s="30">
        <f t="shared" si="1"/>
        <v>544</v>
      </c>
      <c r="F20" s="5">
        <f t="shared" si="2"/>
        <v>8.49</v>
      </c>
      <c r="G20" s="28">
        <f t="shared" si="3"/>
        <v>552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130</v>
      </c>
      <c r="D21" s="29">
        <v>299</v>
      </c>
      <c r="E21" s="30">
        <f t="shared" si="1"/>
        <v>429</v>
      </c>
      <c r="F21" s="5">
        <f t="shared" si="2"/>
        <v>6.7</v>
      </c>
      <c r="G21" s="28">
        <f t="shared" si="3"/>
        <v>436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141</v>
      </c>
      <c r="D22" s="29">
        <v>212</v>
      </c>
      <c r="E22" s="30">
        <f t="shared" si="1"/>
        <v>353</v>
      </c>
      <c r="F22" s="5">
        <f t="shared" si="2"/>
        <v>5.51</v>
      </c>
      <c r="G22" s="28">
        <f t="shared" si="3"/>
        <v>359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345</v>
      </c>
      <c r="D23" s="29">
        <v>616</v>
      </c>
      <c r="E23" s="30">
        <f t="shared" si="1"/>
        <v>961</v>
      </c>
      <c r="F23" s="5">
        <f t="shared" si="2"/>
        <v>15</v>
      </c>
      <c r="G23" s="28">
        <f t="shared" si="3"/>
        <v>976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466</v>
      </c>
      <c r="D24" s="29">
        <v>1189</v>
      </c>
      <c r="E24" s="30">
        <f t="shared" si="1"/>
        <v>1655</v>
      </c>
      <c r="F24" s="5">
        <f t="shared" si="2"/>
        <v>25.83</v>
      </c>
      <c r="G24" s="28">
        <f t="shared" si="3"/>
        <v>1681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579</v>
      </c>
      <c r="D25" s="29">
        <v>1773</v>
      </c>
      <c r="E25" s="30">
        <f t="shared" si="1"/>
        <v>2352</v>
      </c>
      <c r="F25" s="5">
        <f t="shared" si="2"/>
        <v>36.71</v>
      </c>
      <c r="G25" s="28">
        <f t="shared" si="3"/>
        <v>2389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646</v>
      </c>
      <c r="D26" s="29">
        <v>1824</v>
      </c>
      <c r="E26" s="30">
        <f t="shared" si="1"/>
        <v>2470</v>
      </c>
      <c r="F26" s="5">
        <f t="shared" si="2"/>
        <v>38.56</v>
      </c>
      <c r="G26" s="28">
        <f t="shared" si="3"/>
        <v>2509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4925</v>
      </c>
      <c r="D28" s="5">
        <f>SUM(D15:D26)</f>
        <v>11724</v>
      </c>
      <c r="E28" s="5">
        <f>SUM(E15:E26)</f>
        <v>16649</v>
      </c>
      <c r="F28" s="5">
        <f>SUM(F15:F26)</f>
        <v>259.89</v>
      </c>
      <c r="G28" s="5">
        <f>SUM(G15:G26)</f>
        <v>16909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G3" sqref="G3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52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2905</v>
      </c>
      <c r="E15" s="30">
        <f t="shared" ref="E15:E26" si="1">C15+D15</f>
        <v>2905</v>
      </c>
      <c r="F15" s="5">
        <f t="shared" ref="F15:F26" si="2">ROUND(E15*$B$10,2)</f>
        <v>45.35</v>
      </c>
      <c r="G15" s="28">
        <f t="shared" ref="G15:G26" si="3">ROUND(E15+F15,0)</f>
        <v>2950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2664</v>
      </c>
      <c r="E16" s="30">
        <f t="shared" si="1"/>
        <v>2664</v>
      </c>
      <c r="F16" s="5">
        <f t="shared" si="2"/>
        <v>41.59</v>
      </c>
      <c r="G16" s="28">
        <f t="shared" si="3"/>
        <v>2706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2334</v>
      </c>
      <c r="E17" s="30">
        <f t="shared" si="1"/>
        <v>2334</v>
      </c>
      <c r="F17" s="5">
        <f t="shared" si="2"/>
        <v>36.43</v>
      </c>
      <c r="G17" s="28">
        <f t="shared" si="3"/>
        <v>2370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1617</v>
      </c>
      <c r="E18" s="30">
        <f t="shared" si="1"/>
        <v>1617</v>
      </c>
      <c r="F18" s="5">
        <f t="shared" si="2"/>
        <v>25.24</v>
      </c>
      <c r="G18" s="28">
        <f t="shared" si="3"/>
        <v>1642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1327</v>
      </c>
      <c r="E19" s="30">
        <f t="shared" si="1"/>
        <v>1327</v>
      </c>
      <c r="F19" s="5">
        <f t="shared" si="2"/>
        <v>20.71</v>
      </c>
      <c r="G19" s="28">
        <f t="shared" si="3"/>
        <v>1348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1197</v>
      </c>
      <c r="E20" s="30">
        <f t="shared" si="1"/>
        <v>1197</v>
      </c>
      <c r="F20" s="5">
        <f t="shared" si="2"/>
        <v>18.690000000000001</v>
      </c>
      <c r="G20" s="28">
        <f t="shared" si="3"/>
        <v>1216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894</v>
      </c>
      <c r="E21" s="30">
        <f t="shared" si="1"/>
        <v>894</v>
      </c>
      <c r="F21" s="5">
        <f t="shared" si="2"/>
        <v>13.96</v>
      </c>
      <c r="G21" s="28">
        <f t="shared" si="3"/>
        <v>908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864</v>
      </c>
      <c r="E22" s="30">
        <f t="shared" si="1"/>
        <v>864</v>
      </c>
      <c r="F22" s="5">
        <f t="shared" si="2"/>
        <v>13.49</v>
      </c>
      <c r="G22" s="28">
        <f t="shared" si="3"/>
        <v>877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1288</v>
      </c>
      <c r="E23" s="30">
        <f t="shared" si="1"/>
        <v>1288</v>
      </c>
      <c r="F23" s="5">
        <f t="shared" si="2"/>
        <v>20.11</v>
      </c>
      <c r="G23" s="28">
        <f t="shared" si="3"/>
        <v>1308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1582</v>
      </c>
      <c r="E24" s="30">
        <f t="shared" si="1"/>
        <v>1582</v>
      </c>
      <c r="F24" s="5">
        <f t="shared" si="2"/>
        <v>24.7</v>
      </c>
      <c r="G24" s="28">
        <f t="shared" si="3"/>
        <v>1607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2074</v>
      </c>
      <c r="E25" s="30">
        <f t="shared" si="1"/>
        <v>2074</v>
      </c>
      <c r="F25" s="5">
        <f t="shared" si="2"/>
        <v>32.380000000000003</v>
      </c>
      <c r="G25" s="28">
        <f t="shared" si="3"/>
        <v>2106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2491</v>
      </c>
      <c r="E26" s="30">
        <f t="shared" si="1"/>
        <v>2491</v>
      </c>
      <c r="F26" s="5">
        <f t="shared" si="2"/>
        <v>38.880000000000003</v>
      </c>
      <c r="G26" s="28">
        <f t="shared" si="3"/>
        <v>2530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21237</v>
      </c>
      <c r="E28" s="5">
        <f>SUM(E15:E26)</f>
        <v>21237</v>
      </c>
      <c r="F28" s="5">
        <f>SUM(F15:F26)</f>
        <v>331.53000000000003</v>
      </c>
      <c r="G28" s="5">
        <f>SUM(G15:G26)</f>
        <v>21568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G3" sqref="G3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51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1361</v>
      </c>
      <c r="E15" s="30">
        <f t="shared" ref="E15:E26" si="1">C15+D15</f>
        <v>1361</v>
      </c>
      <c r="F15" s="5">
        <f t="shared" ref="F15:F26" si="2">ROUND(E15*$B$10,2)</f>
        <v>21.25</v>
      </c>
      <c r="G15" s="28">
        <f t="shared" ref="G15:G26" si="3">ROUND(E15+F15,0)</f>
        <v>1382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994</v>
      </c>
      <c r="E16" s="30">
        <f t="shared" si="1"/>
        <v>994</v>
      </c>
      <c r="F16" s="5">
        <f t="shared" si="2"/>
        <v>15.52</v>
      </c>
      <c r="G16" s="28">
        <f t="shared" si="3"/>
        <v>1010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1077</v>
      </c>
      <c r="E17" s="30">
        <f t="shared" si="1"/>
        <v>1077</v>
      </c>
      <c r="F17" s="5">
        <f t="shared" si="2"/>
        <v>16.809999999999999</v>
      </c>
      <c r="G17" s="28">
        <f t="shared" si="3"/>
        <v>1094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844</v>
      </c>
      <c r="E18" s="30">
        <f t="shared" si="1"/>
        <v>844</v>
      </c>
      <c r="F18" s="5">
        <f t="shared" si="2"/>
        <v>13.17</v>
      </c>
      <c r="G18" s="28">
        <f t="shared" si="3"/>
        <v>857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235</v>
      </c>
      <c r="E19" s="30">
        <f t="shared" si="1"/>
        <v>235</v>
      </c>
      <c r="F19" s="5">
        <f t="shared" si="2"/>
        <v>3.67</v>
      </c>
      <c r="G19" s="28">
        <f t="shared" si="3"/>
        <v>239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131</v>
      </c>
      <c r="E20" s="30">
        <f t="shared" si="1"/>
        <v>131</v>
      </c>
      <c r="F20" s="5">
        <f t="shared" si="2"/>
        <v>2.04</v>
      </c>
      <c r="G20" s="28">
        <f t="shared" si="3"/>
        <v>133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47</v>
      </c>
      <c r="E21" s="30">
        <f t="shared" si="1"/>
        <v>47</v>
      </c>
      <c r="F21" s="5">
        <f t="shared" si="2"/>
        <v>0.73</v>
      </c>
      <c r="G21" s="28">
        <f t="shared" si="3"/>
        <v>48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98</v>
      </c>
      <c r="E22" s="30">
        <f t="shared" si="1"/>
        <v>98</v>
      </c>
      <c r="F22" s="5">
        <f t="shared" si="2"/>
        <v>1.53</v>
      </c>
      <c r="G22" s="28">
        <f t="shared" si="3"/>
        <v>100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574</v>
      </c>
      <c r="E23" s="30">
        <f t="shared" si="1"/>
        <v>574</v>
      </c>
      <c r="F23" s="5">
        <f t="shared" si="2"/>
        <v>8.9600000000000009</v>
      </c>
      <c r="G23" s="28">
        <f t="shared" si="3"/>
        <v>583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769</v>
      </c>
      <c r="E24" s="30">
        <f t="shared" si="1"/>
        <v>769</v>
      </c>
      <c r="F24" s="5">
        <f t="shared" si="2"/>
        <v>12</v>
      </c>
      <c r="G24" s="28">
        <f t="shared" si="3"/>
        <v>781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1025</v>
      </c>
      <c r="E25" s="30">
        <f t="shared" si="1"/>
        <v>1025</v>
      </c>
      <c r="F25" s="5">
        <f t="shared" si="2"/>
        <v>16</v>
      </c>
      <c r="G25" s="28">
        <f t="shared" si="3"/>
        <v>1041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1180</v>
      </c>
      <c r="E26" s="30">
        <f t="shared" si="1"/>
        <v>1180</v>
      </c>
      <c r="F26" s="5">
        <f t="shared" si="2"/>
        <v>18.420000000000002</v>
      </c>
      <c r="G26" s="28">
        <f t="shared" si="3"/>
        <v>1198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8335</v>
      </c>
      <c r="E28" s="5">
        <f>SUM(E15:E26)</f>
        <v>8335</v>
      </c>
      <c r="F28" s="5">
        <f>SUM(F15:F26)</f>
        <v>130.10000000000002</v>
      </c>
      <c r="G28" s="5">
        <f>SUM(G15:G26)</f>
        <v>8466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50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1238</v>
      </c>
      <c r="D15" s="29">
        <v>0</v>
      </c>
      <c r="E15" s="30">
        <f t="shared" ref="E15:E26" si="1">C15+D15</f>
        <v>1238</v>
      </c>
      <c r="F15" s="5">
        <f t="shared" ref="F15:F26" si="2">ROUND(E15*$B$10,2)</f>
        <v>19.329999999999998</v>
      </c>
      <c r="G15" s="28">
        <f t="shared" ref="G15:G26" si="3">ROUND(E15+F15,0)</f>
        <v>1257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942</v>
      </c>
      <c r="D16" s="29">
        <v>0</v>
      </c>
      <c r="E16" s="30">
        <f t="shared" si="1"/>
        <v>942</v>
      </c>
      <c r="F16" s="5">
        <f t="shared" si="2"/>
        <v>14.7</v>
      </c>
      <c r="G16" s="28">
        <f t="shared" si="3"/>
        <v>957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876</v>
      </c>
      <c r="D17" s="29">
        <v>0</v>
      </c>
      <c r="E17" s="30">
        <f t="shared" si="1"/>
        <v>876</v>
      </c>
      <c r="F17" s="5">
        <f t="shared" si="2"/>
        <v>13.67</v>
      </c>
      <c r="G17" s="28">
        <f t="shared" si="3"/>
        <v>890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623</v>
      </c>
      <c r="D18" s="29">
        <v>0</v>
      </c>
      <c r="E18" s="30">
        <f t="shared" si="1"/>
        <v>623</v>
      </c>
      <c r="F18" s="5">
        <f t="shared" si="2"/>
        <v>9.73</v>
      </c>
      <c r="G18" s="28">
        <f t="shared" si="3"/>
        <v>633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457</v>
      </c>
      <c r="D19" s="29">
        <v>0</v>
      </c>
      <c r="E19" s="30">
        <f t="shared" si="1"/>
        <v>457</v>
      </c>
      <c r="F19" s="5">
        <f t="shared" si="2"/>
        <v>7.13</v>
      </c>
      <c r="G19" s="28">
        <f t="shared" si="3"/>
        <v>464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332</v>
      </c>
      <c r="D20" s="29">
        <v>0</v>
      </c>
      <c r="E20" s="30">
        <f t="shared" si="1"/>
        <v>332</v>
      </c>
      <c r="F20" s="5">
        <f t="shared" si="2"/>
        <v>5.18</v>
      </c>
      <c r="G20" s="28">
        <f t="shared" si="3"/>
        <v>337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245</v>
      </c>
      <c r="D21" s="29">
        <v>0</v>
      </c>
      <c r="E21" s="30">
        <f t="shared" si="1"/>
        <v>245</v>
      </c>
      <c r="F21" s="5">
        <f t="shared" si="2"/>
        <v>3.82</v>
      </c>
      <c r="G21" s="28">
        <f t="shared" si="3"/>
        <v>249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244</v>
      </c>
      <c r="D22" s="29">
        <v>0</v>
      </c>
      <c r="E22" s="30">
        <f t="shared" si="1"/>
        <v>244</v>
      </c>
      <c r="F22" s="5">
        <f t="shared" si="2"/>
        <v>3.81</v>
      </c>
      <c r="G22" s="28">
        <f t="shared" si="3"/>
        <v>248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435</v>
      </c>
      <c r="D23" s="29">
        <v>0</v>
      </c>
      <c r="E23" s="30">
        <f t="shared" si="1"/>
        <v>435</v>
      </c>
      <c r="F23" s="5">
        <f t="shared" si="2"/>
        <v>6.79</v>
      </c>
      <c r="G23" s="28">
        <f t="shared" si="3"/>
        <v>442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770</v>
      </c>
      <c r="D24" s="29">
        <v>0</v>
      </c>
      <c r="E24" s="30">
        <f t="shared" si="1"/>
        <v>770</v>
      </c>
      <c r="F24" s="5">
        <f t="shared" si="2"/>
        <v>12.02</v>
      </c>
      <c r="G24" s="28">
        <f t="shared" si="3"/>
        <v>782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1067</v>
      </c>
      <c r="D25" s="29">
        <v>0</v>
      </c>
      <c r="E25" s="30">
        <f t="shared" si="1"/>
        <v>1067</v>
      </c>
      <c r="F25" s="5">
        <f t="shared" si="2"/>
        <v>16.66</v>
      </c>
      <c r="G25" s="28">
        <f t="shared" si="3"/>
        <v>1084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1129</v>
      </c>
      <c r="D26" s="29">
        <v>0</v>
      </c>
      <c r="E26" s="30">
        <f t="shared" si="1"/>
        <v>1129</v>
      </c>
      <c r="F26" s="5">
        <f t="shared" si="2"/>
        <v>17.62</v>
      </c>
      <c r="G26" s="28">
        <f t="shared" si="3"/>
        <v>1147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8358</v>
      </c>
      <c r="D28" s="5">
        <f>SUM(D15:D26)</f>
        <v>0</v>
      </c>
      <c r="E28" s="5">
        <f>SUM(E15:E26)</f>
        <v>8358</v>
      </c>
      <c r="F28" s="5">
        <f>SUM(F15:F26)</f>
        <v>130.46</v>
      </c>
      <c r="G28" s="5">
        <f>SUM(G15:G26)</f>
        <v>8490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49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1457</v>
      </c>
      <c r="E15" s="30">
        <f t="shared" ref="E15:E26" si="1">C15+D15</f>
        <v>1457</v>
      </c>
      <c r="F15" s="5">
        <f t="shared" ref="F15:F26" si="2">ROUND(E15*$B$10,2)</f>
        <v>22.74</v>
      </c>
      <c r="G15" s="28">
        <f t="shared" ref="G15:G26" si="3">ROUND(E15+F15,0)</f>
        <v>1480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1433</v>
      </c>
      <c r="E16" s="30">
        <f t="shared" si="1"/>
        <v>1433</v>
      </c>
      <c r="F16" s="5">
        <f t="shared" si="2"/>
        <v>22.37</v>
      </c>
      <c r="G16" s="28">
        <f t="shared" si="3"/>
        <v>1455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1162</v>
      </c>
      <c r="E17" s="30">
        <f t="shared" si="1"/>
        <v>1162</v>
      </c>
      <c r="F17" s="5">
        <f t="shared" si="2"/>
        <v>18.14</v>
      </c>
      <c r="G17" s="28">
        <f t="shared" si="3"/>
        <v>1180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1126</v>
      </c>
      <c r="E18" s="30">
        <f t="shared" si="1"/>
        <v>1126</v>
      </c>
      <c r="F18" s="5">
        <f t="shared" si="2"/>
        <v>17.579999999999998</v>
      </c>
      <c r="G18" s="28">
        <f t="shared" si="3"/>
        <v>1144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869</v>
      </c>
      <c r="E19" s="30">
        <f t="shared" si="1"/>
        <v>869</v>
      </c>
      <c r="F19" s="5">
        <f t="shared" si="2"/>
        <v>13.57</v>
      </c>
      <c r="G19" s="28">
        <f t="shared" si="3"/>
        <v>883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597</v>
      </c>
      <c r="E20" s="30">
        <f t="shared" si="1"/>
        <v>597</v>
      </c>
      <c r="F20" s="5">
        <f t="shared" si="2"/>
        <v>9.32</v>
      </c>
      <c r="G20" s="28">
        <f t="shared" si="3"/>
        <v>606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470</v>
      </c>
      <c r="E21" s="30">
        <f t="shared" si="1"/>
        <v>470</v>
      </c>
      <c r="F21" s="5">
        <f t="shared" si="2"/>
        <v>7.34</v>
      </c>
      <c r="G21" s="28">
        <f t="shared" si="3"/>
        <v>477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87</v>
      </c>
      <c r="E22" s="30">
        <f t="shared" si="1"/>
        <v>87</v>
      </c>
      <c r="F22" s="5">
        <f t="shared" si="2"/>
        <v>1.36</v>
      </c>
      <c r="G22" s="28">
        <f t="shared" si="3"/>
        <v>88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55</v>
      </c>
      <c r="E23" s="30">
        <f t="shared" si="1"/>
        <v>55</v>
      </c>
      <c r="F23" s="5">
        <f t="shared" si="2"/>
        <v>0.86</v>
      </c>
      <c r="G23" s="28">
        <f t="shared" si="3"/>
        <v>56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663</v>
      </c>
      <c r="E24" s="30">
        <f t="shared" si="1"/>
        <v>663</v>
      </c>
      <c r="F24" s="5">
        <f t="shared" si="2"/>
        <v>10.35</v>
      </c>
      <c r="G24" s="28">
        <f t="shared" si="3"/>
        <v>673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1070</v>
      </c>
      <c r="E25" s="30">
        <f t="shared" si="1"/>
        <v>1070</v>
      </c>
      <c r="F25" s="5">
        <f t="shared" si="2"/>
        <v>16.7</v>
      </c>
      <c r="G25" s="28">
        <f t="shared" si="3"/>
        <v>1087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1377</v>
      </c>
      <c r="E26" s="30">
        <f t="shared" si="1"/>
        <v>1377</v>
      </c>
      <c r="F26" s="5">
        <f t="shared" si="2"/>
        <v>21.49</v>
      </c>
      <c r="G26" s="28">
        <f t="shared" si="3"/>
        <v>1398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10366</v>
      </c>
      <c r="E28" s="5">
        <f>SUM(E15:E26)</f>
        <v>10366</v>
      </c>
      <c r="F28" s="5">
        <f>SUM(F15:F26)</f>
        <v>161.82</v>
      </c>
      <c r="G28" s="5">
        <f>SUM(G15:G26)</f>
        <v>10527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48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1238</v>
      </c>
      <c r="E15" s="30">
        <f t="shared" ref="E15:E26" si="1">C15+D15</f>
        <v>1238</v>
      </c>
      <c r="F15" s="5">
        <f t="shared" ref="F15:F26" si="2">ROUND(E15*$B$10,2)</f>
        <v>19.329999999999998</v>
      </c>
      <c r="G15" s="28">
        <f t="shared" ref="G15:G26" si="3">ROUND(E15+F15,0)</f>
        <v>1257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942</v>
      </c>
      <c r="E16" s="30">
        <f t="shared" si="1"/>
        <v>942</v>
      </c>
      <c r="F16" s="5">
        <f t="shared" si="2"/>
        <v>14.7</v>
      </c>
      <c r="G16" s="28">
        <f t="shared" si="3"/>
        <v>957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876</v>
      </c>
      <c r="E17" s="30">
        <f t="shared" si="1"/>
        <v>876</v>
      </c>
      <c r="F17" s="5">
        <f t="shared" si="2"/>
        <v>13.67</v>
      </c>
      <c r="G17" s="28">
        <f t="shared" si="3"/>
        <v>890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623</v>
      </c>
      <c r="E18" s="30">
        <f t="shared" si="1"/>
        <v>623</v>
      </c>
      <c r="F18" s="5">
        <f t="shared" si="2"/>
        <v>9.73</v>
      </c>
      <c r="G18" s="28">
        <f t="shared" si="3"/>
        <v>633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457</v>
      </c>
      <c r="E19" s="30">
        <f t="shared" si="1"/>
        <v>457</v>
      </c>
      <c r="F19" s="5">
        <f t="shared" si="2"/>
        <v>7.13</v>
      </c>
      <c r="G19" s="28">
        <f t="shared" si="3"/>
        <v>464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332</v>
      </c>
      <c r="E20" s="30">
        <f t="shared" si="1"/>
        <v>332</v>
      </c>
      <c r="F20" s="5">
        <f t="shared" si="2"/>
        <v>5.18</v>
      </c>
      <c r="G20" s="28">
        <f t="shared" si="3"/>
        <v>337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245</v>
      </c>
      <c r="E21" s="30">
        <f t="shared" si="1"/>
        <v>245</v>
      </c>
      <c r="F21" s="5">
        <f t="shared" si="2"/>
        <v>3.82</v>
      </c>
      <c r="G21" s="28">
        <f t="shared" si="3"/>
        <v>249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244</v>
      </c>
      <c r="E22" s="30">
        <f t="shared" si="1"/>
        <v>244</v>
      </c>
      <c r="F22" s="5">
        <f t="shared" si="2"/>
        <v>3.81</v>
      </c>
      <c r="G22" s="28">
        <f t="shared" si="3"/>
        <v>248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435</v>
      </c>
      <c r="E23" s="30">
        <f t="shared" si="1"/>
        <v>435</v>
      </c>
      <c r="F23" s="5">
        <f t="shared" si="2"/>
        <v>6.79</v>
      </c>
      <c r="G23" s="28">
        <f t="shared" si="3"/>
        <v>442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770</v>
      </c>
      <c r="E24" s="30">
        <f t="shared" si="1"/>
        <v>770</v>
      </c>
      <c r="F24" s="5">
        <f t="shared" si="2"/>
        <v>12.02</v>
      </c>
      <c r="G24" s="28">
        <f t="shared" si="3"/>
        <v>782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1067</v>
      </c>
      <c r="E25" s="30">
        <f t="shared" si="1"/>
        <v>1067</v>
      </c>
      <c r="F25" s="5">
        <f t="shared" si="2"/>
        <v>16.66</v>
      </c>
      <c r="G25" s="28">
        <f t="shared" si="3"/>
        <v>1084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1129</v>
      </c>
      <c r="E26" s="30">
        <f t="shared" si="1"/>
        <v>1129</v>
      </c>
      <c r="F26" s="5">
        <f t="shared" si="2"/>
        <v>17.62</v>
      </c>
      <c r="G26" s="28">
        <f t="shared" si="3"/>
        <v>1147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8358</v>
      </c>
      <c r="E28" s="5">
        <f>SUM(E15:E26)</f>
        <v>8358</v>
      </c>
      <c r="F28" s="5">
        <f>SUM(F15:F26)</f>
        <v>130.46</v>
      </c>
      <c r="G28" s="5">
        <f>SUM(G15:G26)</f>
        <v>8490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McKay Buy</vt:lpstr>
      <vt:lpstr>Rate 11 Pricing</vt:lpstr>
      <vt:lpstr>Sheet 1</vt:lpstr>
      <vt:lpstr>Soccer</vt:lpstr>
      <vt:lpstr>Family</vt:lpstr>
      <vt:lpstr>Huntington</vt:lpstr>
      <vt:lpstr>Fish Creek</vt:lpstr>
      <vt:lpstr>Springbank</vt:lpstr>
      <vt:lpstr>NE Sport</vt:lpstr>
      <vt:lpstr>Crowfoot</vt:lpstr>
      <vt:lpstr>Crowchild</vt:lpstr>
      <vt:lpstr>East Calgary</vt:lpstr>
      <vt:lpstr>Bonavista</vt:lpstr>
      <vt:lpstr>Fairview</vt:lpstr>
      <vt:lpstr>Centennial</vt:lpstr>
      <vt:lpstr>Thorncliffe</vt:lpstr>
      <vt:lpstr>Triwood</vt:lpstr>
      <vt:lpstr>West Hillhurst</vt:lpstr>
      <vt:lpstr>Chestermere</vt:lpstr>
      <vt:lpstr>Bowness</vt:lpstr>
      <vt:lpstr>Oakridge</vt:lpstr>
      <vt:lpstr>Bonavista!Print_Area</vt:lpstr>
      <vt:lpstr>Bowness!Print_Area</vt:lpstr>
      <vt:lpstr>Centennial!Print_Area</vt:lpstr>
      <vt:lpstr>Chestermere!Print_Area</vt:lpstr>
      <vt:lpstr>Crowchild!Print_Area</vt:lpstr>
      <vt:lpstr>Crowfoot!Print_Area</vt:lpstr>
      <vt:lpstr>'East Calgary'!Print_Area</vt:lpstr>
      <vt:lpstr>Fairview!Print_Area</vt:lpstr>
      <vt:lpstr>Family!Print_Area</vt:lpstr>
      <vt:lpstr>'Fish Creek'!Print_Area</vt:lpstr>
      <vt:lpstr>Huntington!Print_Area</vt:lpstr>
      <vt:lpstr>'McKay Buy'!Print_Area</vt:lpstr>
      <vt:lpstr>'NE Sport'!Print_Area</vt:lpstr>
      <vt:lpstr>Oakridge!Print_Area</vt:lpstr>
      <vt:lpstr>Soccer!Print_Area</vt:lpstr>
      <vt:lpstr>Springbank!Print_Area</vt:lpstr>
      <vt:lpstr>Thorncliffe!Print_Area</vt:lpstr>
      <vt:lpstr>Triwood!Print_Area</vt:lpstr>
      <vt:lpstr>'West Hillhurst'!Print_Area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2001-05-23T17:34:09Z</cp:lastPrinted>
  <dcterms:created xsi:type="dcterms:W3CDTF">2001-05-23T15:40:00Z</dcterms:created>
  <dcterms:modified xsi:type="dcterms:W3CDTF">2014-09-04T16:27:12Z</dcterms:modified>
</cp:coreProperties>
</file>