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30" windowWidth="15180" windowHeight="8325"/>
  </bookViews>
  <sheets>
    <sheet name="Postid" sheetId="1" r:id="rId1"/>
  </sheets>
  <externalReferences>
    <externalReference r:id="rId2"/>
    <externalReference r:id="rId3"/>
    <externalReference r:id="rId4"/>
  </externalReferences>
  <definedNames>
    <definedName name="acc">'[2]TX P&amp;L'!$Q$1</definedName>
    <definedName name="_xlnm.Auto_Open_xlquery_DClick" hidden="1">[3]!Register.DClick</definedName>
    <definedName name="days">'[2]TX P&amp;L'!$Q$3</definedName>
    <definedName name="DTITLE">#REF!</definedName>
    <definedName name="mtm">'[2]TX P&amp;L'!$Q$2</definedName>
    <definedName name="_xlnm.Print_Area" localSheetId="0">Postid!$A$1:$BA$45</definedName>
    <definedName name="Print_Area_MI">#REF!</definedName>
    <definedName name="Print_Titles_MI">#REF!</definedName>
    <definedName name="PW">'[1]Top Pages'!$B$4</definedName>
    <definedName name="QUERY1.keep_password" hidden="1">FALSE</definedName>
    <definedName name="QUERY1.query_connection" hidden="1">{"DSN=CPR HOUSTON;DBQ=TNS:CPR"}</definedName>
    <definedName name="QUERY1.query_definition" hidden="1">{"SELECT PUB_NAMES.PUB_NUM, PUB_NAMES.PUB_CD_x000D_
FROM CPR.PUB_NAMES PUB_NAMES"}</definedName>
    <definedName name="QUERY1.query_options" hidden="1">{TRUE;FALSE}</definedName>
    <definedName name="QUERY1.query_source" hidden="1">{"CPR HOUSTON"}</definedName>
    <definedName name="QUERY1.query_statement" hidden="1">{"SELECT PUB_NAMES.PUB_NUM, PUB_NAMES.PUB_CD_x000D_
FROM CPR.PUB_NAMES PUB_NAMES"}</definedName>
    <definedName name="QUERY2.keep_password" hidden="1">FALSE</definedName>
    <definedName name="QUERY2.query_connection" hidden="1">{"DSN=CPR HOUSTON;DBQ=TNS:CPR"}</definedName>
    <definedName name="QUERY2.query_definition" hidden="1">{"SELECT UNITS_OF_MEASURE.UOM_NUM, UNITS_OF_MEASURE.UOM_NM_x000D_
FROM CPR.UNITS_OF_MEASURE UNITS_OF_MEASURE"}</definedName>
    <definedName name="QUERY2.query_options" hidden="1">{TRUE;FALSE}</definedName>
    <definedName name="QUERY2.query_source" hidden="1">{"CPR HOUSTON"}</definedName>
    <definedName name="QUERY2.query_statement" hidden="1">{"SELECT UNITS_OF_MEASURE.UOM_NUM, UNITS_OF_MEASURE.UOM_NM_x000D_
FROM CPR.UNITS_OF_MEASURE UNITS_OF_MEASURE"}</definedName>
    <definedName name="QUERY3.keep_password" hidden="1">FALSE</definedName>
    <definedName name="QUERY3.query_connection" hidden="1">{"DSN=CPR Calgary;DBQ=TNS:Calgary"}</definedName>
    <definedName name="QUERY3.query_definition"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3.query_options" hidden="1">{TRUE;FALSE}</definedName>
    <definedName name="QUERY3.query_source" hidden="1">{"CPR Calgary"}</definedName>
    <definedName name="QUERY3.query_statement" hidden="1">{"SELECT DISTINCT DEAL_DTLS.DEAL_NUM, DEALS.SITARA_DEAL_ID, DEALS.BUY_SELL_NUM, COUNTERPARTIES.LEGAL_N";"M, ZONE_DEF.ZONE_DEF_NM, DEALS.DEAL_DT, DEAL_DTLS.FROM_DT, DEAL_DTLS.TO_DT, DEAL_DTLS.DAILY_QTY, PUB";"_NAMES.PUB_CD, DEAL_DTLS.INDEX_ADJ_PR, DEAL_DTLS.NOTIONAL_INDEX_NUM, DEALS.PRICE_UOM_NUM, DEALS.COMM";"ODITY_UOM_NUM_x000D_
FROM CPR.COMMODITY_TYPES COMMODITY_TYPES, CPR.COUNTERPARTIES COUNTERPARTIES, CPR.DEAL";"_DTLS DEAL_DTLS, CPR.DEAL_TYPES DEAL_TYPES, CPR.DEALS DEALS, CPR.ENRON_COMPANIES ENRON_COMPANIES, CP";"R.LOCATION_DEF LOCATION_DEF, CPR.ORG_REGIONS ORG_REGIONS, CPR.PIPE_DEF PIPE_DEF, CPR.PUB_NAMES PUB_N";"AMES, CPR.TERM_TYPES TERM_TYPES, CPR.TRADERS TRADERS, CPR.ZONE_DEF ZONE_DEF_x000D_
WHERE DEALS.DEAL_NUM = ";"DEAL_DTLS.DEAL_NUM AND ORG_REGIONS.ORG_REGION_NUM = PIPE_DEF.ORG_REGION_NUM AND PIPE_DEF.PIPE_DEF_NU";"M = ZONE_DEF.PIPE_DEF_NUM AND ZONE_DEF.ZONE_DEF_NUM = LOCATION_DEF.ZONE_DEF_NUM AND LOCATION_DEF.LOC";"ATION_DEF_NUM = DEALS.LOCATION_DEF_NUM AND DEALS.COUNTERPARTY_NUM = COUNTERPARTIES.COUNTERPARTY_NUM ";"AND DEALS.TRADER_NUM = TRADERS.TRADER_NUM AND PUB_NAMES.PUB_NUM = DEAL_DTLS.INDEX_PUB_NUM AND DEALS.";"TERM_TYPE_NUM = TERM_TYPES.TERM_TYPE_NUM AND DEALS.DEAL_TYPE_NUM = DEAL_TYPES.DEAL_TYPE_NUM AND DEAL";"S.ENRON_ENTITY_NUM = ENRON_COMPANIES.COMPANY_NUM AND DEALS.COMMODITY_TYPE_NUM = COMMODITY_TYPES.COMM";"ODITY_TYPE_NUM AND ((ORG_REGIONS.ORG_REGION_CD In ('CAN-EAST')) AND (DEAL_DTLS.TO_DT&gt;={ts '1998-12-0";"2 00:00:00'}) AND (COMMODITY_TYPES.COMMODITY_TYPE_NM='Gas') AND (DEAL_DTLS.FROM_DT&lt;{ts '1999-02-01 0";"0:00:00'}))_x000D_
ORDER BY DEAL_DTLS.DEAL_NUM"}</definedName>
    <definedName name="QUERYGAM.QUERY_SOURCE" hidden="1">{"CPR HOUSTON"}</definedName>
    <definedName name="TEmp" hidden="1">{"DSN=CPR HOUSTON;DBQ=TNS:CPR"}</definedName>
    <definedName name="TITLE">#REF!</definedName>
    <definedName name="UID">'[1]Top Pages'!$B$3</definedName>
    <definedName name="wrn.RollDetail." hidden="1">{"BookBal",#N/A,FALSE,"Roll-1";"DailyChange",#N/A,FALSE,"Roll-1";"Schedules",#N/A,FALSE,"Roll-1"}</definedName>
  </definedNames>
  <calcPr calcId="0" calcMode="manual" calcCompleted="0" calcOnSave="0"/>
</workbook>
</file>

<file path=xl/calcChain.xml><?xml version="1.0" encoding="utf-8"?>
<calcChain xmlns="http://schemas.openxmlformats.org/spreadsheetml/2006/main">
  <c r="B1" i="1" l="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D8" i="1"/>
  <c r="E8" i="1"/>
  <c r="F8" i="1"/>
  <c r="G8" i="1"/>
  <c r="H8" i="1"/>
  <c r="I8" i="1"/>
  <c r="J8" i="1"/>
  <c r="K8" i="1"/>
  <c r="L8" i="1"/>
  <c r="M8" i="1"/>
  <c r="N8" i="1"/>
  <c r="O8" i="1"/>
  <c r="P8" i="1"/>
  <c r="Q8" i="1"/>
  <c r="R8" i="1"/>
  <c r="S8" i="1"/>
  <c r="T8" i="1"/>
  <c r="U8" i="1"/>
  <c r="D9" i="1"/>
  <c r="E9" i="1"/>
  <c r="F9" i="1"/>
  <c r="G9" i="1"/>
  <c r="H9" i="1"/>
  <c r="I9" i="1"/>
  <c r="J9" i="1"/>
  <c r="K9" i="1"/>
  <c r="L9" i="1"/>
  <c r="M9" i="1"/>
  <c r="N9" i="1"/>
  <c r="O9" i="1"/>
  <c r="P9" i="1"/>
  <c r="Q9" i="1"/>
  <c r="R9" i="1"/>
  <c r="S9" i="1"/>
  <c r="T9" i="1"/>
  <c r="U9" i="1"/>
  <c r="AV9" i="1"/>
  <c r="AW9" i="1"/>
  <c r="AY9" i="1"/>
  <c r="AZ9" i="1"/>
  <c r="D10" i="1"/>
  <c r="E10" i="1"/>
  <c r="F10" i="1"/>
  <c r="G10" i="1"/>
  <c r="H10" i="1"/>
  <c r="I10" i="1"/>
  <c r="J10" i="1"/>
  <c r="K10" i="1"/>
  <c r="L10" i="1"/>
  <c r="M10" i="1"/>
  <c r="N10" i="1"/>
  <c r="O10" i="1"/>
  <c r="P10" i="1"/>
  <c r="Q10" i="1"/>
  <c r="R10" i="1"/>
  <c r="S10" i="1"/>
  <c r="T10" i="1"/>
  <c r="U10" i="1"/>
  <c r="AV10" i="1"/>
  <c r="AW10" i="1"/>
  <c r="AY10" i="1"/>
  <c r="AZ10" i="1"/>
  <c r="D11" i="1"/>
  <c r="E11" i="1"/>
  <c r="F11" i="1"/>
  <c r="G11" i="1"/>
  <c r="H11" i="1"/>
  <c r="I11" i="1"/>
  <c r="J11" i="1"/>
  <c r="K11" i="1"/>
  <c r="L11" i="1"/>
  <c r="M11" i="1"/>
  <c r="N11" i="1"/>
  <c r="O11" i="1"/>
  <c r="P11" i="1"/>
  <c r="Q11" i="1"/>
  <c r="R11" i="1"/>
  <c r="S11" i="1"/>
  <c r="T11" i="1"/>
  <c r="U11" i="1"/>
  <c r="AV11" i="1"/>
  <c r="AW11" i="1"/>
  <c r="AY11" i="1"/>
  <c r="D12" i="1"/>
  <c r="E12" i="1"/>
  <c r="F12" i="1"/>
  <c r="G12" i="1"/>
  <c r="H12" i="1"/>
  <c r="I12" i="1"/>
  <c r="J12" i="1"/>
  <c r="K12" i="1"/>
  <c r="L12" i="1"/>
  <c r="M12" i="1"/>
  <c r="N12" i="1"/>
  <c r="O12" i="1"/>
  <c r="P12" i="1"/>
  <c r="Q12" i="1"/>
  <c r="R12" i="1"/>
  <c r="S12" i="1"/>
  <c r="T12" i="1"/>
  <c r="U12" i="1"/>
  <c r="AV12" i="1"/>
  <c r="AW12" i="1"/>
  <c r="D13" i="1"/>
  <c r="E13" i="1"/>
  <c r="F13" i="1"/>
  <c r="G13" i="1"/>
  <c r="H13" i="1"/>
  <c r="I13" i="1"/>
  <c r="J13" i="1"/>
  <c r="K13" i="1"/>
  <c r="L13" i="1"/>
  <c r="M13" i="1"/>
  <c r="N13" i="1"/>
  <c r="O13" i="1"/>
  <c r="P13" i="1"/>
  <c r="Q13" i="1"/>
  <c r="R13" i="1"/>
  <c r="S13" i="1"/>
  <c r="T13" i="1"/>
  <c r="U13" i="1"/>
  <c r="AV13" i="1"/>
  <c r="AW13" i="1"/>
  <c r="AY13" i="1"/>
  <c r="AZ13" i="1"/>
  <c r="D14" i="1"/>
  <c r="E14" i="1"/>
  <c r="F14" i="1"/>
  <c r="G14" i="1"/>
  <c r="H14" i="1"/>
  <c r="I14" i="1"/>
  <c r="J14" i="1"/>
  <c r="K14" i="1"/>
  <c r="L14" i="1"/>
  <c r="M14" i="1"/>
  <c r="N14" i="1"/>
  <c r="O14" i="1"/>
  <c r="P14" i="1"/>
  <c r="Q14" i="1"/>
  <c r="R14" i="1"/>
  <c r="S14" i="1"/>
  <c r="T14" i="1"/>
  <c r="U14" i="1"/>
  <c r="AU14" i="1"/>
  <c r="AV14" i="1"/>
  <c r="AW14" i="1"/>
  <c r="AY14" i="1"/>
  <c r="AZ14" i="1"/>
  <c r="BA14" i="1"/>
  <c r="D15" i="1"/>
  <c r="E15" i="1"/>
  <c r="F15" i="1"/>
  <c r="G15" i="1"/>
  <c r="H15" i="1"/>
  <c r="I15" i="1"/>
  <c r="J15" i="1"/>
  <c r="K15" i="1"/>
  <c r="L15" i="1"/>
  <c r="M15" i="1"/>
  <c r="N15" i="1"/>
  <c r="O15" i="1"/>
  <c r="P15" i="1"/>
  <c r="Q15" i="1"/>
  <c r="R15" i="1"/>
  <c r="S15" i="1"/>
  <c r="T15" i="1"/>
  <c r="U15" i="1"/>
  <c r="AU15" i="1"/>
  <c r="AV15" i="1"/>
  <c r="AW15" i="1"/>
  <c r="AY15" i="1"/>
  <c r="AZ15" i="1"/>
  <c r="BA15" i="1"/>
  <c r="D16" i="1"/>
  <c r="E16" i="1"/>
  <c r="F16" i="1"/>
  <c r="G16" i="1"/>
  <c r="H16" i="1"/>
  <c r="I16" i="1"/>
  <c r="J16" i="1"/>
  <c r="K16" i="1"/>
  <c r="L16" i="1"/>
  <c r="M16" i="1"/>
  <c r="N16" i="1"/>
  <c r="O16" i="1"/>
  <c r="P16" i="1"/>
  <c r="Q16" i="1"/>
  <c r="R16" i="1"/>
  <c r="S16" i="1"/>
  <c r="T16" i="1"/>
  <c r="U16" i="1"/>
  <c r="AU16" i="1"/>
  <c r="AV16" i="1"/>
  <c r="AW16" i="1"/>
  <c r="AY16" i="1"/>
  <c r="AZ16" i="1"/>
  <c r="BA16" i="1"/>
  <c r="D17" i="1"/>
  <c r="E17" i="1"/>
  <c r="F17" i="1"/>
  <c r="G17" i="1"/>
  <c r="H17" i="1"/>
  <c r="I17" i="1"/>
  <c r="J17" i="1"/>
  <c r="K17" i="1"/>
  <c r="L17" i="1"/>
  <c r="M17" i="1"/>
  <c r="N17" i="1"/>
  <c r="O17" i="1"/>
  <c r="P17" i="1"/>
  <c r="Q17" i="1"/>
  <c r="R17" i="1"/>
  <c r="S17" i="1"/>
  <c r="T17" i="1"/>
  <c r="U17" i="1"/>
  <c r="AV17" i="1"/>
  <c r="AW17" i="1"/>
  <c r="AY17" i="1"/>
  <c r="AZ17" i="1"/>
  <c r="BA17" i="1"/>
  <c r="D18" i="1"/>
  <c r="E18" i="1"/>
  <c r="F18" i="1"/>
  <c r="G18" i="1"/>
  <c r="H18" i="1"/>
  <c r="I18" i="1"/>
  <c r="J18" i="1"/>
  <c r="K18" i="1"/>
  <c r="L18" i="1"/>
  <c r="M18" i="1"/>
  <c r="N18" i="1"/>
  <c r="O18" i="1"/>
  <c r="P18" i="1"/>
  <c r="Q18" i="1"/>
  <c r="R18" i="1"/>
  <c r="S18" i="1"/>
  <c r="T18" i="1"/>
  <c r="U18" i="1"/>
  <c r="AV18" i="1"/>
  <c r="AW18" i="1"/>
  <c r="AY18" i="1"/>
  <c r="AZ18" i="1"/>
  <c r="BA18" i="1"/>
  <c r="D19" i="1"/>
  <c r="E19" i="1"/>
  <c r="F19" i="1"/>
  <c r="G19" i="1"/>
  <c r="H19" i="1"/>
  <c r="I19" i="1"/>
  <c r="J19" i="1"/>
  <c r="K19" i="1"/>
  <c r="L19" i="1"/>
  <c r="M19" i="1"/>
  <c r="N19" i="1"/>
  <c r="O19" i="1"/>
  <c r="P19" i="1"/>
  <c r="Q19" i="1"/>
  <c r="R19" i="1"/>
  <c r="S19" i="1"/>
  <c r="T19" i="1"/>
  <c r="U19" i="1"/>
  <c r="AU19" i="1"/>
  <c r="AV19" i="1"/>
  <c r="AW19" i="1"/>
  <c r="AY19" i="1"/>
  <c r="AZ19" i="1"/>
  <c r="BA19" i="1"/>
  <c r="D20" i="1"/>
  <c r="E20" i="1"/>
  <c r="F20" i="1"/>
  <c r="G20" i="1"/>
  <c r="H20" i="1"/>
  <c r="I20" i="1"/>
  <c r="J20" i="1"/>
  <c r="K20" i="1"/>
  <c r="L20" i="1"/>
  <c r="M20" i="1"/>
  <c r="N20" i="1"/>
  <c r="O20" i="1"/>
  <c r="P20" i="1"/>
  <c r="Q20" i="1"/>
  <c r="R20" i="1"/>
  <c r="S20" i="1"/>
  <c r="T20" i="1"/>
  <c r="U20" i="1"/>
  <c r="AU20" i="1"/>
  <c r="AV20" i="1"/>
  <c r="AW20" i="1"/>
  <c r="AY20" i="1"/>
  <c r="AZ20" i="1"/>
  <c r="BA20" i="1"/>
  <c r="D21" i="1"/>
  <c r="E21" i="1"/>
  <c r="F21" i="1"/>
  <c r="G21" i="1"/>
  <c r="H21" i="1"/>
  <c r="I21" i="1"/>
  <c r="J21" i="1"/>
  <c r="K21" i="1"/>
  <c r="L21" i="1"/>
  <c r="M21" i="1"/>
  <c r="N21" i="1"/>
  <c r="O21" i="1"/>
  <c r="P21" i="1"/>
  <c r="Q21" i="1"/>
  <c r="R21" i="1"/>
  <c r="S21" i="1"/>
  <c r="T21" i="1"/>
  <c r="U21" i="1"/>
  <c r="AU21" i="1"/>
  <c r="AV21" i="1"/>
  <c r="AW21" i="1"/>
  <c r="AY21" i="1"/>
  <c r="AZ21" i="1"/>
  <c r="BA21" i="1"/>
  <c r="D22" i="1"/>
  <c r="E22" i="1"/>
  <c r="F22" i="1"/>
  <c r="G22" i="1"/>
  <c r="H22" i="1"/>
  <c r="I22" i="1"/>
  <c r="J22" i="1"/>
  <c r="K22" i="1"/>
  <c r="L22" i="1"/>
  <c r="M22" i="1"/>
  <c r="N22" i="1"/>
  <c r="O22" i="1"/>
  <c r="P22" i="1"/>
  <c r="Q22" i="1"/>
  <c r="R22" i="1"/>
  <c r="S22" i="1"/>
  <c r="T22" i="1"/>
  <c r="U22" i="1"/>
  <c r="AV22" i="1"/>
  <c r="AW22" i="1"/>
  <c r="AY22" i="1"/>
  <c r="AZ22" i="1"/>
  <c r="BA22" i="1"/>
  <c r="D23" i="1"/>
  <c r="E23" i="1"/>
  <c r="F23" i="1"/>
  <c r="G23" i="1"/>
  <c r="H23" i="1"/>
  <c r="I23" i="1"/>
  <c r="J23" i="1"/>
  <c r="K23" i="1"/>
  <c r="L23" i="1"/>
  <c r="M23" i="1"/>
  <c r="N23" i="1"/>
  <c r="O23" i="1"/>
  <c r="P23" i="1"/>
  <c r="Q23" i="1"/>
  <c r="R23" i="1"/>
  <c r="S23" i="1"/>
  <c r="T23" i="1"/>
  <c r="U23" i="1"/>
  <c r="AV23" i="1"/>
  <c r="AW23" i="1"/>
  <c r="AY23" i="1"/>
  <c r="AZ23" i="1"/>
  <c r="BA23" i="1"/>
  <c r="D24" i="1"/>
  <c r="E24" i="1"/>
  <c r="F24" i="1"/>
  <c r="G24" i="1"/>
  <c r="H24" i="1"/>
  <c r="I24" i="1"/>
  <c r="J24" i="1"/>
  <c r="K24" i="1"/>
  <c r="L24" i="1"/>
  <c r="M24" i="1"/>
  <c r="N24" i="1"/>
  <c r="O24" i="1"/>
  <c r="P24" i="1"/>
  <c r="Q24" i="1"/>
  <c r="R24" i="1"/>
  <c r="S24" i="1"/>
  <c r="T24" i="1"/>
  <c r="U24" i="1"/>
  <c r="AU24" i="1"/>
  <c r="AV24" i="1"/>
  <c r="AW24" i="1"/>
  <c r="AY24" i="1"/>
  <c r="AZ24" i="1"/>
  <c r="BA24" i="1"/>
  <c r="D25" i="1"/>
  <c r="E25" i="1"/>
  <c r="F25" i="1"/>
  <c r="G25" i="1"/>
  <c r="H25" i="1"/>
  <c r="I25" i="1"/>
  <c r="J25" i="1"/>
  <c r="K25" i="1"/>
  <c r="L25" i="1"/>
  <c r="M25" i="1"/>
  <c r="N25" i="1"/>
  <c r="O25" i="1"/>
  <c r="P25" i="1"/>
  <c r="Q25" i="1"/>
  <c r="R25" i="1"/>
  <c r="S25" i="1"/>
  <c r="T25" i="1"/>
  <c r="U25" i="1"/>
  <c r="AV25" i="1"/>
  <c r="AW25" i="1"/>
  <c r="AY25" i="1"/>
  <c r="AZ25" i="1"/>
  <c r="BA25" i="1"/>
  <c r="D26" i="1"/>
  <c r="E26" i="1"/>
  <c r="F26" i="1"/>
  <c r="G26" i="1"/>
  <c r="H26" i="1"/>
  <c r="I26" i="1"/>
  <c r="J26" i="1"/>
  <c r="K26" i="1"/>
  <c r="L26" i="1"/>
  <c r="M26" i="1"/>
  <c r="N26" i="1"/>
  <c r="O26" i="1"/>
  <c r="P26" i="1"/>
  <c r="Q26" i="1"/>
  <c r="R26" i="1"/>
  <c r="S26" i="1"/>
  <c r="T26" i="1"/>
  <c r="U26" i="1"/>
  <c r="AU26" i="1"/>
  <c r="AV26" i="1"/>
  <c r="AW26" i="1"/>
  <c r="AY26" i="1"/>
  <c r="AZ26" i="1"/>
  <c r="BA26" i="1"/>
  <c r="D27" i="1"/>
  <c r="E27" i="1"/>
  <c r="F27" i="1"/>
  <c r="G27" i="1"/>
  <c r="H27" i="1"/>
  <c r="I27" i="1"/>
  <c r="J27" i="1"/>
  <c r="K27" i="1"/>
  <c r="L27" i="1"/>
  <c r="M27" i="1"/>
  <c r="N27" i="1"/>
  <c r="O27" i="1"/>
  <c r="P27" i="1"/>
  <c r="Q27" i="1"/>
  <c r="R27" i="1"/>
  <c r="S27" i="1"/>
  <c r="T27" i="1"/>
  <c r="U27" i="1"/>
  <c r="AV27" i="1"/>
  <c r="AW27" i="1"/>
  <c r="AY27" i="1"/>
  <c r="AZ27" i="1"/>
  <c r="BA27" i="1"/>
  <c r="D28" i="1"/>
  <c r="E28" i="1"/>
  <c r="F28" i="1"/>
  <c r="G28" i="1"/>
  <c r="H28" i="1"/>
  <c r="I28" i="1"/>
  <c r="J28" i="1"/>
  <c r="K28" i="1"/>
  <c r="L28" i="1"/>
  <c r="M28" i="1"/>
  <c r="N28" i="1"/>
  <c r="O28" i="1"/>
  <c r="P28" i="1"/>
  <c r="Q28" i="1"/>
  <c r="R28" i="1"/>
  <c r="S28" i="1"/>
  <c r="T28" i="1"/>
  <c r="U28" i="1"/>
  <c r="AU28" i="1"/>
  <c r="AV28" i="1"/>
  <c r="AW28" i="1"/>
  <c r="AY28" i="1"/>
  <c r="AZ28" i="1"/>
  <c r="BA28" i="1"/>
  <c r="D29" i="1"/>
  <c r="E29" i="1"/>
  <c r="F29" i="1"/>
  <c r="G29" i="1"/>
  <c r="H29" i="1"/>
  <c r="I29" i="1"/>
  <c r="J29" i="1"/>
  <c r="K29" i="1"/>
  <c r="L29" i="1"/>
  <c r="M29" i="1"/>
  <c r="N29" i="1"/>
  <c r="O29" i="1"/>
  <c r="P29" i="1"/>
  <c r="Q29" i="1"/>
  <c r="R29" i="1"/>
  <c r="S29" i="1"/>
  <c r="T29" i="1"/>
  <c r="U29" i="1"/>
  <c r="AU29" i="1"/>
  <c r="AV29" i="1"/>
  <c r="AW29" i="1"/>
  <c r="AY29" i="1"/>
  <c r="AZ29" i="1"/>
  <c r="D30" i="1"/>
  <c r="E30" i="1"/>
  <c r="F30" i="1"/>
  <c r="G30" i="1"/>
  <c r="H30" i="1"/>
  <c r="I30" i="1"/>
  <c r="J30" i="1"/>
  <c r="K30" i="1"/>
  <c r="L30" i="1"/>
  <c r="M30" i="1"/>
  <c r="N30" i="1"/>
  <c r="O30" i="1"/>
  <c r="P30" i="1"/>
  <c r="Q30" i="1"/>
  <c r="R30" i="1"/>
  <c r="S30" i="1"/>
  <c r="T30" i="1"/>
  <c r="U30" i="1"/>
  <c r="AV30" i="1"/>
  <c r="AY30" i="1"/>
  <c r="D32" i="1"/>
  <c r="E32" i="1"/>
  <c r="F32" i="1"/>
  <c r="G32" i="1"/>
  <c r="H32" i="1"/>
  <c r="I32" i="1"/>
  <c r="J32" i="1"/>
  <c r="K32" i="1"/>
  <c r="L32" i="1"/>
  <c r="M32" i="1"/>
  <c r="N32" i="1"/>
  <c r="O32" i="1"/>
  <c r="P32" i="1"/>
  <c r="Q32" i="1"/>
  <c r="R32" i="1"/>
  <c r="S32" i="1"/>
  <c r="T32" i="1"/>
  <c r="U32" i="1"/>
  <c r="D33" i="1"/>
  <c r="E33" i="1"/>
  <c r="F33" i="1"/>
  <c r="G33" i="1"/>
  <c r="H33" i="1"/>
  <c r="I33" i="1"/>
  <c r="J33" i="1"/>
  <c r="K33" i="1"/>
  <c r="L33" i="1"/>
  <c r="M33" i="1"/>
  <c r="N33" i="1"/>
  <c r="O33" i="1"/>
  <c r="P33" i="1"/>
  <c r="Q33" i="1"/>
  <c r="R33" i="1"/>
  <c r="S33" i="1"/>
  <c r="T33" i="1"/>
  <c r="U33" i="1"/>
  <c r="D34" i="1"/>
  <c r="E34" i="1"/>
  <c r="F34" i="1"/>
  <c r="G34" i="1"/>
  <c r="H34" i="1"/>
  <c r="I34" i="1"/>
  <c r="J34" i="1"/>
  <c r="K34" i="1"/>
  <c r="L34" i="1"/>
  <c r="M34" i="1"/>
  <c r="N34" i="1"/>
  <c r="O34" i="1"/>
  <c r="P34" i="1"/>
  <c r="Q34" i="1"/>
  <c r="R34" i="1"/>
  <c r="S34" i="1"/>
  <c r="T34" i="1"/>
  <c r="U34" i="1"/>
  <c r="D36" i="1"/>
  <c r="E36" i="1"/>
  <c r="G36" i="1"/>
  <c r="H36" i="1"/>
  <c r="J36" i="1"/>
  <c r="K36" i="1"/>
  <c r="D43" i="1"/>
  <c r="E43" i="1"/>
  <c r="D50" i="1"/>
  <c r="E50" i="1"/>
  <c r="D51" i="1"/>
  <c r="E51" i="1"/>
  <c r="D52" i="1"/>
  <c r="E52" i="1"/>
  <c r="D53" i="1"/>
  <c r="E53" i="1"/>
</calcChain>
</file>

<file path=xl/sharedStrings.xml><?xml version="1.0" encoding="utf-8"?>
<sst xmlns="http://schemas.openxmlformats.org/spreadsheetml/2006/main" count="452" uniqueCount="139">
  <si>
    <t xml:space="preserve"> </t>
  </si>
  <si>
    <t>Hide</t>
  </si>
  <si>
    <t>HIDE</t>
  </si>
  <si>
    <t>*Officialize</t>
  </si>
  <si>
    <t>*Officialize*</t>
  </si>
  <si>
    <t>Port calc</t>
  </si>
  <si>
    <t>Value</t>
  </si>
  <si>
    <t>Positions</t>
  </si>
  <si>
    <t>August</t>
  </si>
  <si>
    <t>Meta Calc</t>
  </si>
  <si>
    <t>NSS1</t>
  </si>
  <si>
    <t>NSS2</t>
  </si>
  <si>
    <t>FT-Enovate</t>
  </si>
  <si>
    <t>Enovate</t>
  </si>
  <si>
    <t>TP</t>
  </si>
  <si>
    <t>FT</t>
  </si>
  <si>
    <t>FT Enovrt</t>
  </si>
  <si>
    <t>FT Enovpb</t>
  </si>
  <si>
    <t>Midwest</t>
  </si>
  <si>
    <t>Calculate</t>
  </si>
  <si>
    <t>For P&amp;L</t>
  </si>
  <si>
    <t>Phys</t>
  </si>
  <si>
    <t>Weapon-X Dates</t>
  </si>
  <si>
    <t>Days</t>
  </si>
  <si>
    <t>Price</t>
  </si>
  <si>
    <t>Basis</t>
  </si>
  <si>
    <t>Index</t>
  </si>
  <si>
    <t>Enovrt Price</t>
  </si>
  <si>
    <t>Enovrt Basis</t>
  </si>
  <si>
    <t>Enovpb Price</t>
  </si>
  <si>
    <t>Enovpb Basis</t>
  </si>
  <si>
    <t>GD</t>
  </si>
  <si>
    <t>GD Index</t>
  </si>
  <si>
    <t>Physical</t>
  </si>
  <si>
    <t>Night of</t>
  </si>
  <si>
    <t>of</t>
  </si>
  <si>
    <t>C</t>
  </si>
  <si>
    <t>P</t>
  </si>
  <si>
    <t>Accrued</t>
  </si>
  <si>
    <t>-1</t>
  </si>
  <si>
    <t>- 1</t>
  </si>
  <si>
    <t>-Dec 1</t>
  </si>
  <si>
    <t>Liquidated 01/31/02</t>
  </si>
  <si>
    <t>Liquidated Post-id's</t>
  </si>
  <si>
    <t>Index Only</t>
  </si>
  <si>
    <t>New Financial Deals</t>
  </si>
  <si>
    <t>Top Pages</t>
  </si>
  <si>
    <t>x</t>
  </si>
  <si>
    <t>Hedge Strip by Pub</t>
  </si>
  <si>
    <t>T. Allen</t>
  </si>
  <si>
    <t>240-7544</t>
  </si>
  <si>
    <t>Fwds Detail by Risk (New deals)</t>
  </si>
  <si>
    <t>J.Hentgen</t>
  </si>
  <si>
    <t>240-4270</t>
  </si>
  <si>
    <t>Fwds Detail (Report) (New Deals)</t>
  </si>
  <si>
    <t>Hal</t>
  </si>
  <si>
    <t>(713) 345-3707</t>
  </si>
  <si>
    <t>Curve Shift</t>
  </si>
  <si>
    <t>CPR</t>
  </si>
  <si>
    <t>Kevin2Chicago</t>
  </si>
  <si>
    <t>NSS1 Position</t>
  </si>
  <si>
    <t>Prompt Value</t>
  </si>
  <si>
    <t>CPR Integration</t>
  </si>
  <si>
    <t>Sitara</t>
  </si>
  <si>
    <t>Capacity Hedges Liquidated</t>
  </si>
  <si>
    <t>This should be calced at the beginning and end of each month on an accrual basis (one month at a time)</t>
  </si>
  <si>
    <t>Unify (contract Price - this hits the g/l)</t>
  </si>
  <si>
    <t>Capacity Hedges Prompt</t>
  </si>
  <si>
    <t>+</t>
  </si>
  <si>
    <t xml:space="preserve">      Liquidations</t>
  </si>
  <si>
    <t>FT-EMWNSS1</t>
  </si>
  <si>
    <t>These calcs should be calced at the end of the month and should be flat</t>
  </si>
  <si>
    <t>FT-EMWNSS2</t>
  </si>
  <si>
    <t>CPR Report</t>
  </si>
  <si>
    <t>FT-EMWMEH-PRC</t>
  </si>
  <si>
    <t>FT-ENOV</t>
  </si>
  <si>
    <t>These are liquidated calcs; should be liquidated at the end of each month</t>
  </si>
  <si>
    <t>Do This on NX1 (Current mo still on board)</t>
  </si>
  <si>
    <t>Day AfterNX1+1 (New prompt month on the screen + 1)</t>
  </si>
  <si>
    <t xml:space="preserve">Last Day Calc for the close of the month </t>
  </si>
  <si>
    <t>(Typically the first day of the following month)</t>
  </si>
  <si>
    <t>Bring in Prompt Mo. Physical on Phys pos. calc</t>
  </si>
  <si>
    <t>Change date bucket on benchmark</t>
  </si>
  <si>
    <t>All FT Calcs get liquidated including FT Gas Daily Calcs</t>
  </si>
  <si>
    <t xml:space="preserve">Gas Daily Index </t>
  </si>
  <si>
    <t>50 in prompt</t>
  </si>
  <si>
    <t>0 Current</t>
  </si>
  <si>
    <t xml:space="preserve">Intra-month books (including Gas Daily Calcs) do not get </t>
  </si>
  <si>
    <t>Fixed price cash deals are valued against the applicable gas daily curve.</t>
  </si>
  <si>
    <t>0 Prompt</t>
  </si>
  <si>
    <t>liquidated (per the topsheets).</t>
  </si>
  <si>
    <t xml:space="preserve">As the curve moves and the value of the cash deal changes based on the </t>
  </si>
  <si>
    <t xml:space="preserve">Basis </t>
  </si>
  <si>
    <t>We do run a liquidated calc on these books and run a</t>
  </si>
  <si>
    <t>change (or settle) of the gas daily curve, the change in value is captured</t>
  </si>
  <si>
    <t>0 in Current</t>
  </si>
  <si>
    <t>fwds detail to get the liquidated numbers.  These</t>
  </si>
  <si>
    <t xml:space="preserve">in the "Curve Shift Report". </t>
  </si>
  <si>
    <t>Gas Daily</t>
  </si>
  <si>
    <t>Nothing</t>
  </si>
  <si>
    <t>liquidations get saved to the "Fred Liquidations" directory.</t>
  </si>
  <si>
    <t xml:space="preserve">Physical </t>
  </si>
  <si>
    <t>Add the liquidated numbers to the respective "intra" tab (Last day only)</t>
  </si>
  <si>
    <t>Deals valued against Gas Daily are marked against the appropriate gas daily curve.</t>
  </si>
  <si>
    <t>Day After NX1 (New prompt month on the screen)</t>
  </si>
  <si>
    <t xml:space="preserve">The current month is considered to be the month that </t>
  </si>
  <si>
    <t>Once the liquidated numbers get input to the Intra sheet, the numbers</t>
  </si>
  <si>
    <t>As the curve moves, the p/l associated with the curve movement is captured on the</t>
  </si>
  <si>
    <t>the current day is in on your port calcs</t>
  </si>
  <si>
    <t>on the bottom of this sheet will be used for the next month's reversals.</t>
  </si>
  <si>
    <t>"Change Deal Report"</t>
  </si>
  <si>
    <t>Gas daily index calcs back screen s/b next month</t>
  </si>
  <si>
    <t>(Enter the opposite value the first day of the next month in the</t>
  </si>
  <si>
    <t>Reversal Values section)</t>
  </si>
  <si>
    <t xml:space="preserve">Liquidate all ft books; p,b,i, </t>
  </si>
  <si>
    <t>Click liquidate to "on"</t>
  </si>
  <si>
    <t>Liquidation date is last day of month</t>
  </si>
  <si>
    <t>True up basis to today's date</t>
  </si>
  <si>
    <t xml:space="preserve">The current month is considered to be the month </t>
  </si>
  <si>
    <t>Liquidate gas daily value calcs</t>
  </si>
  <si>
    <t>that the current day is in on your port calcs</t>
  </si>
  <si>
    <t>Show liquidations s/b 1</t>
  </si>
  <si>
    <t>Liquidation date = last day of month</t>
  </si>
  <si>
    <t>Run Liquidations on these books (don't liquidate the book for p/l purposes - just run the current month liquidations on input in the Fred Liquidations file).</t>
  </si>
  <si>
    <t>Intra - EMWNSS1</t>
  </si>
  <si>
    <t>Intra - EMWNSS2</t>
  </si>
  <si>
    <t>IM - Enov</t>
  </si>
  <si>
    <t>NSS1 - GD</t>
  </si>
  <si>
    <t>NSS2 - GD</t>
  </si>
  <si>
    <t>These books do require that we liquidate and include the liquidated calc in the top pages.</t>
  </si>
  <si>
    <t>FT-Im-Enov</t>
  </si>
  <si>
    <t>FT-Enovrt</t>
  </si>
  <si>
    <t>FT-Enovpb</t>
  </si>
  <si>
    <t>GDP not GD</t>
  </si>
  <si>
    <t>NGI is set the first day of the month.  Based on trader's quotes over the last few days.</t>
  </si>
  <si>
    <t>Save the positions by trader in the Hunter file.  On the last day of the month, may have to change the date bucket on cell F7 and where the date moves to 1 year increments.</t>
  </si>
  <si>
    <t>On NX1 if the roll off doubles up, put some other date in NX1 in the run query NX1 cell</t>
  </si>
  <si>
    <t>Curve shift reports that do not tie to the top sheets probably have had some volumes that were adjusted from the prior calc.  Take those volumes times the change in the curve to reconcile the difference.</t>
  </si>
  <si>
    <t>Prompt month index is gas daily plus index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</si>
</sst>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8" formatCode="&quot;$&quot;#,##0.00_);[Red]\(&quot;$&quot;#,##0.00\)"/>
    <numFmt numFmtId="44" formatCode="_(&quot;$&quot;* #,##0.00_);_(&quot;$&quot;* \(#,##0.00\);_(&quot;$&quot;* &quot;-&quot;??_);_(@_)"/>
    <numFmt numFmtId="43" formatCode="_(* #,##0.00_);_(* \(#,##0.00\);_(* &quot;-&quot;??_);_(@_)"/>
    <numFmt numFmtId="197" formatCode="mmmm\ d\,\ yyyy"/>
    <numFmt numFmtId="200" formatCode="_ &quot;\&quot;* #,##0.00_ ;_ &quot;\&quot;* &quot;\&quot;&quot;\&quot;&quot;\&quot;&quot;\&quot;&quot;\&quot;\-#,##0.00_ ;_ &quot;\&quot;* &quot;-&quot;??_ ;_ @_ "/>
    <numFmt numFmtId="201" formatCode="yy&quot;\&quot;&quot;\&quot;&quot;\&quot;\-mm&quot;\&quot;&quot;\&quot;&quot;\&quot;\-dd&quot;\&quot;&quot;\&quot;&quot;\&quot;&quot;\&quot;\ h:mm"/>
    <numFmt numFmtId="202" formatCode="#&quot;\&quot;&quot;\&quot;&quot;\&quot;&quot;\&quot;\ ??/??"/>
  </numFmts>
  <fonts count="22">
    <font>
      <sz val="10"/>
      <name val="Arial"/>
    </font>
    <font>
      <b/>
      <sz val="10"/>
      <name val="Arial"/>
    </font>
    <font>
      <sz val="10"/>
      <name val="Arial"/>
    </font>
    <font>
      <sz val="11"/>
      <name val="??"/>
      <family val="3"/>
      <charset val="129"/>
    </font>
    <font>
      <b/>
      <u/>
      <sz val="11"/>
      <color indexed="37"/>
      <name val="Arial"/>
      <family val="2"/>
    </font>
    <font>
      <sz val="10"/>
      <color indexed="12"/>
      <name val="Arial"/>
      <family val="2"/>
    </font>
    <font>
      <sz val="10"/>
      <name val="Times New Roman"/>
    </font>
    <font>
      <sz val="8"/>
      <name val="Arial"/>
      <family val="2"/>
    </font>
    <font>
      <sz val="8"/>
      <name val="Arial"/>
    </font>
    <font>
      <sz val="8"/>
      <color indexed="12"/>
      <name val="Arial"/>
      <family val="2"/>
    </font>
    <font>
      <b/>
      <sz val="10"/>
      <name val="Comic Sans MS"/>
      <family val="4"/>
    </font>
    <font>
      <b/>
      <sz val="12"/>
      <name val="Comic Sans MS"/>
      <family val="4"/>
    </font>
    <font>
      <sz val="10"/>
      <name val="Comic Sans MS"/>
      <family val="4"/>
    </font>
    <font>
      <sz val="12"/>
      <name val="Comic Sans MS"/>
      <family val="4"/>
    </font>
    <font>
      <b/>
      <sz val="9"/>
      <color indexed="62"/>
      <name val="Comic Sans MS"/>
      <family val="4"/>
    </font>
    <font>
      <b/>
      <sz val="10"/>
      <color indexed="62"/>
      <name val="Comic Sans MS"/>
      <family val="4"/>
    </font>
    <font>
      <b/>
      <sz val="11"/>
      <color indexed="18"/>
      <name val="Comic Sans MS"/>
      <family val="4"/>
    </font>
    <font>
      <b/>
      <sz val="10"/>
      <color indexed="10"/>
      <name val="Comic Sans MS"/>
      <family val="4"/>
    </font>
    <font>
      <i/>
      <sz val="8"/>
      <name val="Comic Sans MS"/>
      <family val="4"/>
    </font>
    <font>
      <b/>
      <sz val="11"/>
      <color indexed="56"/>
      <name val="Comic Sans MS"/>
      <family val="4"/>
    </font>
    <font>
      <b/>
      <sz val="10"/>
      <color indexed="18"/>
      <name val="Comic Sans MS"/>
      <family val="4"/>
    </font>
    <font>
      <sz val="14"/>
      <name val="Comic Sans MS"/>
      <family val="4"/>
    </font>
  </fonts>
  <fills count="9">
    <fill>
      <patternFill patternType="none"/>
    </fill>
    <fill>
      <patternFill patternType="gray125"/>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44"/>
        <bgColor indexed="64"/>
      </patternFill>
    </fill>
  </fills>
  <borders count="25">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3">
    <xf numFmtId="0" fontId="0" fillId="0" borderId="0"/>
    <xf numFmtId="6" fontId="3" fillId="0" borderId="0">
      <protection locked="0"/>
    </xf>
    <xf numFmtId="200" fontId="3" fillId="0" borderId="0">
      <protection locked="0"/>
    </xf>
    <xf numFmtId="0" fontId="4" fillId="0" borderId="0" applyNumberFormat="0" applyFill="0" applyBorder="0" applyAlignment="0" applyProtection="0"/>
    <xf numFmtId="201" fontId="3" fillId="0" borderId="0">
      <protection locked="0"/>
    </xf>
    <xf numFmtId="201" fontId="3" fillId="0" borderId="0">
      <protection locked="0"/>
    </xf>
    <xf numFmtId="0" fontId="5" fillId="0" borderId="1" applyNumberFormat="0" applyFill="0" applyAlignment="0" applyProtection="0"/>
    <xf numFmtId="202" fontId="3" fillId="0" borderId="0"/>
    <xf numFmtId="0" fontId="6" fillId="0" borderId="0"/>
    <xf numFmtId="201" fontId="3" fillId="0" borderId="2">
      <protection locked="0"/>
    </xf>
    <xf numFmtId="37" fontId="7" fillId="2" borderId="0" applyNumberFormat="0" applyBorder="0" applyAlignment="0" applyProtection="0"/>
    <xf numFmtId="37" fontId="8" fillId="0" borderId="0"/>
    <xf numFmtId="3" fontId="9" fillId="0" borderId="1" applyProtection="0"/>
  </cellStyleXfs>
  <cellXfs count="113">
    <xf numFmtId="0" fontId="0" fillId="0" borderId="0" xfId="0"/>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2" fillId="0" borderId="0" xfId="0" applyFont="1" applyAlignment="1">
      <alignment horizontal="center"/>
    </xf>
    <xf numFmtId="0" fontId="12" fillId="0" borderId="0" xfId="0" applyFont="1"/>
    <xf numFmtId="17" fontId="11" fillId="0" borderId="0" xfId="0" applyNumberFormat="1" applyFont="1" applyAlignment="1">
      <alignment horizontal="center"/>
    </xf>
    <xf numFmtId="17" fontId="11" fillId="0" borderId="0" xfId="0" applyNumberFormat="1" applyFont="1" applyBorder="1" applyAlignment="1">
      <alignment horizontal="center"/>
    </xf>
    <xf numFmtId="17" fontId="13" fillId="0" borderId="0" xfId="0" applyNumberFormat="1" applyFont="1" applyAlignment="1">
      <alignment horizontal="center"/>
    </xf>
    <xf numFmtId="0" fontId="12" fillId="0" borderId="0" xfId="0" applyFont="1" applyBorder="1" applyAlignment="1">
      <alignment horizontal="center"/>
    </xf>
    <xf numFmtId="0" fontId="10" fillId="0" borderId="0" xfId="8" applyFont="1" applyAlignment="1">
      <alignment horizontal="center"/>
    </xf>
    <xf numFmtId="0" fontId="14" fillId="2" borderId="3" xfId="8" applyFont="1" applyFill="1" applyBorder="1" applyAlignment="1">
      <alignment horizontal="center"/>
    </xf>
    <xf numFmtId="0" fontId="14" fillId="2" borderId="4" xfId="8" applyFont="1" applyFill="1" applyBorder="1" applyAlignment="1">
      <alignment horizontal="center"/>
    </xf>
    <xf numFmtId="0" fontId="14" fillId="2" borderId="4" xfId="8" applyFont="1" applyFill="1" applyBorder="1" applyAlignment="1">
      <alignment horizontal="center" wrapText="1" shrinkToFit="1"/>
    </xf>
    <xf numFmtId="0" fontId="15" fillId="2" borderId="4" xfId="0" applyFont="1" applyFill="1" applyBorder="1" applyAlignment="1">
      <alignment horizontal="center"/>
    </xf>
    <xf numFmtId="0" fontId="15" fillId="2" borderId="3" xfId="0" applyFont="1" applyFill="1" applyBorder="1" applyAlignment="1">
      <alignment horizontal="center"/>
    </xf>
    <xf numFmtId="0" fontId="15" fillId="2" borderId="7" xfId="8" applyFont="1" applyFill="1" applyBorder="1" applyAlignment="1">
      <alignment horizontal="center"/>
    </xf>
    <xf numFmtId="0" fontId="15" fillId="2" borderId="8" xfId="8" applyFont="1" applyFill="1" applyBorder="1" applyAlignment="1">
      <alignment horizontal="center"/>
    </xf>
    <xf numFmtId="0" fontId="15" fillId="2" borderId="8" xfId="8" applyFont="1" applyFill="1" applyBorder="1" applyAlignment="1">
      <alignment horizontal="center" wrapText="1" shrinkToFit="1"/>
    </xf>
    <xf numFmtId="0" fontId="15" fillId="2" borderId="8" xfId="0" applyFont="1" applyFill="1" applyBorder="1" applyAlignment="1">
      <alignment horizontal="center"/>
    </xf>
    <xf numFmtId="0" fontId="15" fillId="2" borderId="9" xfId="0" applyFont="1" applyFill="1" applyBorder="1" applyAlignment="1">
      <alignment horizontal="center"/>
    </xf>
    <xf numFmtId="0" fontId="15" fillId="2" borderId="10" xfId="0" applyFont="1" applyFill="1" applyBorder="1" applyAlignment="1">
      <alignment horizontal="center"/>
    </xf>
    <xf numFmtId="16" fontId="16" fillId="3" borderId="8" xfId="0" applyNumberFormat="1" applyFont="1" applyFill="1" applyBorder="1" applyAlignment="1">
      <alignment horizontal="center"/>
    </xf>
    <xf numFmtId="0" fontId="17" fillId="2" borderId="8" xfId="0" applyFont="1" applyFill="1" applyBorder="1" applyAlignment="1">
      <alignment horizontal="center"/>
    </xf>
    <xf numFmtId="0" fontId="10" fillId="4" borderId="8" xfId="0" applyFont="1" applyFill="1" applyBorder="1" applyAlignment="1">
      <alignment horizontal="center"/>
    </xf>
    <xf numFmtId="0" fontId="10" fillId="5" borderId="8" xfId="0" applyFont="1" applyFill="1" applyBorder="1" applyAlignment="1">
      <alignment horizontal="center"/>
    </xf>
    <xf numFmtId="0" fontId="10" fillId="4" borderId="9" xfId="0" applyFont="1" applyFill="1" applyBorder="1" applyAlignment="1">
      <alignment horizontal="center"/>
    </xf>
    <xf numFmtId="0" fontId="10" fillId="5" borderId="11" xfId="0" applyFont="1" applyFill="1" applyBorder="1" applyAlignment="1">
      <alignment horizontal="right"/>
    </xf>
    <xf numFmtId="0" fontId="10" fillId="5" borderId="12" xfId="0" applyFont="1" applyFill="1" applyBorder="1" applyAlignment="1"/>
    <xf numFmtId="0" fontId="12" fillId="4" borderId="10" xfId="0" applyFont="1" applyFill="1" applyBorder="1"/>
    <xf numFmtId="0" fontId="18" fillId="5" borderId="8" xfId="8" applyFont="1" applyFill="1" applyBorder="1" applyAlignment="1">
      <alignment horizontal="center"/>
    </xf>
    <xf numFmtId="0" fontId="10" fillId="5" borderId="12" xfId="0" quotePrefix="1" applyFont="1" applyFill="1" applyBorder="1" applyAlignment="1"/>
    <xf numFmtId="0" fontId="10" fillId="4" borderId="10" xfId="0" applyFont="1" applyFill="1" applyBorder="1" applyAlignment="1">
      <alignment horizontal="center"/>
    </xf>
    <xf numFmtId="16" fontId="19" fillId="3" borderId="8" xfId="0" applyNumberFormat="1" applyFont="1" applyFill="1" applyBorder="1" applyAlignment="1">
      <alignment horizontal="center"/>
    </xf>
    <xf numFmtId="16" fontId="10" fillId="4" borderId="9" xfId="0" applyNumberFormat="1" applyFont="1" applyFill="1" applyBorder="1" applyAlignment="1">
      <alignment horizontal="center"/>
    </xf>
    <xf numFmtId="0" fontId="10" fillId="5" borderId="11" xfId="0" quotePrefix="1" applyFont="1" applyFill="1" applyBorder="1" applyAlignment="1">
      <alignment horizontal="right"/>
    </xf>
    <xf numFmtId="0" fontId="10" fillId="6" borderId="8" xfId="0" applyFont="1" applyFill="1" applyBorder="1" applyAlignment="1">
      <alignment horizontal="center"/>
    </xf>
    <xf numFmtId="0" fontId="10" fillId="6" borderId="0" xfId="0" applyFont="1" applyFill="1" applyAlignment="1">
      <alignment horizontal="center"/>
    </xf>
    <xf numFmtId="0" fontId="10" fillId="0" borderId="9" xfId="0" applyFont="1" applyBorder="1" applyAlignment="1">
      <alignment horizontal="center"/>
    </xf>
    <xf numFmtId="0" fontId="10" fillId="0" borderId="11" xfId="0" applyFont="1" applyBorder="1" applyAlignment="1">
      <alignment horizontal="right"/>
    </xf>
    <xf numFmtId="0" fontId="10" fillId="0" borderId="12" xfId="0" applyFont="1" applyBorder="1" applyAlignment="1"/>
    <xf numFmtId="0" fontId="12" fillId="0" borderId="10" xfId="0" applyFont="1" applyBorder="1"/>
    <xf numFmtId="0" fontId="10" fillId="0" borderId="8" xfId="0" applyFont="1" applyBorder="1" applyAlignment="1">
      <alignment horizontal="center"/>
    </xf>
    <xf numFmtId="16" fontId="20" fillId="3" borderId="8" xfId="0" applyNumberFormat="1" applyFont="1" applyFill="1" applyBorder="1" applyAlignment="1">
      <alignment horizontal="center"/>
    </xf>
    <xf numFmtId="0" fontId="10" fillId="0" borderId="8" xfId="8" applyFont="1" applyBorder="1" applyAlignment="1">
      <alignment horizontal="center"/>
    </xf>
    <xf numFmtId="0" fontId="10" fillId="7" borderId="8" xfId="8" applyFont="1" applyFill="1" applyBorder="1" applyAlignment="1">
      <alignment horizontal="center"/>
    </xf>
    <xf numFmtId="0" fontId="10" fillId="3" borderId="8" xfId="8" applyFont="1" applyFill="1" applyBorder="1" applyAlignment="1">
      <alignment horizontal="center"/>
    </xf>
    <xf numFmtId="0" fontId="10" fillId="0" borderId="7" xfId="0" applyFont="1" applyBorder="1" applyAlignment="1">
      <alignment horizontal="right"/>
    </xf>
    <xf numFmtId="0" fontId="10" fillId="0" borderId="13" xfId="0" applyFont="1" applyBorder="1" applyAlignment="1"/>
    <xf numFmtId="0" fontId="10" fillId="0" borderId="0" xfId="0" applyFont="1" applyBorder="1" applyAlignment="1">
      <alignment horizontal="center"/>
    </xf>
    <xf numFmtId="0" fontId="10" fillId="0" borderId="0" xfId="0" applyFont="1" applyBorder="1" applyAlignment="1">
      <alignment horizontal="right"/>
    </xf>
    <xf numFmtId="0" fontId="10" fillId="0" borderId="0" xfId="0" applyFont="1" applyBorder="1" applyAlignment="1"/>
    <xf numFmtId="0" fontId="12" fillId="0" borderId="0" xfId="0" applyFont="1" applyBorder="1"/>
    <xf numFmtId="0" fontId="10" fillId="0" borderId="8" xfId="8" applyFont="1" applyBorder="1" applyAlignment="1">
      <alignment horizontal="left"/>
    </xf>
    <xf numFmtId="0" fontId="10" fillId="0" borderId="0" xfId="0" applyFont="1" applyBorder="1" applyAlignment="1">
      <alignment horizontal="left"/>
    </xf>
    <xf numFmtId="16" fontId="10" fillId="3" borderId="8" xfId="8" applyNumberFormat="1" applyFont="1" applyFill="1" applyBorder="1" applyAlignment="1">
      <alignment horizontal="center"/>
    </xf>
    <xf numFmtId="0" fontId="10" fillId="0" borderId="8" xfId="8" applyFont="1" applyFill="1" applyBorder="1" applyAlignment="1">
      <alignment horizontal="center"/>
    </xf>
    <xf numFmtId="0" fontId="10" fillId="0" borderId="0" xfId="8" applyFont="1" applyFill="1" applyBorder="1" applyAlignment="1">
      <alignment horizontal="center"/>
    </xf>
    <xf numFmtId="0" fontId="10" fillId="7" borderId="0" xfId="8" applyFont="1" applyFill="1" applyBorder="1" applyAlignment="1">
      <alignment horizontal="center"/>
    </xf>
    <xf numFmtId="0" fontId="10" fillId="3" borderId="0" xfId="8" applyFont="1" applyFill="1" applyBorder="1" applyAlignment="1">
      <alignment horizontal="center"/>
    </xf>
    <xf numFmtId="16" fontId="10" fillId="3" borderId="14" xfId="8" applyNumberFormat="1" applyFont="1" applyFill="1" applyBorder="1" applyAlignment="1">
      <alignment horizontal="center"/>
    </xf>
    <xf numFmtId="0" fontId="10" fillId="7" borderId="8" xfId="0" applyFont="1" applyFill="1" applyBorder="1" applyAlignment="1">
      <alignment horizontal="center"/>
    </xf>
    <xf numFmtId="0" fontId="10" fillId="0" borderId="14" xfId="0" applyFont="1" applyBorder="1" applyAlignment="1">
      <alignment horizontal="center"/>
    </xf>
    <xf numFmtId="16" fontId="10" fillId="0" borderId="8" xfId="0" applyNumberFormat="1" applyFont="1" applyBorder="1" applyAlignment="1">
      <alignment horizontal="center"/>
    </xf>
    <xf numFmtId="0" fontId="10" fillId="0" borderId="0" xfId="0" applyFont="1" applyAlignment="1">
      <alignment horizontal="right"/>
    </xf>
    <xf numFmtId="0" fontId="10" fillId="8" borderId="8" xfId="0" applyFont="1" applyFill="1" applyBorder="1" applyAlignment="1">
      <alignment horizontal="center"/>
    </xf>
    <xf numFmtId="0" fontId="10" fillId="0" borderId="0" xfId="0" applyFont="1" applyAlignment="1">
      <alignment horizontal="left"/>
    </xf>
    <xf numFmtId="0" fontId="10" fillId="0" borderId="15" xfId="0" applyFont="1" applyBorder="1" applyAlignment="1">
      <alignment horizontal="center"/>
    </xf>
    <xf numFmtId="0" fontId="10" fillId="0" borderId="16" xfId="0" applyFont="1" applyBorder="1" applyAlignment="1">
      <alignment horizontal="left"/>
    </xf>
    <xf numFmtId="0" fontId="10" fillId="0" borderId="16" xfId="0" applyFont="1" applyBorder="1" applyAlignment="1">
      <alignment horizontal="center"/>
    </xf>
    <xf numFmtId="0" fontId="10" fillId="0" borderId="17" xfId="0" applyFont="1" applyBorder="1" applyAlignment="1">
      <alignment horizontal="center"/>
    </xf>
    <xf numFmtId="0" fontId="21" fillId="0" borderId="18" xfId="0" applyFont="1" applyBorder="1" applyAlignment="1">
      <alignment horizontal="right"/>
    </xf>
    <xf numFmtId="0" fontId="10" fillId="0" borderId="19"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16" fontId="10" fillId="0" borderId="6" xfId="0" applyNumberFormat="1" applyFont="1" applyBorder="1" applyAlignment="1">
      <alignment horizontal="center"/>
    </xf>
    <xf numFmtId="0" fontId="10" fillId="0" borderId="6" xfId="0" applyFont="1" applyBorder="1" applyAlignment="1">
      <alignment horizontal="center"/>
    </xf>
    <xf numFmtId="0" fontId="12" fillId="0" borderId="18" xfId="0" applyFont="1" applyBorder="1" applyAlignment="1">
      <alignment horizontal="center"/>
    </xf>
    <xf numFmtId="0" fontId="10" fillId="0" borderId="2" xfId="0" applyFont="1" applyBorder="1" applyAlignment="1">
      <alignment horizontal="center"/>
    </xf>
    <xf numFmtId="0" fontId="10" fillId="0" borderId="22" xfId="0" applyFont="1" applyBorder="1" applyAlignment="1">
      <alignment horizontal="center"/>
    </xf>
    <xf numFmtId="16" fontId="10" fillId="0" borderId="0" xfId="0" applyNumberFormat="1" applyFont="1" applyBorder="1" applyAlignment="1">
      <alignment horizontal="center"/>
    </xf>
    <xf numFmtId="0" fontId="10" fillId="0" borderId="23" xfId="0" applyFont="1" applyBorder="1" applyAlignment="1">
      <alignment horizontal="center"/>
    </xf>
    <xf numFmtId="0" fontId="12" fillId="0" borderId="19" xfId="0" applyFont="1" applyBorder="1" applyAlignment="1"/>
    <xf numFmtId="0" fontId="12" fillId="0" borderId="20" xfId="0" applyFont="1" applyBorder="1" applyAlignment="1"/>
    <xf numFmtId="0" fontId="10" fillId="0" borderId="15" xfId="0" applyFont="1" applyBorder="1" applyAlignment="1">
      <alignment horizontal="left"/>
    </xf>
    <xf numFmtId="0" fontId="12" fillId="0" borderId="21" xfId="0" applyFont="1" applyBorder="1"/>
    <xf numFmtId="0" fontId="10" fillId="0" borderId="18" xfId="0" applyFont="1" applyBorder="1" applyAlignment="1">
      <alignment horizontal="left"/>
    </xf>
    <xf numFmtId="0" fontId="12" fillId="0" borderId="18" xfId="0" applyFont="1" applyBorder="1"/>
    <xf numFmtId="0" fontId="12" fillId="0" borderId="18" xfId="0" applyFont="1" applyBorder="1" applyAlignment="1">
      <alignment horizontal="left"/>
    </xf>
    <xf numFmtId="0" fontId="12" fillId="0" borderId="16" xfId="0" applyFont="1" applyBorder="1"/>
    <xf numFmtId="0" fontId="12" fillId="0" borderId="17" xfId="0" applyFont="1" applyBorder="1"/>
    <xf numFmtId="0" fontId="12" fillId="0" borderId="0" xfId="0" applyFont="1" applyBorder="1" applyAlignment="1">
      <alignment horizontal="left"/>
    </xf>
    <xf numFmtId="0" fontId="12" fillId="0" borderId="21" xfId="0" applyFont="1" applyBorder="1" applyAlignment="1">
      <alignment horizontal="center"/>
    </xf>
    <xf numFmtId="0" fontId="12" fillId="0" borderId="15" xfId="0" applyFont="1" applyBorder="1"/>
    <xf numFmtId="0" fontId="12" fillId="0" borderId="18" xfId="0" applyFont="1" applyBorder="1" applyAlignment="1"/>
    <xf numFmtId="0" fontId="12" fillId="0" borderId="19" xfId="0" applyFont="1" applyBorder="1"/>
    <xf numFmtId="0" fontId="12" fillId="0" borderId="20" xfId="0" applyFont="1" applyBorder="1"/>
    <xf numFmtId="0" fontId="12" fillId="0" borderId="23" xfId="0" applyFont="1" applyBorder="1"/>
    <xf numFmtId="0" fontId="10" fillId="0" borderId="23" xfId="0" applyFont="1" applyBorder="1" applyAlignment="1">
      <alignment horizontal="left"/>
    </xf>
    <xf numFmtId="0" fontId="10" fillId="0" borderId="24" xfId="0" applyFont="1" applyBorder="1" applyAlignment="1">
      <alignment horizontal="left"/>
    </xf>
    <xf numFmtId="0" fontId="12" fillId="0" borderId="24" xfId="0" applyFont="1" applyBorder="1"/>
    <xf numFmtId="0" fontId="10" fillId="0" borderId="19" xfId="0" applyFont="1" applyBorder="1"/>
    <xf numFmtId="0" fontId="10" fillId="0" borderId="24" xfId="0" applyFont="1" applyBorder="1"/>
    <xf numFmtId="197" fontId="10" fillId="0" borderId="18" xfId="0" applyNumberFormat="1" applyFont="1" applyBorder="1" applyAlignment="1">
      <alignment horizontal="left"/>
    </xf>
    <xf numFmtId="0" fontId="1" fillId="0" borderId="0" xfId="0" applyFont="1" applyBorder="1"/>
    <xf numFmtId="0" fontId="1" fillId="0" borderId="0" xfId="0" applyFont="1"/>
    <xf numFmtId="0" fontId="10" fillId="0" borderId="0" xfId="0" applyFont="1" applyBorder="1" applyAlignment="1">
      <alignment horizontal="left"/>
    </xf>
    <xf numFmtId="0" fontId="0" fillId="0" borderId="0" xfId="0" applyAlignment="1">
      <alignment horizontal="left"/>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6" xfId="0" applyFont="1" applyFill="1" applyBorder="1" applyAlignment="1">
      <alignment horizontal="center"/>
    </xf>
    <xf numFmtId="0" fontId="15" fillId="2" borderId="5" xfId="0" applyFont="1" applyFill="1" applyBorder="1" applyAlignment="1">
      <alignment horizontal="center"/>
    </xf>
    <xf numFmtId="0" fontId="15" fillId="2" borderId="3" xfId="0" applyFont="1" applyFill="1" applyBorder="1" applyAlignment="1">
      <alignment horizontal="center"/>
    </xf>
  </cellXfs>
  <cellStyles count="13">
    <cellStyle name="Date" xfId="1"/>
    <cellStyle name="Fixed" xfId="2"/>
    <cellStyle name="HEADER" xfId="3"/>
    <cellStyle name="Heading1" xfId="4"/>
    <cellStyle name="Heading2" xfId="5"/>
    <cellStyle name="HIGHLIGHT" xfId="6"/>
    <cellStyle name="Normal" xfId="0" builtinId="0"/>
    <cellStyle name="Normal - Style1" xfId="7"/>
    <cellStyle name="Normal_Big April 1996 " xfId="8"/>
    <cellStyle name="Total" xfId="9" builtinId="25" customBuiltin="1"/>
    <cellStyle name="Unprot" xfId="10"/>
    <cellStyle name="Unprot$" xfId="11"/>
    <cellStyle name="Unprotect"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1intra\CENTRAL\Midwest%20P&amp;L\2002\Jan-02\EMW0131%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1intra/1REPORT/1999/1199phy/Lastday/TX119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 Summary"/>
      <sheetName val="Report"/>
      <sheetName val="Postid"/>
      <sheetName val="Input"/>
      <sheetName val="Top Pages"/>
      <sheetName val="Roll-1"/>
      <sheetName val="Roll-2"/>
      <sheetName val="Roll-3"/>
      <sheetName val="Roll-4"/>
      <sheetName val="Roll-5"/>
      <sheetName val="Roll-6"/>
      <sheetName val="Roll-7"/>
      <sheetName val="Roll-8"/>
      <sheetName val="Roll-9"/>
      <sheetName val="Roll-10"/>
      <sheetName val="Roll-11"/>
      <sheetName val="Roll-12"/>
      <sheetName val="Roll-13"/>
      <sheetName val="Intra-EMWNSS1"/>
      <sheetName val="Intra-EMWNSS2"/>
      <sheetName val="TP-EMWNSS"/>
      <sheetName val="Intra-Enovate"/>
      <sheetName val="Total Intra"/>
      <sheetName val="Physical Input"/>
      <sheetName val="WeaponX"/>
      <sheetName val="Other"/>
      <sheetName val="DPR"/>
      <sheetName val="Prior DPR"/>
      <sheetName val="P&amp;L Without Sharing"/>
      <sheetName val="Prior P&amp;L Without Sharing"/>
      <sheetName val="P&amp;L"/>
      <sheetName val="Prior P&amp;L"/>
      <sheetName val="P&amp;L Summary"/>
      <sheetName val="ENRON MIDWEST P&amp;L"/>
      <sheetName val="NSS1 Phys"/>
      <sheetName val="NSS2 Phys"/>
      <sheetName val="Midwest"/>
      <sheetName val="Enovate"/>
      <sheetName val="OA Flash"/>
      <sheetName val="Daily Macros"/>
      <sheetName val="Monthly Macr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itions"/>
      <sheetName val="Total P&amp;L"/>
      <sheetName val="Analysis"/>
      <sheetName val="Physical TX"/>
      <sheetName val="P&amp;L Summ"/>
      <sheetName val="TX P&amp;L"/>
      <sheetName val="Financial TX"/>
      <sheetName val="OA Flash"/>
      <sheetName val="Other TX"/>
      <sheetName val="Physical ECT"/>
      <sheetName val="Explanation"/>
      <sheetName val="OA Flash ECT"/>
      <sheetName val="Financial ECT"/>
      <sheetName val="Other ECT"/>
      <sheetName val="ECT P&amp;L"/>
      <sheetName val="OA Flash HPLR"/>
      <sheetName val="HPLR P&amp;L"/>
      <sheetName val="Linepack"/>
      <sheetName val="HPLC P&amp;L"/>
      <sheetName val="Orig Sched"/>
      <sheetName val="Financial HPLC"/>
      <sheetName val="Physical HPLC"/>
      <sheetName val="Other HPLC"/>
      <sheetName val="OA Flash HPLC"/>
      <sheetName val="Prepare"/>
      <sheetName val="Distribution"/>
      <sheetName val="Module1"/>
    </sheetNames>
    <sheetDataSet>
      <sheetData sheetId="0" refreshError="1"/>
      <sheetData sheetId="1"/>
      <sheetData sheetId="2" refreshError="1"/>
      <sheetData sheetId="3" refreshError="1"/>
      <sheetData sheetId="4" refreshError="1"/>
      <sheetData sheetId="5"/>
      <sheetData sheetId="6" refreshError="1"/>
      <sheetData sheetId="7"/>
      <sheetData sheetId="8" refreshError="1"/>
      <sheetData sheetId="9" refreshError="1"/>
      <sheetData sheetId="10" refreshError="1"/>
      <sheetData sheetId="11"/>
      <sheetData sheetId="12" refreshError="1"/>
      <sheetData sheetId="13" refreshError="1"/>
      <sheetData sheetId="14"/>
      <sheetData sheetId="15"/>
      <sheetData sheetId="16"/>
      <sheetData sheetId="17" refreshError="1"/>
      <sheetData sheetId="18"/>
      <sheetData sheetId="19" refreshError="1"/>
      <sheetData sheetId="20" refreshError="1"/>
      <sheetData sheetId="21" refreshError="1"/>
      <sheetData sheetId="22" refreshError="1"/>
      <sheetData sheetId="23"/>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
    </definedNames>
    <sheetDataSet>
      <sheetData sheetId="0">
        <row r="5">
          <cell r="B5" t="b">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IL87"/>
  <sheetViews>
    <sheetView tabSelected="1" workbookViewId="0">
      <pane xSplit="1" ySplit="9" topLeftCell="B11" activePane="bottomRight" state="frozenSplit"/>
      <selection pane="topRight" activeCell="B1" sqref="B1"/>
      <selection pane="bottomLeft" activeCell="A3" sqref="A3"/>
      <selection pane="bottomRight"/>
    </sheetView>
  </sheetViews>
  <sheetFormatPr defaultRowHeight="16.5"/>
  <cols>
    <col min="1" max="1" width="23.42578125" style="5" customWidth="1"/>
    <col min="2" max="2" width="9.5703125" style="5" customWidth="1"/>
    <col min="3" max="3" width="10.7109375" style="5" customWidth="1"/>
    <col min="4" max="4" width="10.140625" style="5" customWidth="1"/>
    <col min="5" max="5" width="10" style="5" customWidth="1"/>
    <col min="6" max="6" width="9.28515625" style="5" customWidth="1"/>
    <col min="7" max="7" width="9.42578125" style="5" customWidth="1"/>
    <col min="8" max="8" width="9.5703125" style="5" customWidth="1"/>
    <col min="9" max="10" width="10.5703125" style="5" customWidth="1"/>
    <col min="11" max="11" width="10.7109375" style="5" customWidth="1"/>
    <col min="12" max="12" width="10.42578125" style="5" customWidth="1"/>
    <col min="13" max="13" width="9.85546875" style="5" customWidth="1"/>
    <col min="14" max="14" width="10.7109375" style="5" customWidth="1"/>
    <col min="15" max="15" width="9.85546875" style="5" customWidth="1"/>
    <col min="16" max="16" width="9.85546875" style="1" customWidth="1"/>
    <col min="17" max="17" width="9.85546875" style="5" customWidth="1"/>
    <col min="18" max="18" width="10.140625" style="5" customWidth="1"/>
    <col min="19" max="19" width="9.28515625" style="5" customWidth="1"/>
    <col min="20" max="20" width="11.7109375" style="5" customWidth="1"/>
    <col min="21" max="21" width="9.85546875" style="5" customWidth="1"/>
    <col min="22" max="22" width="10" style="5" customWidth="1"/>
    <col min="23" max="23" width="10.85546875" style="5" customWidth="1"/>
    <col min="24" max="24" width="12.28515625" style="5" customWidth="1"/>
    <col min="25" max="25" width="10.85546875" style="5" customWidth="1"/>
    <col min="26" max="26" width="10.5703125" style="1" customWidth="1"/>
    <col min="27" max="27" width="10.42578125" style="1" customWidth="1"/>
    <col min="28" max="28" width="10.7109375" style="1" customWidth="1"/>
    <col min="29" max="29" width="11.5703125" style="1" customWidth="1"/>
    <col min="30" max="30" width="11" style="1" customWidth="1"/>
    <col min="31" max="31" width="10.7109375" style="1" customWidth="1"/>
    <col min="32" max="32" width="11.28515625" style="1" customWidth="1"/>
    <col min="33" max="33" width="10.7109375" style="1" customWidth="1"/>
    <col min="34" max="34" width="11.5703125" style="1" customWidth="1"/>
    <col min="35" max="35" width="11.42578125" style="1" customWidth="1"/>
    <col min="36" max="36" width="12.7109375" style="1" hidden="1" customWidth="1"/>
    <col min="37" max="37" width="12.85546875" style="1" customWidth="1"/>
    <col min="38" max="38" width="12.140625" style="1" customWidth="1"/>
    <col min="39" max="39" width="11.85546875" style="1" customWidth="1"/>
    <col min="40" max="40" width="12.7109375" style="1" hidden="1" customWidth="1"/>
    <col min="41" max="46" width="12.7109375" style="1" customWidth="1"/>
    <col min="47" max="47" width="9.140625" style="5"/>
    <col min="48" max="48" width="10.28515625" style="5" customWidth="1"/>
    <col min="49" max="49" width="9" style="5" customWidth="1"/>
    <col min="50" max="50" width="9.140625" style="5"/>
    <col min="51" max="52" width="7.7109375" style="5" customWidth="1"/>
    <col min="53" max="53" width="8.28515625" style="5" customWidth="1"/>
    <col min="54" max="16384" width="9.140625" style="5"/>
  </cols>
  <sheetData>
    <row r="1" spans="1:246" s="2" customFormat="1">
      <c r="A1" s="1">
        <v>1</v>
      </c>
      <c r="B1" s="1">
        <f t="shared" ref="B1:AG1" si="0">1+A1</f>
        <v>2</v>
      </c>
      <c r="C1" s="1">
        <f t="shared" si="0"/>
        <v>3</v>
      </c>
      <c r="D1" s="1">
        <f t="shared" si="0"/>
        <v>4</v>
      </c>
      <c r="E1" s="1">
        <f t="shared" si="0"/>
        <v>5</v>
      </c>
      <c r="F1" s="1">
        <f t="shared" si="0"/>
        <v>6</v>
      </c>
      <c r="G1" s="1">
        <f t="shared" si="0"/>
        <v>7</v>
      </c>
      <c r="H1" s="1">
        <f t="shared" si="0"/>
        <v>8</v>
      </c>
      <c r="I1" s="1">
        <f t="shared" si="0"/>
        <v>9</v>
      </c>
      <c r="J1" s="1">
        <f t="shared" si="0"/>
        <v>10</v>
      </c>
      <c r="K1" s="1">
        <f t="shared" si="0"/>
        <v>11</v>
      </c>
      <c r="L1" s="1">
        <f t="shared" si="0"/>
        <v>12</v>
      </c>
      <c r="M1" s="1">
        <f t="shared" si="0"/>
        <v>13</v>
      </c>
      <c r="N1" s="1">
        <f t="shared" si="0"/>
        <v>14</v>
      </c>
      <c r="O1" s="1">
        <f t="shared" si="0"/>
        <v>15</v>
      </c>
      <c r="P1" s="1">
        <f t="shared" si="0"/>
        <v>16</v>
      </c>
      <c r="Q1" s="1">
        <f t="shared" si="0"/>
        <v>17</v>
      </c>
      <c r="R1" s="1">
        <f t="shared" si="0"/>
        <v>18</v>
      </c>
      <c r="S1" s="1">
        <f t="shared" si="0"/>
        <v>19</v>
      </c>
      <c r="T1" s="1">
        <f t="shared" si="0"/>
        <v>20</v>
      </c>
      <c r="U1" s="1">
        <f t="shared" si="0"/>
        <v>21</v>
      </c>
      <c r="V1" s="1">
        <f t="shared" si="0"/>
        <v>22</v>
      </c>
      <c r="W1" s="1">
        <f t="shared" si="0"/>
        <v>23</v>
      </c>
      <c r="X1" s="1">
        <f t="shared" si="0"/>
        <v>24</v>
      </c>
      <c r="Y1" s="1">
        <f t="shared" si="0"/>
        <v>25</v>
      </c>
      <c r="Z1" s="1">
        <f t="shared" si="0"/>
        <v>26</v>
      </c>
      <c r="AA1" s="1">
        <f t="shared" si="0"/>
        <v>27</v>
      </c>
      <c r="AB1" s="1">
        <f t="shared" si="0"/>
        <v>28</v>
      </c>
      <c r="AC1" s="1">
        <f t="shared" si="0"/>
        <v>29</v>
      </c>
      <c r="AD1" s="1">
        <f t="shared" si="0"/>
        <v>30</v>
      </c>
      <c r="AE1" s="1">
        <f t="shared" si="0"/>
        <v>31</v>
      </c>
      <c r="AF1" s="1">
        <f t="shared" si="0"/>
        <v>32</v>
      </c>
      <c r="AG1" s="1">
        <f t="shared" si="0"/>
        <v>33</v>
      </c>
      <c r="AH1" s="1">
        <f t="shared" ref="AH1:BA1" si="1">1+AG1</f>
        <v>34</v>
      </c>
      <c r="AI1" s="1">
        <f t="shared" si="1"/>
        <v>35</v>
      </c>
      <c r="AJ1" s="1">
        <f t="shared" si="1"/>
        <v>36</v>
      </c>
      <c r="AK1" s="1">
        <f t="shared" si="1"/>
        <v>37</v>
      </c>
      <c r="AL1" s="1">
        <f t="shared" si="1"/>
        <v>38</v>
      </c>
      <c r="AM1" s="1">
        <f t="shared" si="1"/>
        <v>39</v>
      </c>
      <c r="AN1" s="1">
        <f t="shared" si="1"/>
        <v>40</v>
      </c>
      <c r="AO1" s="1">
        <f t="shared" si="1"/>
        <v>41</v>
      </c>
      <c r="AP1" s="1">
        <f t="shared" si="1"/>
        <v>42</v>
      </c>
      <c r="AQ1" s="1">
        <f t="shared" si="1"/>
        <v>43</v>
      </c>
      <c r="AR1" s="1">
        <f t="shared" si="1"/>
        <v>44</v>
      </c>
      <c r="AS1" s="1">
        <f t="shared" si="1"/>
        <v>45</v>
      </c>
      <c r="AT1" s="1">
        <f t="shared" si="1"/>
        <v>46</v>
      </c>
      <c r="AU1" s="1">
        <f t="shared" si="1"/>
        <v>47</v>
      </c>
      <c r="AV1" s="1">
        <f t="shared" si="1"/>
        <v>48</v>
      </c>
      <c r="AW1" s="1">
        <f t="shared" si="1"/>
        <v>49</v>
      </c>
      <c r="AX1" s="1">
        <f t="shared" si="1"/>
        <v>50</v>
      </c>
      <c r="AY1" s="1">
        <f t="shared" si="1"/>
        <v>51</v>
      </c>
      <c r="AZ1" s="1">
        <f t="shared" si="1"/>
        <v>52</v>
      </c>
      <c r="BA1" s="1">
        <f t="shared" si="1"/>
        <v>53</v>
      </c>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row>
    <row r="2" spans="1:246" ht="19.5">
      <c r="A2" s="3"/>
      <c r="B2" s="3" t="s">
        <v>0</v>
      </c>
      <c r="C2" s="3"/>
      <c r="D2" s="3"/>
      <c r="E2" s="3"/>
      <c r="F2" s="3"/>
      <c r="G2" s="3"/>
      <c r="H2" s="3"/>
      <c r="I2" s="3"/>
      <c r="J2" s="3"/>
      <c r="K2" s="3"/>
      <c r="L2" s="3"/>
      <c r="M2" s="3"/>
      <c r="N2" s="3"/>
      <c r="O2" s="3"/>
      <c r="P2" s="3"/>
      <c r="Q2" s="3"/>
      <c r="R2" s="3"/>
      <c r="S2" s="3"/>
      <c r="T2" s="1"/>
      <c r="U2" s="1"/>
      <c r="V2" s="1"/>
      <c r="W2" s="1"/>
      <c r="X2" s="4"/>
      <c r="Y2" s="1" t="s">
        <v>0</v>
      </c>
      <c r="Z2" s="1" t="s">
        <v>1</v>
      </c>
      <c r="AC2" s="1" t="s">
        <v>2</v>
      </c>
      <c r="AD2" s="1" t="s">
        <v>2</v>
      </c>
      <c r="AF2" s="1" t="s">
        <v>2</v>
      </c>
      <c r="AG2" s="1" t="s">
        <v>2</v>
      </c>
      <c r="AH2" s="1" t="s">
        <v>2</v>
      </c>
      <c r="AI2" s="1" t="s">
        <v>2</v>
      </c>
      <c r="AJ2" s="1" t="s">
        <v>2</v>
      </c>
      <c r="AL2" s="1" t="s">
        <v>0</v>
      </c>
      <c r="AM2" s="1" t="s">
        <v>0</v>
      </c>
      <c r="AN2" s="1" t="s">
        <v>1</v>
      </c>
      <c r="AQ2" s="3" t="s">
        <v>0</v>
      </c>
      <c r="AS2" s="3"/>
      <c r="AT2" s="3"/>
    </row>
    <row r="3" spans="1:246" ht="19.5">
      <c r="A3" s="6"/>
      <c r="B3" s="6"/>
      <c r="C3" s="6"/>
      <c r="D3" s="6"/>
      <c r="E3" s="7"/>
      <c r="F3" s="7"/>
      <c r="G3" s="7"/>
      <c r="H3" s="7"/>
      <c r="I3" s="7"/>
      <c r="J3" s="6"/>
      <c r="K3" s="6"/>
      <c r="L3" s="6"/>
      <c r="M3" s="6"/>
      <c r="N3" s="6"/>
      <c r="O3" s="6"/>
      <c r="P3" s="6"/>
      <c r="Q3" s="6"/>
      <c r="R3" s="6"/>
      <c r="S3" s="6"/>
      <c r="T3" s="6"/>
      <c r="U3" s="6"/>
      <c r="V3" s="8"/>
      <c r="W3" s="8"/>
      <c r="X3" s="8"/>
      <c r="Y3" s="8"/>
      <c r="Z3" s="8"/>
      <c r="AA3" s="8"/>
      <c r="AB3" s="8"/>
      <c r="AC3" s="1" t="s">
        <v>3</v>
      </c>
      <c r="AD3" s="1" t="s">
        <v>3</v>
      </c>
      <c r="AE3" s="1" t="s">
        <v>3</v>
      </c>
      <c r="AF3" s="1" t="s">
        <v>3</v>
      </c>
      <c r="AG3" s="1" t="s">
        <v>3</v>
      </c>
      <c r="AH3" s="1" t="s">
        <v>3</v>
      </c>
      <c r="AI3" s="1" t="s">
        <v>3</v>
      </c>
      <c r="AJ3" s="1" t="s">
        <v>4</v>
      </c>
      <c r="AK3" s="1" t="s">
        <v>4</v>
      </c>
      <c r="AL3" s="1" t="s">
        <v>4</v>
      </c>
      <c r="AM3" s="1" t="s">
        <v>4</v>
      </c>
      <c r="AN3" s="1" t="s">
        <v>4</v>
      </c>
      <c r="AO3" s="1" t="s">
        <v>4</v>
      </c>
      <c r="AP3" s="1" t="s">
        <v>4</v>
      </c>
      <c r="AQ3" s="8"/>
      <c r="AR3" s="8"/>
      <c r="AS3" s="8"/>
      <c r="AT3" s="8"/>
    </row>
    <row r="4" spans="1:246" ht="19.5">
      <c r="A4" s="4"/>
      <c r="B4" s="4"/>
      <c r="C4" s="4" t="s">
        <v>0</v>
      </c>
      <c r="D4" s="4"/>
      <c r="E4" s="9"/>
      <c r="F4" s="9"/>
      <c r="G4" s="9"/>
      <c r="H4" s="9"/>
      <c r="I4" s="4"/>
      <c r="J4" s="4"/>
      <c r="K4" s="4"/>
      <c r="L4" s="4"/>
      <c r="M4" s="4"/>
      <c r="N4" s="4"/>
      <c r="O4" s="4"/>
      <c r="P4" s="4"/>
      <c r="Q4" s="4"/>
      <c r="R4" s="4"/>
      <c r="S4" s="4"/>
      <c r="T4" s="4"/>
      <c r="U4" s="4"/>
      <c r="V4" s="8" t="s">
        <v>5</v>
      </c>
      <c r="W4" s="8" t="s">
        <v>5</v>
      </c>
      <c r="X4" s="8" t="s">
        <v>5</v>
      </c>
      <c r="Y4" s="8" t="s">
        <v>5</v>
      </c>
      <c r="Z4" s="8" t="s">
        <v>5</v>
      </c>
      <c r="AA4" s="8" t="s">
        <v>5</v>
      </c>
      <c r="AB4" s="8" t="s">
        <v>5</v>
      </c>
      <c r="AC4" s="8"/>
      <c r="AD4" s="8"/>
      <c r="AE4" s="8"/>
      <c r="AF4" s="8"/>
      <c r="AG4" s="8"/>
      <c r="AH4" s="8"/>
      <c r="AI4" s="8"/>
      <c r="AJ4" s="8" t="s">
        <v>5</v>
      </c>
      <c r="AK4" s="8" t="s">
        <v>5</v>
      </c>
      <c r="AL4" s="8" t="s">
        <v>5</v>
      </c>
      <c r="AM4" s="8" t="s">
        <v>5</v>
      </c>
      <c r="AN4" s="8" t="s">
        <v>5</v>
      </c>
      <c r="AO4" s="8" t="s">
        <v>5</v>
      </c>
      <c r="AP4" s="8" t="s">
        <v>5</v>
      </c>
      <c r="AQ4" s="8" t="s">
        <v>5</v>
      </c>
      <c r="AR4" s="8" t="s">
        <v>5</v>
      </c>
      <c r="AS4" s="8" t="s">
        <v>5</v>
      </c>
      <c r="AT4" s="8" t="s">
        <v>5</v>
      </c>
      <c r="AU4" s="1"/>
      <c r="AV4" s="1"/>
      <c r="AW4" s="1"/>
      <c r="AX4" s="1"/>
      <c r="BA4" s="1"/>
    </row>
    <row r="5" spans="1:246" s="1" customFormat="1" ht="17.25" thickBot="1">
      <c r="A5" s="10"/>
      <c r="B5" s="10"/>
      <c r="C5" s="10"/>
      <c r="D5" s="10"/>
      <c r="E5" s="10"/>
      <c r="F5" s="10"/>
      <c r="G5" s="10"/>
      <c r="H5" s="10"/>
      <c r="I5" s="10"/>
      <c r="J5" s="10"/>
      <c r="K5" s="10"/>
      <c r="L5" s="10"/>
      <c r="M5" s="10"/>
      <c r="N5" s="10"/>
      <c r="O5" s="10"/>
      <c r="P5" s="10"/>
      <c r="Q5" s="10"/>
      <c r="R5" s="10"/>
      <c r="S5" s="10"/>
      <c r="T5" s="10"/>
      <c r="U5" s="10"/>
      <c r="V5" s="10" t="s">
        <v>6</v>
      </c>
      <c r="W5" s="10" t="s">
        <v>6</v>
      </c>
      <c r="X5" s="10" t="s">
        <v>6</v>
      </c>
      <c r="Y5" s="10" t="s">
        <v>6</v>
      </c>
      <c r="Z5" s="10" t="s">
        <v>6</v>
      </c>
      <c r="AA5" s="10" t="s">
        <v>6</v>
      </c>
      <c r="AB5" s="10" t="s">
        <v>6</v>
      </c>
      <c r="AC5" s="10"/>
      <c r="AD5" s="10"/>
      <c r="AE5" s="10"/>
      <c r="AF5" s="10"/>
      <c r="AG5" s="10"/>
      <c r="AH5" s="10"/>
      <c r="AI5" s="10"/>
      <c r="AJ5" s="10" t="s">
        <v>7</v>
      </c>
      <c r="AK5" s="10" t="s">
        <v>7</v>
      </c>
      <c r="AL5" s="10" t="s">
        <v>7</v>
      </c>
      <c r="AM5" s="10" t="s">
        <v>7</v>
      </c>
      <c r="AN5" s="10" t="s">
        <v>7</v>
      </c>
      <c r="AO5" s="10" t="s">
        <v>7</v>
      </c>
      <c r="AP5" s="10" t="s">
        <v>7</v>
      </c>
      <c r="AQ5" s="10" t="s">
        <v>6</v>
      </c>
      <c r="AR5" s="10" t="s">
        <v>6</v>
      </c>
      <c r="AS5" s="10" t="s">
        <v>6</v>
      </c>
      <c r="AT5" s="10" t="s">
        <v>6</v>
      </c>
      <c r="AU5" s="10"/>
      <c r="AV5" s="10"/>
      <c r="AW5" s="10"/>
      <c r="AX5" s="10"/>
    </row>
    <row r="6" spans="1:246" ht="17.25" thickBot="1">
      <c r="A6" s="11" t="s">
        <v>8</v>
      </c>
      <c r="B6" s="12" t="s">
        <v>9</v>
      </c>
      <c r="C6" s="12" t="s">
        <v>10</v>
      </c>
      <c r="D6" s="12" t="s">
        <v>10</v>
      </c>
      <c r="E6" s="12" t="s">
        <v>10</v>
      </c>
      <c r="F6" s="12" t="s">
        <v>11</v>
      </c>
      <c r="G6" s="12" t="s">
        <v>11</v>
      </c>
      <c r="H6" s="12" t="s">
        <v>11</v>
      </c>
      <c r="I6" s="12" t="s">
        <v>12</v>
      </c>
      <c r="J6" s="12" t="s">
        <v>12</v>
      </c>
      <c r="K6" s="12" t="s">
        <v>12</v>
      </c>
      <c r="L6" s="12" t="s">
        <v>13</v>
      </c>
      <c r="M6" s="12" t="s">
        <v>13</v>
      </c>
      <c r="N6" s="12" t="s">
        <v>13</v>
      </c>
      <c r="O6" s="12" t="s">
        <v>14</v>
      </c>
      <c r="P6" s="12" t="s">
        <v>14</v>
      </c>
      <c r="Q6" s="12" t="s">
        <v>14</v>
      </c>
      <c r="R6" s="13" t="s">
        <v>15</v>
      </c>
      <c r="S6" s="12" t="s">
        <v>15</v>
      </c>
      <c r="T6" s="12" t="s">
        <v>15</v>
      </c>
      <c r="U6" s="12" t="s">
        <v>15</v>
      </c>
      <c r="V6" s="12" t="s">
        <v>10</v>
      </c>
      <c r="W6" s="12" t="s">
        <v>11</v>
      </c>
      <c r="X6" s="12" t="s">
        <v>12</v>
      </c>
      <c r="Y6" s="12" t="s">
        <v>13</v>
      </c>
      <c r="Z6" s="12" t="s">
        <v>14</v>
      </c>
      <c r="AA6" s="12" t="s">
        <v>16</v>
      </c>
      <c r="AB6" s="12" t="s">
        <v>17</v>
      </c>
      <c r="AC6" s="14" t="s">
        <v>10</v>
      </c>
      <c r="AD6" s="12" t="s">
        <v>11</v>
      </c>
      <c r="AE6" s="12" t="s">
        <v>12</v>
      </c>
      <c r="AF6" s="12" t="s">
        <v>13</v>
      </c>
      <c r="AG6" s="12" t="s">
        <v>14</v>
      </c>
      <c r="AH6" s="12" t="s">
        <v>16</v>
      </c>
      <c r="AI6" s="12" t="s">
        <v>17</v>
      </c>
      <c r="AJ6" s="12" t="s">
        <v>10</v>
      </c>
      <c r="AK6" s="12" t="s">
        <v>11</v>
      </c>
      <c r="AL6" s="12" t="s">
        <v>12</v>
      </c>
      <c r="AM6" s="12" t="s">
        <v>13</v>
      </c>
      <c r="AN6" s="12" t="s">
        <v>14</v>
      </c>
      <c r="AO6" s="12" t="s">
        <v>16</v>
      </c>
      <c r="AP6" s="12" t="s">
        <v>17</v>
      </c>
      <c r="AQ6" s="12" t="s">
        <v>10</v>
      </c>
      <c r="AR6" s="12" t="s">
        <v>11</v>
      </c>
      <c r="AS6" s="12" t="s">
        <v>18</v>
      </c>
      <c r="AT6" s="12" t="s">
        <v>13</v>
      </c>
      <c r="AU6" s="15" t="s">
        <v>19</v>
      </c>
      <c r="AV6" s="15" t="s">
        <v>20</v>
      </c>
      <c r="AW6" s="112" t="s">
        <v>21</v>
      </c>
      <c r="AX6" s="111"/>
      <c r="AY6" s="110" t="s">
        <v>22</v>
      </c>
      <c r="AZ6" s="111"/>
      <c r="BA6" s="14" t="s">
        <v>23</v>
      </c>
    </row>
    <row r="7" spans="1:246" ht="37.5" customHeight="1" thickBot="1">
      <c r="A7" s="16">
        <v>2001</v>
      </c>
      <c r="B7" s="17" t="s">
        <v>0</v>
      </c>
      <c r="C7" s="17" t="s">
        <v>24</v>
      </c>
      <c r="D7" s="17" t="s">
        <v>25</v>
      </c>
      <c r="E7" s="17" t="s">
        <v>26</v>
      </c>
      <c r="F7" s="17" t="s">
        <v>24</v>
      </c>
      <c r="G7" s="17" t="s">
        <v>25</v>
      </c>
      <c r="H7" s="17" t="s">
        <v>26</v>
      </c>
      <c r="I7" s="17" t="s">
        <v>24</v>
      </c>
      <c r="J7" s="17" t="s">
        <v>25</v>
      </c>
      <c r="K7" s="17" t="s">
        <v>26</v>
      </c>
      <c r="L7" s="17" t="s">
        <v>24</v>
      </c>
      <c r="M7" s="17" t="s">
        <v>25</v>
      </c>
      <c r="N7" s="17" t="s">
        <v>26</v>
      </c>
      <c r="O7" s="17" t="s">
        <v>24</v>
      </c>
      <c r="P7" s="17" t="s">
        <v>25</v>
      </c>
      <c r="Q7" s="17" t="s">
        <v>26</v>
      </c>
      <c r="R7" s="18" t="s">
        <v>27</v>
      </c>
      <c r="S7" s="18" t="s">
        <v>28</v>
      </c>
      <c r="T7" s="18" t="s">
        <v>29</v>
      </c>
      <c r="U7" s="18" t="s">
        <v>30</v>
      </c>
      <c r="V7" s="17" t="s">
        <v>31</v>
      </c>
      <c r="W7" s="17" t="s">
        <v>31</v>
      </c>
      <c r="X7" s="17" t="s">
        <v>31</v>
      </c>
      <c r="Y7" s="17" t="s">
        <v>31</v>
      </c>
      <c r="Z7" s="17" t="s">
        <v>31</v>
      </c>
      <c r="AA7" s="17" t="s">
        <v>31</v>
      </c>
      <c r="AB7" s="17" t="s">
        <v>31</v>
      </c>
      <c r="AC7" s="19" t="s">
        <v>32</v>
      </c>
      <c r="AD7" s="17" t="s">
        <v>32</v>
      </c>
      <c r="AE7" s="17" t="s">
        <v>32</v>
      </c>
      <c r="AF7" s="17" t="s">
        <v>32</v>
      </c>
      <c r="AG7" s="17" t="s">
        <v>32</v>
      </c>
      <c r="AH7" s="17" t="s">
        <v>32</v>
      </c>
      <c r="AI7" s="17" t="s">
        <v>32</v>
      </c>
      <c r="AJ7" s="17" t="s">
        <v>31</v>
      </c>
      <c r="AK7" s="17" t="s">
        <v>31</v>
      </c>
      <c r="AL7" s="17" t="s">
        <v>31</v>
      </c>
      <c r="AM7" s="17" t="s">
        <v>31</v>
      </c>
      <c r="AN7" s="17" t="s">
        <v>31</v>
      </c>
      <c r="AO7" s="17" t="s">
        <v>31</v>
      </c>
      <c r="AP7" s="17" t="s">
        <v>31</v>
      </c>
      <c r="AQ7" s="17" t="s">
        <v>33</v>
      </c>
      <c r="AR7" s="17" t="s">
        <v>33</v>
      </c>
      <c r="AS7" s="17" t="s">
        <v>33</v>
      </c>
      <c r="AT7" s="17" t="s">
        <v>33</v>
      </c>
      <c r="AU7" s="20" t="s">
        <v>34</v>
      </c>
      <c r="AV7" s="20" t="s">
        <v>35</v>
      </c>
      <c r="AW7" s="108" t="s">
        <v>7</v>
      </c>
      <c r="AX7" s="109"/>
      <c r="AY7" s="21" t="s">
        <v>36</v>
      </c>
      <c r="AZ7" s="19" t="s">
        <v>37</v>
      </c>
      <c r="BA7" s="19" t="s">
        <v>38</v>
      </c>
    </row>
    <row r="8" spans="1:246" ht="31.5" hidden="1" customHeight="1" thickBot="1">
      <c r="A8" s="22">
        <v>37256</v>
      </c>
      <c r="B8" s="23">
        <v>106278</v>
      </c>
      <c r="C8" s="24">
        <v>1452691</v>
      </c>
      <c r="D8" s="24">
        <f t="shared" ref="D8:D30" si="2">1+C8</f>
        <v>1452692</v>
      </c>
      <c r="E8" s="24">
        <f t="shared" ref="E8:U8" si="3">D8+1</f>
        <v>1452693</v>
      </c>
      <c r="F8" s="25">
        <f t="shared" si="3"/>
        <v>1452694</v>
      </c>
      <c r="G8" s="25">
        <f t="shared" si="3"/>
        <v>1452695</v>
      </c>
      <c r="H8" s="25">
        <f t="shared" si="3"/>
        <v>1452696</v>
      </c>
      <c r="I8" s="24">
        <f t="shared" si="3"/>
        <v>1452697</v>
      </c>
      <c r="J8" s="24">
        <f t="shared" si="3"/>
        <v>1452698</v>
      </c>
      <c r="K8" s="24">
        <f t="shared" si="3"/>
        <v>1452699</v>
      </c>
      <c r="L8" s="25">
        <f t="shared" si="3"/>
        <v>1452700</v>
      </c>
      <c r="M8" s="25">
        <f t="shared" si="3"/>
        <v>1452701</v>
      </c>
      <c r="N8" s="25">
        <f t="shared" si="3"/>
        <v>1452702</v>
      </c>
      <c r="O8" s="24">
        <f t="shared" si="3"/>
        <v>1452703</v>
      </c>
      <c r="P8" s="24">
        <f t="shared" si="3"/>
        <v>1452704</v>
      </c>
      <c r="Q8" s="24">
        <f t="shared" si="3"/>
        <v>1452705</v>
      </c>
      <c r="R8" s="24">
        <f t="shared" si="3"/>
        <v>1452706</v>
      </c>
      <c r="S8" s="24">
        <f t="shared" si="3"/>
        <v>1452707</v>
      </c>
      <c r="T8" s="24">
        <f t="shared" si="3"/>
        <v>1452708</v>
      </c>
      <c r="U8" s="24">
        <f t="shared" si="3"/>
        <v>1452709</v>
      </c>
      <c r="V8" s="25">
        <v>1452741</v>
      </c>
      <c r="W8" s="25">
        <v>1452811</v>
      </c>
      <c r="X8" s="25">
        <v>1452812</v>
      </c>
      <c r="Y8" s="25">
        <v>1452813</v>
      </c>
      <c r="Z8" s="25">
        <v>1452815</v>
      </c>
      <c r="AA8" s="25">
        <v>1452816</v>
      </c>
      <c r="AB8" s="25">
        <v>1452817</v>
      </c>
      <c r="AC8" s="24">
        <v>1452818</v>
      </c>
      <c r="AD8" s="24">
        <v>1452819</v>
      </c>
      <c r="AE8" s="24">
        <v>1452820</v>
      </c>
      <c r="AF8" s="24">
        <v>1452821</v>
      </c>
      <c r="AG8" s="24">
        <v>1452822</v>
      </c>
      <c r="AH8" s="24">
        <v>1452824</v>
      </c>
      <c r="AI8" s="24">
        <v>1452825</v>
      </c>
      <c r="AJ8" s="24"/>
      <c r="AK8" s="24">
        <v>1452826</v>
      </c>
      <c r="AL8" s="24">
        <v>1452827</v>
      </c>
      <c r="AM8" s="24">
        <v>1452829</v>
      </c>
      <c r="AN8" s="24"/>
      <c r="AO8" s="24">
        <v>1452836</v>
      </c>
      <c r="AP8" s="24">
        <v>1452840</v>
      </c>
      <c r="AQ8" s="25">
        <v>1452846</v>
      </c>
      <c r="AR8" s="25">
        <v>1452855</v>
      </c>
      <c r="AS8" s="25">
        <v>1452856</v>
      </c>
      <c r="AT8" s="25">
        <v>1452858</v>
      </c>
      <c r="AU8" s="26"/>
      <c r="AV8" s="26"/>
      <c r="AW8" s="27"/>
      <c r="AX8" s="28"/>
      <c r="AY8" s="29"/>
      <c r="AZ8" s="29"/>
      <c r="BA8" s="25"/>
    </row>
    <row r="9" spans="1:246" ht="1.5" hidden="1" customHeight="1" thickBot="1">
      <c r="A9" s="22">
        <v>37195</v>
      </c>
      <c r="B9" s="23">
        <v>82329</v>
      </c>
      <c r="C9" s="24">
        <v>1093304</v>
      </c>
      <c r="D9" s="24">
        <f t="shared" si="2"/>
        <v>1093305</v>
      </c>
      <c r="E9" s="24">
        <f t="shared" ref="E9:U9" si="4">D9+1</f>
        <v>1093306</v>
      </c>
      <c r="F9" s="25">
        <f t="shared" si="4"/>
        <v>1093307</v>
      </c>
      <c r="G9" s="25">
        <f t="shared" si="4"/>
        <v>1093308</v>
      </c>
      <c r="H9" s="25">
        <f t="shared" si="4"/>
        <v>1093309</v>
      </c>
      <c r="I9" s="24">
        <f t="shared" si="4"/>
        <v>1093310</v>
      </c>
      <c r="J9" s="24">
        <f t="shared" si="4"/>
        <v>1093311</v>
      </c>
      <c r="K9" s="24">
        <f t="shared" si="4"/>
        <v>1093312</v>
      </c>
      <c r="L9" s="25">
        <f t="shared" si="4"/>
        <v>1093313</v>
      </c>
      <c r="M9" s="25">
        <f t="shared" si="4"/>
        <v>1093314</v>
      </c>
      <c r="N9" s="25">
        <f t="shared" si="4"/>
        <v>1093315</v>
      </c>
      <c r="O9" s="24">
        <f t="shared" si="4"/>
        <v>1093316</v>
      </c>
      <c r="P9" s="24">
        <f t="shared" si="4"/>
        <v>1093317</v>
      </c>
      <c r="Q9" s="24">
        <f t="shared" si="4"/>
        <v>1093318</v>
      </c>
      <c r="R9" s="24">
        <f t="shared" si="4"/>
        <v>1093319</v>
      </c>
      <c r="S9" s="24">
        <f t="shared" si="4"/>
        <v>1093320</v>
      </c>
      <c r="T9" s="24">
        <f t="shared" si="4"/>
        <v>1093321</v>
      </c>
      <c r="U9" s="24">
        <f t="shared" si="4"/>
        <v>1093322</v>
      </c>
      <c r="V9" s="25">
        <v>1093324</v>
      </c>
      <c r="W9" s="25">
        <v>1093325</v>
      </c>
      <c r="X9" s="25">
        <v>1093327</v>
      </c>
      <c r="Y9" s="25">
        <v>1093328</v>
      </c>
      <c r="Z9" s="25">
        <v>1093331</v>
      </c>
      <c r="AA9" s="25">
        <v>1093333</v>
      </c>
      <c r="AB9" s="25">
        <v>1093334</v>
      </c>
      <c r="AC9" s="25"/>
      <c r="AD9" s="24"/>
      <c r="AE9" s="24"/>
      <c r="AF9" s="24"/>
      <c r="AG9" s="24"/>
      <c r="AH9" s="24"/>
      <c r="AI9" s="24"/>
      <c r="AJ9" s="24">
        <v>1093335</v>
      </c>
      <c r="AK9" s="24">
        <v>1093337</v>
      </c>
      <c r="AL9" s="24">
        <v>1093339</v>
      </c>
      <c r="AM9" s="24">
        <v>1093340</v>
      </c>
      <c r="AN9" s="24" t="s">
        <v>0</v>
      </c>
      <c r="AO9" s="24">
        <v>1093341</v>
      </c>
      <c r="AP9" s="24">
        <v>0</v>
      </c>
      <c r="AQ9" s="25">
        <v>1093343</v>
      </c>
      <c r="AR9" s="25">
        <v>1093349</v>
      </c>
      <c r="AS9" s="25">
        <v>1093351</v>
      </c>
      <c r="AT9" s="30"/>
      <c r="AU9" s="26">
        <v>2</v>
      </c>
      <c r="AV9" s="26">
        <f t="shared" ref="AV9:AV30" si="5">AU10</f>
        <v>2</v>
      </c>
      <c r="AW9" s="27">
        <f t="shared" ref="AW9:AW29" si="6">AV9+1</f>
        <v>3</v>
      </c>
      <c r="AX9" s="31" t="s">
        <v>39</v>
      </c>
      <c r="AY9" s="32">
        <f>BA9</f>
        <v>0</v>
      </c>
      <c r="AZ9" s="32" t="e">
        <f>#REF!</f>
        <v>#REF!</v>
      </c>
      <c r="BA9" s="25">
        <v>0</v>
      </c>
    </row>
    <row r="10" spans="1:246" ht="19.5" hidden="1" customHeight="1" thickBot="1">
      <c r="A10" s="22">
        <v>37258</v>
      </c>
      <c r="B10" s="23">
        <v>106330</v>
      </c>
      <c r="C10" s="24">
        <v>1453890</v>
      </c>
      <c r="D10" s="24">
        <f t="shared" si="2"/>
        <v>1453891</v>
      </c>
      <c r="E10" s="24">
        <f t="shared" ref="E10:U10" si="7">D10+1</f>
        <v>1453892</v>
      </c>
      <c r="F10" s="25">
        <f t="shared" si="7"/>
        <v>1453893</v>
      </c>
      <c r="G10" s="25">
        <f t="shared" si="7"/>
        <v>1453894</v>
      </c>
      <c r="H10" s="25">
        <f t="shared" si="7"/>
        <v>1453895</v>
      </c>
      <c r="I10" s="24">
        <f t="shared" si="7"/>
        <v>1453896</v>
      </c>
      <c r="J10" s="24">
        <f t="shared" si="7"/>
        <v>1453897</v>
      </c>
      <c r="K10" s="24">
        <f t="shared" si="7"/>
        <v>1453898</v>
      </c>
      <c r="L10" s="25">
        <f t="shared" si="7"/>
        <v>1453899</v>
      </c>
      <c r="M10" s="25">
        <f t="shared" si="7"/>
        <v>1453900</v>
      </c>
      <c r="N10" s="25">
        <f t="shared" si="7"/>
        <v>1453901</v>
      </c>
      <c r="O10" s="24">
        <f t="shared" si="7"/>
        <v>1453902</v>
      </c>
      <c r="P10" s="24">
        <f t="shared" si="7"/>
        <v>1453903</v>
      </c>
      <c r="Q10" s="24">
        <f t="shared" si="7"/>
        <v>1453904</v>
      </c>
      <c r="R10" s="24">
        <f t="shared" si="7"/>
        <v>1453905</v>
      </c>
      <c r="S10" s="24">
        <f t="shared" si="7"/>
        <v>1453906</v>
      </c>
      <c r="T10" s="24">
        <f t="shared" si="7"/>
        <v>1453907</v>
      </c>
      <c r="U10" s="24">
        <f t="shared" si="7"/>
        <v>1453908</v>
      </c>
      <c r="V10" s="25">
        <v>1453927</v>
      </c>
      <c r="W10" s="25">
        <v>1453928</v>
      </c>
      <c r="X10" s="25">
        <v>1453932</v>
      </c>
      <c r="Y10" s="25">
        <v>1453933</v>
      </c>
      <c r="Z10" s="25">
        <v>1453934</v>
      </c>
      <c r="AA10" s="25">
        <v>1453935</v>
      </c>
      <c r="AB10" s="25">
        <v>1453937</v>
      </c>
      <c r="AC10" s="24">
        <v>1453941</v>
      </c>
      <c r="AD10" s="24">
        <v>1453942</v>
      </c>
      <c r="AE10" s="24">
        <v>1453943</v>
      </c>
      <c r="AF10" s="24">
        <v>1453944</v>
      </c>
      <c r="AG10" s="24">
        <v>1453945</v>
      </c>
      <c r="AH10" s="24">
        <v>1453946</v>
      </c>
      <c r="AI10" s="24">
        <v>1453947</v>
      </c>
      <c r="AJ10" s="24"/>
      <c r="AK10" s="24">
        <v>1453948</v>
      </c>
      <c r="AL10" s="24">
        <v>1453949</v>
      </c>
      <c r="AM10" s="24">
        <v>1453950</v>
      </c>
      <c r="AN10" s="24"/>
      <c r="AO10" s="24">
        <v>1453988</v>
      </c>
      <c r="AP10" s="24">
        <v>1453989</v>
      </c>
      <c r="AQ10" s="25">
        <v>1454126</v>
      </c>
      <c r="AR10" s="25">
        <v>1454129</v>
      </c>
      <c r="AS10" s="25">
        <v>1454207</v>
      </c>
      <c r="AT10" s="25">
        <v>1454276</v>
      </c>
      <c r="AU10" s="26">
        <v>2</v>
      </c>
      <c r="AV10" s="26">
        <f t="shared" si="5"/>
        <v>3</v>
      </c>
      <c r="AW10" s="27">
        <f t="shared" si="6"/>
        <v>4</v>
      </c>
      <c r="AX10" s="31" t="s">
        <v>39</v>
      </c>
      <c r="AY10" s="32">
        <f>BA10</f>
        <v>0</v>
      </c>
      <c r="AZ10" s="32">
        <f>AY9</f>
        <v>0</v>
      </c>
      <c r="BA10" s="25">
        <v>0</v>
      </c>
    </row>
    <row r="11" spans="1:246" ht="0.75" customHeight="1" thickBot="1">
      <c r="A11" s="22">
        <v>37259</v>
      </c>
      <c r="B11" s="23">
        <v>106367</v>
      </c>
      <c r="C11" s="24">
        <v>1454831</v>
      </c>
      <c r="D11" s="24">
        <f t="shared" si="2"/>
        <v>1454832</v>
      </c>
      <c r="E11" s="24">
        <f t="shared" ref="E11:U11" si="8">D11+1</f>
        <v>1454833</v>
      </c>
      <c r="F11" s="25">
        <f t="shared" si="8"/>
        <v>1454834</v>
      </c>
      <c r="G11" s="25">
        <f t="shared" si="8"/>
        <v>1454835</v>
      </c>
      <c r="H11" s="25">
        <f t="shared" si="8"/>
        <v>1454836</v>
      </c>
      <c r="I11" s="24">
        <f t="shared" si="8"/>
        <v>1454837</v>
      </c>
      <c r="J11" s="24">
        <f t="shared" si="8"/>
        <v>1454838</v>
      </c>
      <c r="K11" s="24">
        <f t="shared" si="8"/>
        <v>1454839</v>
      </c>
      <c r="L11" s="25">
        <f t="shared" si="8"/>
        <v>1454840</v>
      </c>
      <c r="M11" s="25">
        <f t="shared" si="8"/>
        <v>1454841</v>
      </c>
      <c r="N11" s="25">
        <f t="shared" si="8"/>
        <v>1454842</v>
      </c>
      <c r="O11" s="24">
        <f t="shared" si="8"/>
        <v>1454843</v>
      </c>
      <c r="P11" s="24">
        <f t="shared" si="8"/>
        <v>1454844</v>
      </c>
      <c r="Q11" s="24">
        <f t="shared" si="8"/>
        <v>1454845</v>
      </c>
      <c r="R11" s="24">
        <f t="shared" si="8"/>
        <v>1454846</v>
      </c>
      <c r="S11" s="24">
        <f t="shared" si="8"/>
        <v>1454847</v>
      </c>
      <c r="T11" s="24">
        <f t="shared" si="8"/>
        <v>1454848</v>
      </c>
      <c r="U11" s="24">
        <f t="shared" si="8"/>
        <v>1454849</v>
      </c>
      <c r="V11" s="25">
        <v>1454853</v>
      </c>
      <c r="W11" s="25">
        <v>1454854</v>
      </c>
      <c r="X11" s="25">
        <v>1454856</v>
      </c>
      <c r="Y11" s="25">
        <v>1454857</v>
      </c>
      <c r="Z11" s="25">
        <v>1454858</v>
      </c>
      <c r="AA11" s="25">
        <v>1454859</v>
      </c>
      <c r="AB11" s="25">
        <v>1454860</v>
      </c>
      <c r="AC11" s="24">
        <v>1454862</v>
      </c>
      <c r="AD11" s="24">
        <v>1454865</v>
      </c>
      <c r="AE11" s="24">
        <v>1454868</v>
      </c>
      <c r="AF11" s="24">
        <v>1454869</v>
      </c>
      <c r="AG11" s="24">
        <v>1454870</v>
      </c>
      <c r="AH11" s="24">
        <v>1454871</v>
      </c>
      <c r="AI11" s="24">
        <v>1454944</v>
      </c>
      <c r="AJ11" s="24"/>
      <c r="AK11" s="24">
        <v>1454951</v>
      </c>
      <c r="AL11" s="24">
        <v>1454967</v>
      </c>
      <c r="AM11" s="24">
        <v>1454970</v>
      </c>
      <c r="AN11" s="24"/>
      <c r="AO11" s="24">
        <v>1454986</v>
      </c>
      <c r="AP11" s="24">
        <v>1454989</v>
      </c>
      <c r="AQ11" s="25">
        <v>1455021</v>
      </c>
      <c r="AR11" s="25">
        <v>1455052</v>
      </c>
      <c r="AS11" s="25">
        <v>1455069</v>
      </c>
      <c r="AT11" s="25">
        <v>1455085</v>
      </c>
      <c r="AU11" s="26">
        <v>3</v>
      </c>
      <c r="AV11" s="26">
        <f t="shared" si="5"/>
        <v>4</v>
      </c>
      <c r="AW11" s="27">
        <f t="shared" si="6"/>
        <v>5</v>
      </c>
      <c r="AX11" s="31" t="s">
        <v>39</v>
      </c>
      <c r="AY11" s="32">
        <f>BA11</f>
        <v>0</v>
      </c>
      <c r="AZ11" s="32">
        <v>31</v>
      </c>
      <c r="BA11" s="25">
        <v>0</v>
      </c>
    </row>
    <row r="12" spans="1:246" ht="20.100000000000001" hidden="1" customHeight="1" thickBot="1">
      <c r="A12" s="22">
        <v>37260</v>
      </c>
      <c r="B12" s="23">
        <v>106426</v>
      </c>
      <c r="C12" s="24">
        <v>1456110</v>
      </c>
      <c r="D12" s="24">
        <f t="shared" si="2"/>
        <v>1456111</v>
      </c>
      <c r="E12" s="24">
        <f t="shared" ref="E12:U12" si="9">D12+1</f>
        <v>1456112</v>
      </c>
      <c r="F12" s="25">
        <f t="shared" si="9"/>
        <v>1456113</v>
      </c>
      <c r="G12" s="25">
        <f t="shared" si="9"/>
        <v>1456114</v>
      </c>
      <c r="H12" s="25">
        <f t="shared" si="9"/>
        <v>1456115</v>
      </c>
      <c r="I12" s="24">
        <f t="shared" si="9"/>
        <v>1456116</v>
      </c>
      <c r="J12" s="24">
        <f t="shared" si="9"/>
        <v>1456117</v>
      </c>
      <c r="K12" s="24">
        <f t="shared" si="9"/>
        <v>1456118</v>
      </c>
      <c r="L12" s="25">
        <f t="shared" si="9"/>
        <v>1456119</v>
      </c>
      <c r="M12" s="25">
        <f t="shared" si="9"/>
        <v>1456120</v>
      </c>
      <c r="N12" s="25">
        <f t="shared" si="9"/>
        <v>1456121</v>
      </c>
      <c r="O12" s="24">
        <f t="shared" si="9"/>
        <v>1456122</v>
      </c>
      <c r="P12" s="24">
        <f t="shared" si="9"/>
        <v>1456123</v>
      </c>
      <c r="Q12" s="24">
        <f t="shared" si="9"/>
        <v>1456124</v>
      </c>
      <c r="R12" s="24">
        <f t="shared" si="9"/>
        <v>1456125</v>
      </c>
      <c r="S12" s="24">
        <f t="shared" si="9"/>
        <v>1456126</v>
      </c>
      <c r="T12" s="24">
        <f t="shared" si="9"/>
        <v>1456127</v>
      </c>
      <c r="U12" s="24">
        <f t="shared" si="9"/>
        <v>1456128</v>
      </c>
      <c r="V12" s="25">
        <v>1456133</v>
      </c>
      <c r="W12" s="25">
        <v>1456134</v>
      </c>
      <c r="X12" s="25">
        <v>1456135</v>
      </c>
      <c r="Y12" s="25">
        <v>1456136</v>
      </c>
      <c r="Z12" s="25">
        <v>1456138</v>
      </c>
      <c r="AA12" s="25">
        <v>1456139</v>
      </c>
      <c r="AB12" s="25">
        <v>1456140</v>
      </c>
      <c r="AC12" s="24">
        <v>1456149</v>
      </c>
      <c r="AD12" s="24">
        <v>1456150</v>
      </c>
      <c r="AE12" s="24">
        <v>1456152</v>
      </c>
      <c r="AF12" s="24">
        <v>1456153</v>
      </c>
      <c r="AG12" s="24">
        <v>1456155</v>
      </c>
      <c r="AH12" s="24">
        <v>1456157</v>
      </c>
      <c r="AI12" s="24">
        <v>1456158</v>
      </c>
      <c r="AJ12" s="24"/>
      <c r="AK12" s="24">
        <v>1456163</v>
      </c>
      <c r="AL12" s="24">
        <v>1456164</v>
      </c>
      <c r="AM12" s="24">
        <v>1456165</v>
      </c>
      <c r="AN12" s="24"/>
      <c r="AO12" s="24">
        <v>1456166</v>
      </c>
      <c r="AP12" s="24">
        <v>1456167</v>
      </c>
      <c r="AQ12" s="25">
        <v>1456169</v>
      </c>
      <c r="AR12" s="25">
        <v>1456170</v>
      </c>
      <c r="AS12" s="25">
        <v>1456171</v>
      </c>
      <c r="AT12" s="25">
        <v>1456172</v>
      </c>
      <c r="AU12" s="26">
        <v>4</v>
      </c>
      <c r="AV12" s="26">
        <f t="shared" si="5"/>
        <v>7</v>
      </c>
      <c r="AW12" s="27">
        <f t="shared" si="6"/>
        <v>8</v>
      </c>
      <c r="AX12" s="31" t="s">
        <v>39</v>
      </c>
      <c r="AY12" s="32">
        <v>3</v>
      </c>
      <c r="AZ12" s="32">
        <v>31</v>
      </c>
      <c r="BA12" s="25">
        <v>2</v>
      </c>
    </row>
    <row r="13" spans="1:246" ht="20.100000000000001" hidden="1" customHeight="1" thickBot="1">
      <c r="A13" s="33">
        <v>37263</v>
      </c>
      <c r="B13" s="23">
        <v>106454</v>
      </c>
      <c r="C13" s="24">
        <v>1457210</v>
      </c>
      <c r="D13" s="24">
        <f t="shared" si="2"/>
        <v>1457211</v>
      </c>
      <c r="E13" s="24">
        <f t="shared" ref="E13:U13" si="10">D13+1</f>
        <v>1457212</v>
      </c>
      <c r="F13" s="25">
        <f t="shared" si="10"/>
        <v>1457213</v>
      </c>
      <c r="G13" s="25">
        <f t="shared" si="10"/>
        <v>1457214</v>
      </c>
      <c r="H13" s="25">
        <f t="shared" si="10"/>
        <v>1457215</v>
      </c>
      <c r="I13" s="24">
        <f t="shared" si="10"/>
        <v>1457216</v>
      </c>
      <c r="J13" s="24">
        <f t="shared" si="10"/>
        <v>1457217</v>
      </c>
      <c r="K13" s="24">
        <f t="shared" si="10"/>
        <v>1457218</v>
      </c>
      <c r="L13" s="25">
        <f t="shared" si="10"/>
        <v>1457219</v>
      </c>
      <c r="M13" s="25">
        <f t="shared" si="10"/>
        <v>1457220</v>
      </c>
      <c r="N13" s="25">
        <f t="shared" si="10"/>
        <v>1457221</v>
      </c>
      <c r="O13" s="24">
        <f t="shared" si="10"/>
        <v>1457222</v>
      </c>
      <c r="P13" s="24">
        <f t="shared" si="10"/>
        <v>1457223</v>
      </c>
      <c r="Q13" s="24">
        <f t="shared" si="10"/>
        <v>1457224</v>
      </c>
      <c r="R13" s="24">
        <f t="shared" si="10"/>
        <v>1457225</v>
      </c>
      <c r="S13" s="24">
        <f t="shared" si="10"/>
        <v>1457226</v>
      </c>
      <c r="T13" s="24">
        <f t="shared" si="10"/>
        <v>1457227</v>
      </c>
      <c r="U13" s="24">
        <f t="shared" si="10"/>
        <v>1457228</v>
      </c>
      <c r="V13" s="25">
        <v>1457231</v>
      </c>
      <c r="W13" s="25">
        <v>1457232</v>
      </c>
      <c r="X13" s="25">
        <v>1457233</v>
      </c>
      <c r="Y13" s="25">
        <v>1457234</v>
      </c>
      <c r="Z13" s="25">
        <v>1457235</v>
      </c>
      <c r="AA13" s="25">
        <v>1457236</v>
      </c>
      <c r="AB13" s="25">
        <v>1457238</v>
      </c>
      <c r="AC13" s="24">
        <v>1457239</v>
      </c>
      <c r="AD13" s="24">
        <v>1457240</v>
      </c>
      <c r="AE13" s="24">
        <v>1457241</v>
      </c>
      <c r="AF13" s="24">
        <v>1457242</v>
      </c>
      <c r="AG13" s="24">
        <v>1457243</v>
      </c>
      <c r="AH13" s="24">
        <v>1457244</v>
      </c>
      <c r="AI13" s="24">
        <v>1457245</v>
      </c>
      <c r="AJ13" s="24"/>
      <c r="AK13" s="24">
        <v>1457246</v>
      </c>
      <c r="AL13" s="24">
        <v>1457247</v>
      </c>
      <c r="AM13" s="24">
        <v>1457248</v>
      </c>
      <c r="AN13" s="24"/>
      <c r="AO13" s="24">
        <v>1457249</v>
      </c>
      <c r="AP13" s="24">
        <v>1457250</v>
      </c>
      <c r="AQ13" s="25">
        <v>1457251</v>
      </c>
      <c r="AR13" s="25">
        <v>1457253</v>
      </c>
      <c r="AS13" s="25">
        <v>1457254</v>
      </c>
      <c r="AT13" s="25">
        <v>1457255</v>
      </c>
      <c r="AU13" s="26">
        <v>7</v>
      </c>
      <c r="AV13" s="26">
        <f t="shared" si="5"/>
        <v>8</v>
      </c>
      <c r="AW13" s="27">
        <f t="shared" si="6"/>
        <v>9</v>
      </c>
      <c r="AX13" s="31" t="s">
        <v>39</v>
      </c>
      <c r="AY13" s="32">
        <f t="shared" ref="AY13:AY30" si="11">BA13</f>
        <v>5</v>
      </c>
      <c r="AZ13" s="32">
        <f t="shared" ref="AZ13:AZ29" si="12">AY12</f>
        <v>3</v>
      </c>
      <c r="BA13" s="25">
        <v>5</v>
      </c>
    </row>
    <row r="14" spans="1:246" ht="20.100000000000001" hidden="1" customHeight="1" thickBot="1">
      <c r="A14" s="33">
        <v>37264</v>
      </c>
      <c r="B14" s="23">
        <v>106504</v>
      </c>
      <c r="C14" s="24">
        <v>1458528</v>
      </c>
      <c r="D14" s="24">
        <f t="shared" si="2"/>
        <v>1458529</v>
      </c>
      <c r="E14" s="24">
        <f t="shared" ref="E14:U14" si="13">D14+1</f>
        <v>1458530</v>
      </c>
      <c r="F14" s="25">
        <f t="shared" si="13"/>
        <v>1458531</v>
      </c>
      <c r="G14" s="25">
        <f t="shared" si="13"/>
        <v>1458532</v>
      </c>
      <c r="H14" s="25">
        <f t="shared" si="13"/>
        <v>1458533</v>
      </c>
      <c r="I14" s="24">
        <f t="shared" si="13"/>
        <v>1458534</v>
      </c>
      <c r="J14" s="24">
        <f t="shared" si="13"/>
        <v>1458535</v>
      </c>
      <c r="K14" s="24">
        <f t="shared" si="13"/>
        <v>1458536</v>
      </c>
      <c r="L14" s="25">
        <f t="shared" si="13"/>
        <v>1458537</v>
      </c>
      <c r="M14" s="25">
        <f t="shared" si="13"/>
        <v>1458538</v>
      </c>
      <c r="N14" s="25">
        <f t="shared" si="13"/>
        <v>1458539</v>
      </c>
      <c r="O14" s="24">
        <f t="shared" si="13"/>
        <v>1458540</v>
      </c>
      <c r="P14" s="24">
        <f t="shared" si="13"/>
        <v>1458541</v>
      </c>
      <c r="Q14" s="24">
        <f t="shared" si="13"/>
        <v>1458542</v>
      </c>
      <c r="R14" s="24">
        <f t="shared" si="13"/>
        <v>1458543</v>
      </c>
      <c r="S14" s="24">
        <f t="shared" si="13"/>
        <v>1458544</v>
      </c>
      <c r="T14" s="24">
        <f t="shared" si="13"/>
        <v>1458545</v>
      </c>
      <c r="U14" s="24">
        <f t="shared" si="13"/>
        <v>1458546</v>
      </c>
      <c r="V14" s="25">
        <v>1458547</v>
      </c>
      <c r="W14" s="25">
        <v>1458548</v>
      </c>
      <c r="X14" s="25">
        <v>1458549</v>
      </c>
      <c r="Y14" s="25">
        <v>1458550</v>
      </c>
      <c r="Z14" s="25">
        <v>1458551</v>
      </c>
      <c r="AA14" s="25">
        <v>1458552</v>
      </c>
      <c r="AB14" s="25">
        <v>1458553</v>
      </c>
      <c r="AC14" s="24">
        <v>1458554</v>
      </c>
      <c r="AD14" s="24">
        <v>1458555</v>
      </c>
      <c r="AE14" s="24">
        <v>1458556</v>
      </c>
      <c r="AF14" s="24">
        <v>1458557</v>
      </c>
      <c r="AG14" s="24">
        <v>1458558</v>
      </c>
      <c r="AH14" s="24">
        <v>1458559</v>
      </c>
      <c r="AI14" s="24">
        <v>1458560</v>
      </c>
      <c r="AJ14" s="24"/>
      <c r="AK14" s="24">
        <v>1458562</v>
      </c>
      <c r="AL14" s="24">
        <v>1458563</v>
      </c>
      <c r="AM14" s="24">
        <v>1458564</v>
      </c>
      <c r="AN14" s="24"/>
      <c r="AO14" s="24">
        <v>1458566</v>
      </c>
      <c r="AP14" s="24">
        <v>1458568</v>
      </c>
      <c r="AQ14" s="25">
        <v>1458569</v>
      </c>
      <c r="AR14" s="25">
        <v>1458571</v>
      </c>
      <c r="AS14" s="25">
        <v>1458574</v>
      </c>
      <c r="AT14" s="25">
        <v>1458578</v>
      </c>
      <c r="AU14" s="26">
        <f>AU13+1</f>
        <v>8</v>
      </c>
      <c r="AV14" s="26">
        <f t="shared" si="5"/>
        <v>9</v>
      </c>
      <c r="AW14" s="27">
        <f t="shared" si="6"/>
        <v>10</v>
      </c>
      <c r="AX14" s="31" t="s">
        <v>39</v>
      </c>
      <c r="AY14" s="32">
        <f t="shared" si="11"/>
        <v>6</v>
      </c>
      <c r="AZ14" s="32">
        <f t="shared" si="12"/>
        <v>5</v>
      </c>
      <c r="BA14" s="25">
        <f t="shared" ref="BA14:BA28" si="14">AU13-1</f>
        <v>6</v>
      </c>
    </row>
    <row r="15" spans="1:246" ht="20.100000000000001" hidden="1" customHeight="1" thickBot="1">
      <c r="A15" s="33">
        <v>37265</v>
      </c>
      <c r="B15" s="23">
        <v>106529</v>
      </c>
      <c r="C15" s="24">
        <v>1459528</v>
      </c>
      <c r="D15" s="24">
        <f t="shared" si="2"/>
        <v>1459529</v>
      </c>
      <c r="E15" s="24">
        <f t="shared" ref="E15:U15" si="15">D15+1</f>
        <v>1459530</v>
      </c>
      <c r="F15" s="25">
        <f t="shared" si="15"/>
        <v>1459531</v>
      </c>
      <c r="G15" s="25">
        <f t="shared" si="15"/>
        <v>1459532</v>
      </c>
      <c r="H15" s="25">
        <f t="shared" si="15"/>
        <v>1459533</v>
      </c>
      <c r="I15" s="24">
        <f t="shared" si="15"/>
        <v>1459534</v>
      </c>
      <c r="J15" s="24">
        <f t="shared" si="15"/>
        <v>1459535</v>
      </c>
      <c r="K15" s="24">
        <f t="shared" si="15"/>
        <v>1459536</v>
      </c>
      <c r="L15" s="25">
        <f t="shared" si="15"/>
        <v>1459537</v>
      </c>
      <c r="M15" s="25">
        <f t="shared" si="15"/>
        <v>1459538</v>
      </c>
      <c r="N15" s="25">
        <f t="shared" si="15"/>
        <v>1459539</v>
      </c>
      <c r="O15" s="24">
        <f t="shared" si="15"/>
        <v>1459540</v>
      </c>
      <c r="P15" s="24">
        <f t="shared" si="15"/>
        <v>1459541</v>
      </c>
      <c r="Q15" s="24">
        <f t="shared" si="15"/>
        <v>1459542</v>
      </c>
      <c r="R15" s="24">
        <f t="shared" si="15"/>
        <v>1459543</v>
      </c>
      <c r="S15" s="24">
        <f t="shared" si="15"/>
        <v>1459544</v>
      </c>
      <c r="T15" s="24">
        <f t="shared" si="15"/>
        <v>1459545</v>
      </c>
      <c r="U15" s="24">
        <f t="shared" si="15"/>
        <v>1459546</v>
      </c>
      <c r="V15" s="25">
        <v>1459579</v>
      </c>
      <c r="W15" s="25">
        <v>1459589</v>
      </c>
      <c r="X15" s="25">
        <v>1459590</v>
      </c>
      <c r="Y15" s="25">
        <v>1459593</v>
      </c>
      <c r="Z15" s="25">
        <v>1459595</v>
      </c>
      <c r="AA15" s="25">
        <v>1459596</v>
      </c>
      <c r="AB15" s="25">
        <v>1459597</v>
      </c>
      <c r="AC15" s="24">
        <v>1459611</v>
      </c>
      <c r="AD15" s="24">
        <v>1459612</v>
      </c>
      <c r="AE15" s="24">
        <v>1459613</v>
      </c>
      <c r="AF15" s="24">
        <v>1459614</v>
      </c>
      <c r="AG15" s="24">
        <v>1459648</v>
      </c>
      <c r="AH15" s="24">
        <v>1459653</v>
      </c>
      <c r="AI15" s="24">
        <v>1459654</v>
      </c>
      <c r="AJ15" s="24"/>
      <c r="AK15" s="24">
        <v>1459655</v>
      </c>
      <c r="AL15" s="24">
        <v>1459657</v>
      </c>
      <c r="AM15" s="24">
        <v>1459673</v>
      </c>
      <c r="AN15" s="24"/>
      <c r="AO15" s="24">
        <v>1459677</v>
      </c>
      <c r="AP15" s="24">
        <v>1459679</v>
      </c>
      <c r="AQ15" s="25">
        <v>1459680</v>
      </c>
      <c r="AR15" s="25">
        <v>1459684</v>
      </c>
      <c r="AS15" s="25">
        <v>1459688</v>
      </c>
      <c r="AT15" s="25">
        <v>1459692</v>
      </c>
      <c r="AU15" s="26">
        <f>AU14+1</f>
        <v>9</v>
      </c>
      <c r="AV15" s="26">
        <f t="shared" si="5"/>
        <v>10</v>
      </c>
      <c r="AW15" s="27">
        <f t="shared" si="6"/>
        <v>11</v>
      </c>
      <c r="AX15" s="31" t="s">
        <v>39</v>
      </c>
      <c r="AY15" s="32">
        <f t="shared" si="11"/>
        <v>7</v>
      </c>
      <c r="AZ15" s="32">
        <f t="shared" si="12"/>
        <v>6</v>
      </c>
      <c r="BA15" s="25">
        <f t="shared" si="14"/>
        <v>7</v>
      </c>
    </row>
    <row r="16" spans="1:246" ht="20.100000000000001" hidden="1" customHeight="1" thickBot="1">
      <c r="A16" s="33">
        <v>37266</v>
      </c>
      <c r="B16" s="23">
        <v>106568</v>
      </c>
      <c r="C16" s="24">
        <v>1460779</v>
      </c>
      <c r="D16" s="24">
        <f t="shared" si="2"/>
        <v>1460780</v>
      </c>
      <c r="E16" s="24">
        <f t="shared" ref="E16:U16" si="16">D16+1</f>
        <v>1460781</v>
      </c>
      <c r="F16" s="25">
        <f t="shared" si="16"/>
        <v>1460782</v>
      </c>
      <c r="G16" s="25">
        <f t="shared" si="16"/>
        <v>1460783</v>
      </c>
      <c r="H16" s="25">
        <f t="shared" si="16"/>
        <v>1460784</v>
      </c>
      <c r="I16" s="24">
        <f t="shared" si="16"/>
        <v>1460785</v>
      </c>
      <c r="J16" s="24">
        <f t="shared" si="16"/>
        <v>1460786</v>
      </c>
      <c r="K16" s="24">
        <f t="shared" si="16"/>
        <v>1460787</v>
      </c>
      <c r="L16" s="25">
        <f t="shared" si="16"/>
        <v>1460788</v>
      </c>
      <c r="M16" s="25">
        <f t="shared" si="16"/>
        <v>1460789</v>
      </c>
      <c r="N16" s="25">
        <f t="shared" si="16"/>
        <v>1460790</v>
      </c>
      <c r="O16" s="24">
        <f t="shared" si="16"/>
        <v>1460791</v>
      </c>
      <c r="P16" s="24">
        <f t="shared" si="16"/>
        <v>1460792</v>
      </c>
      <c r="Q16" s="24">
        <f t="shared" si="16"/>
        <v>1460793</v>
      </c>
      <c r="R16" s="24">
        <f t="shared" si="16"/>
        <v>1460794</v>
      </c>
      <c r="S16" s="24">
        <f t="shared" si="16"/>
        <v>1460795</v>
      </c>
      <c r="T16" s="24">
        <f t="shared" si="16"/>
        <v>1460796</v>
      </c>
      <c r="U16" s="24">
        <f t="shared" si="16"/>
        <v>1460797</v>
      </c>
      <c r="V16" s="25">
        <v>1460802</v>
      </c>
      <c r="W16" s="25">
        <v>1460803</v>
      </c>
      <c r="X16" s="25">
        <v>1460804</v>
      </c>
      <c r="Y16" s="25">
        <v>1460805</v>
      </c>
      <c r="Z16" s="25">
        <v>1460806</v>
      </c>
      <c r="AA16" s="25">
        <v>1460807</v>
      </c>
      <c r="AB16" s="25">
        <v>1460808</v>
      </c>
      <c r="AC16" s="24">
        <v>1460809</v>
      </c>
      <c r="AD16" s="24">
        <v>1460810</v>
      </c>
      <c r="AE16" s="24">
        <v>1460811</v>
      </c>
      <c r="AF16" s="24">
        <v>1460812</v>
      </c>
      <c r="AG16" s="24">
        <v>1460813</v>
      </c>
      <c r="AH16" s="24">
        <v>1460814</v>
      </c>
      <c r="AI16" s="24">
        <v>1460815</v>
      </c>
      <c r="AJ16" s="24"/>
      <c r="AK16" s="24">
        <v>1460816</v>
      </c>
      <c r="AL16" s="24">
        <v>1460817</v>
      </c>
      <c r="AM16" s="24">
        <v>1460818</v>
      </c>
      <c r="AN16" s="24"/>
      <c r="AO16" s="24">
        <v>1460819</v>
      </c>
      <c r="AP16" s="24">
        <v>1460820</v>
      </c>
      <c r="AQ16" s="25">
        <v>1460821</v>
      </c>
      <c r="AR16" s="25">
        <v>1460822</v>
      </c>
      <c r="AS16" s="25">
        <v>1460823</v>
      </c>
      <c r="AT16" s="25">
        <v>1460824</v>
      </c>
      <c r="AU16" s="26">
        <f>AU15+1</f>
        <v>10</v>
      </c>
      <c r="AV16" s="26">
        <f t="shared" si="5"/>
        <v>11</v>
      </c>
      <c r="AW16" s="27">
        <f t="shared" si="6"/>
        <v>12</v>
      </c>
      <c r="AX16" s="31" t="s">
        <v>39</v>
      </c>
      <c r="AY16" s="32">
        <f t="shared" si="11"/>
        <v>8</v>
      </c>
      <c r="AZ16" s="32">
        <f t="shared" si="12"/>
        <v>7</v>
      </c>
      <c r="BA16" s="25">
        <f t="shared" si="14"/>
        <v>8</v>
      </c>
    </row>
    <row r="17" spans="1:53" ht="20.100000000000001" hidden="1" customHeight="1" thickBot="1">
      <c r="A17" s="33">
        <v>37267</v>
      </c>
      <c r="B17" s="23">
        <v>106611</v>
      </c>
      <c r="C17" s="24">
        <v>1461814</v>
      </c>
      <c r="D17" s="24">
        <f t="shared" si="2"/>
        <v>1461815</v>
      </c>
      <c r="E17" s="24">
        <f t="shared" ref="E17:U17" si="17">D17+1</f>
        <v>1461816</v>
      </c>
      <c r="F17" s="25">
        <f t="shared" si="17"/>
        <v>1461817</v>
      </c>
      <c r="G17" s="25">
        <f t="shared" si="17"/>
        <v>1461818</v>
      </c>
      <c r="H17" s="25">
        <f t="shared" si="17"/>
        <v>1461819</v>
      </c>
      <c r="I17" s="24">
        <f t="shared" si="17"/>
        <v>1461820</v>
      </c>
      <c r="J17" s="24">
        <f t="shared" si="17"/>
        <v>1461821</v>
      </c>
      <c r="K17" s="24">
        <f t="shared" si="17"/>
        <v>1461822</v>
      </c>
      <c r="L17" s="25">
        <f t="shared" si="17"/>
        <v>1461823</v>
      </c>
      <c r="M17" s="25">
        <f t="shared" si="17"/>
        <v>1461824</v>
      </c>
      <c r="N17" s="25">
        <f t="shared" si="17"/>
        <v>1461825</v>
      </c>
      <c r="O17" s="24">
        <f t="shared" si="17"/>
        <v>1461826</v>
      </c>
      <c r="P17" s="24">
        <f t="shared" si="17"/>
        <v>1461827</v>
      </c>
      <c r="Q17" s="24">
        <f t="shared" si="17"/>
        <v>1461828</v>
      </c>
      <c r="R17" s="24">
        <f t="shared" si="17"/>
        <v>1461829</v>
      </c>
      <c r="S17" s="24">
        <f t="shared" si="17"/>
        <v>1461830</v>
      </c>
      <c r="T17" s="24">
        <f t="shared" si="17"/>
        <v>1461831</v>
      </c>
      <c r="U17" s="24">
        <f t="shared" si="17"/>
        <v>1461832</v>
      </c>
      <c r="V17" s="25">
        <v>1461833</v>
      </c>
      <c r="W17" s="25">
        <v>1461834</v>
      </c>
      <c r="X17" s="25">
        <v>1461835</v>
      </c>
      <c r="Y17" s="25">
        <v>1461836</v>
      </c>
      <c r="Z17" s="25">
        <v>1461837</v>
      </c>
      <c r="AA17" s="25">
        <v>1461838</v>
      </c>
      <c r="AB17" s="25">
        <v>1461839</v>
      </c>
      <c r="AC17" s="24">
        <v>1461840</v>
      </c>
      <c r="AD17" s="24">
        <v>1461841</v>
      </c>
      <c r="AE17" s="24">
        <v>1461842</v>
      </c>
      <c r="AF17" s="24">
        <v>1461843</v>
      </c>
      <c r="AG17" s="24">
        <v>1461844</v>
      </c>
      <c r="AH17" s="24">
        <v>1461845</v>
      </c>
      <c r="AI17" s="24">
        <v>1461846</v>
      </c>
      <c r="AJ17" s="24"/>
      <c r="AK17" s="24">
        <v>1461847</v>
      </c>
      <c r="AL17" s="24">
        <v>1461848</v>
      </c>
      <c r="AM17" s="24">
        <v>1461849</v>
      </c>
      <c r="AN17" s="24"/>
      <c r="AO17" s="24">
        <v>1461850</v>
      </c>
      <c r="AP17" s="24">
        <v>1461851</v>
      </c>
      <c r="AQ17" s="25">
        <v>1461852</v>
      </c>
      <c r="AR17" s="25">
        <v>1461853</v>
      </c>
      <c r="AS17" s="25">
        <v>1461854</v>
      </c>
      <c r="AT17" s="25">
        <v>1461855</v>
      </c>
      <c r="AU17" s="26">
        <v>11</v>
      </c>
      <c r="AV17" s="26">
        <f t="shared" si="5"/>
        <v>14</v>
      </c>
      <c r="AW17" s="27">
        <f t="shared" si="6"/>
        <v>15</v>
      </c>
      <c r="AX17" s="31" t="s">
        <v>39</v>
      </c>
      <c r="AY17" s="32">
        <f t="shared" si="11"/>
        <v>9</v>
      </c>
      <c r="AZ17" s="32">
        <f t="shared" si="12"/>
        <v>8</v>
      </c>
      <c r="BA17" s="25">
        <f t="shared" si="14"/>
        <v>9</v>
      </c>
    </row>
    <row r="18" spans="1:53" ht="20.100000000000001" hidden="1" customHeight="1" thickBot="1">
      <c r="A18" s="33">
        <v>37270</v>
      </c>
      <c r="B18" s="23">
        <v>106637</v>
      </c>
      <c r="C18" s="24">
        <v>1462781</v>
      </c>
      <c r="D18" s="24">
        <f t="shared" si="2"/>
        <v>1462782</v>
      </c>
      <c r="E18" s="24">
        <f t="shared" ref="E18:U18" si="18">D18+1</f>
        <v>1462783</v>
      </c>
      <c r="F18" s="25">
        <f t="shared" si="18"/>
        <v>1462784</v>
      </c>
      <c r="G18" s="25">
        <f t="shared" si="18"/>
        <v>1462785</v>
      </c>
      <c r="H18" s="25">
        <f t="shared" si="18"/>
        <v>1462786</v>
      </c>
      <c r="I18" s="24">
        <f t="shared" si="18"/>
        <v>1462787</v>
      </c>
      <c r="J18" s="24">
        <f t="shared" si="18"/>
        <v>1462788</v>
      </c>
      <c r="K18" s="24">
        <f t="shared" si="18"/>
        <v>1462789</v>
      </c>
      <c r="L18" s="25">
        <f t="shared" si="18"/>
        <v>1462790</v>
      </c>
      <c r="M18" s="25">
        <f t="shared" si="18"/>
        <v>1462791</v>
      </c>
      <c r="N18" s="25">
        <f t="shared" si="18"/>
        <v>1462792</v>
      </c>
      <c r="O18" s="24">
        <f t="shared" si="18"/>
        <v>1462793</v>
      </c>
      <c r="P18" s="24">
        <f t="shared" si="18"/>
        <v>1462794</v>
      </c>
      <c r="Q18" s="24">
        <f t="shared" si="18"/>
        <v>1462795</v>
      </c>
      <c r="R18" s="24">
        <f t="shared" si="18"/>
        <v>1462796</v>
      </c>
      <c r="S18" s="24">
        <f t="shared" si="18"/>
        <v>1462797</v>
      </c>
      <c r="T18" s="24">
        <f t="shared" si="18"/>
        <v>1462798</v>
      </c>
      <c r="U18" s="24">
        <f t="shared" si="18"/>
        <v>1462799</v>
      </c>
      <c r="V18" s="25">
        <v>1462851</v>
      </c>
      <c r="W18" s="25">
        <v>1462852</v>
      </c>
      <c r="X18" s="25">
        <v>1462853</v>
      </c>
      <c r="Y18" s="25">
        <v>1462854</v>
      </c>
      <c r="Z18" s="25">
        <v>1462856</v>
      </c>
      <c r="AA18" s="25">
        <v>1462857</v>
      </c>
      <c r="AB18" s="25">
        <v>1462858</v>
      </c>
      <c r="AC18" s="24">
        <v>1462859</v>
      </c>
      <c r="AD18" s="24">
        <v>1462860</v>
      </c>
      <c r="AE18" s="24">
        <v>1462861</v>
      </c>
      <c r="AF18" s="24">
        <v>1462862</v>
      </c>
      <c r="AG18" s="24">
        <v>1462863</v>
      </c>
      <c r="AH18" s="24">
        <v>1462864</v>
      </c>
      <c r="AI18" s="24">
        <v>1462865</v>
      </c>
      <c r="AJ18" s="24"/>
      <c r="AK18" s="24">
        <v>1462866</v>
      </c>
      <c r="AL18" s="24">
        <v>1462867</v>
      </c>
      <c r="AM18" s="24">
        <v>1462868</v>
      </c>
      <c r="AN18" s="24"/>
      <c r="AO18" s="24">
        <v>1462869</v>
      </c>
      <c r="AP18" s="24">
        <v>1462870</v>
      </c>
      <c r="AQ18" s="25">
        <v>1462871</v>
      </c>
      <c r="AR18" s="25">
        <v>1462872</v>
      </c>
      <c r="AS18" s="25">
        <v>1462873</v>
      </c>
      <c r="AT18" s="25">
        <v>1462875</v>
      </c>
      <c r="AU18" s="26">
        <v>14</v>
      </c>
      <c r="AV18" s="26">
        <f t="shared" si="5"/>
        <v>15</v>
      </c>
      <c r="AW18" s="27">
        <f t="shared" si="6"/>
        <v>16</v>
      </c>
      <c r="AX18" s="31" t="s">
        <v>39</v>
      </c>
      <c r="AY18" s="32">
        <f t="shared" si="11"/>
        <v>10</v>
      </c>
      <c r="AZ18" s="32">
        <f t="shared" si="12"/>
        <v>9</v>
      </c>
      <c r="BA18" s="25">
        <f t="shared" si="14"/>
        <v>10</v>
      </c>
    </row>
    <row r="19" spans="1:53" ht="20.100000000000001" hidden="1" customHeight="1" thickBot="1">
      <c r="A19" s="33">
        <v>37271</v>
      </c>
      <c r="B19" s="23">
        <v>106669</v>
      </c>
      <c r="C19" s="24">
        <v>1463941</v>
      </c>
      <c r="D19" s="24">
        <f t="shared" si="2"/>
        <v>1463942</v>
      </c>
      <c r="E19" s="24">
        <f t="shared" ref="E19:U19" si="19">D19+1</f>
        <v>1463943</v>
      </c>
      <c r="F19" s="25">
        <f t="shared" si="19"/>
        <v>1463944</v>
      </c>
      <c r="G19" s="25">
        <f t="shared" si="19"/>
        <v>1463945</v>
      </c>
      <c r="H19" s="25">
        <f t="shared" si="19"/>
        <v>1463946</v>
      </c>
      <c r="I19" s="24">
        <f t="shared" si="19"/>
        <v>1463947</v>
      </c>
      <c r="J19" s="24">
        <f t="shared" si="19"/>
        <v>1463948</v>
      </c>
      <c r="K19" s="24">
        <f t="shared" si="19"/>
        <v>1463949</v>
      </c>
      <c r="L19" s="25">
        <f t="shared" si="19"/>
        <v>1463950</v>
      </c>
      <c r="M19" s="25">
        <f t="shared" si="19"/>
        <v>1463951</v>
      </c>
      <c r="N19" s="25">
        <f t="shared" si="19"/>
        <v>1463952</v>
      </c>
      <c r="O19" s="24">
        <f t="shared" si="19"/>
        <v>1463953</v>
      </c>
      <c r="P19" s="24">
        <f t="shared" si="19"/>
        <v>1463954</v>
      </c>
      <c r="Q19" s="24">
        <f t="shared" si="19"/>
        <v>1463955</v>
      </c>
      <c r="R19" s="24">
        <f t="shared" si="19"/>
        <v>1463956</v>
      </c>
      <c r="S19" s="24">
        <f t="shared" si="19"/>
        <v>1463957</v>
      </c>
      <c r="T19" s="24">
        <f t="shared" si="19"/>
        <v>1463958</v>
      </c>
      <c r="U19" s="24">
        <f t="shared" si="19"/>
        <v>1463959</v>
      </c>
      <c r="V19" s="25">
        <v>1463960</v>
      </c>
      <c r="W19" s="25">
        <v>1463961</v>
      </c>
      <c r="X19" s="25">
        <v>1463962</v>
      </c>
      <c r="Y19" s="25">
        <v>1463963</v>
      </c>
      <c r="Z19" s="25">
        <v>1463964</v>
      </c>
      <c r="AA19" s="25">
        <v>1463965</v>
      </c>
      <c r="AB19" s="25">
        <v>1463966</v>
      </c>
      <c r="AC19" s="24">
        <v>1463967</v>
      </c>
      <c r="AD19" s="24">
        <v>1463968</v>
      </c>
      <c r="AE19" s="24">
        <v>1463969</v>
      </c>
      <c r="AF19" s="24">
        <v>1463970</v>
      </c>
      <c r="AG19" s="24">
        <v>1463986</v>
      </c>
      <c r="AH19" s="24">
        <v>1463987</v>
      </c>
      <c r="AI19" s="24">
        <v>1463988</v>
      </c>
      <c r="AJ19" s="24"/>
      <c r="AK19" s="24">
        <v>1463990</v>
      </c>
      <c r="AL19" s="24">
        <v>1463991</v>
      </c>
      <c r="AM19" s="24">
        <v>1463992</v>
      </c>
      <c r="AN19" s="24"/>
      <c r="AO19" s="24">
        <v>1463995</v>
      </c>
      <c r="AP19" s="24">
        <v>1463998</v>
      </c>
      <c r="AQ19" s="25">
        <v>1463999</v>
      </c>
      <c r="AR19" s="25">
        <v>1464000</v>
      </c>
      <c r="AS19" s="25">
        <v>1464002</v>
      </c>
      <c r="AT19" s="25">
        <v>1464003</v>
      </c>
      <c r="AU19" s="26">
        <f>AU18+1</f>
        <v>15</v>
      </c>
      <c r="AV19" s="26">
        <f t="shared" si="5"/>
        <v>16</v>
      </c>
      <c r="AW19" s="27">
        <f t="shared" si="6"/>
        <v>17</v>
      </c>
      <c r="AX19" s="31" t="s">
        <v>39</v>
      </c>
      <c r="AY19" s="32">
        <f t="shared" si="11"/>
        <v>13</v>
      </c>
      <c r="AZ19" s="32">
        <f t="shared" si="12"/>
        <v>10</v>
      </c>
      <c r="BA19" s="25">
        <f t="shared" si="14"/>
        <v>13</v>
      </c>
    </row>
    <row r="20" spans="1:53" ht="20.100000000000001" hidden="1" customHeight="1" thickBot="1">
      <c r="A20" s="33">
        <v>37272</v>
      </c>
      <c r="B20" s="23">
        <v>106724</v>
      </c>
      <c r="C20" s="24">
        <v>1465185</v>
      </c>
      <c r="D20" s="24">
        <f t="shared" si="2"/>
        <v>1465186</v>
      </c>
      <c r="E20" s="24">
        <f t="shared" ref="E20:U20" si="20">D20+1</f>
        <v>1465187</v>
      </c>
      <c r="F20" s="25">
        <f t="shared" si="20"/>
        <v>1465188</v>
      </c>
      <c r="G20" s="25">
        <f t="shared" si="20"/>
        <v>1465189</v>
      </c>
      <c r="H20" s="25">
        <f t="shared" si="20"/>
        <v>1465190</v>
      </c>
      <c r="I20" s="24">
        <f t="shared" si="20"/>
        <v>1465191</v>
      </c>
      <c r="J20" s="24">
        <f t="shared" si="20"/>
        <v>1465192</v>
      </c>
      <c r="K20" s="24">
        <f t="shared" si="20"/>
        <v>1465193</v>
      </c>
      <c r="L20" s="25">
        <f t="shared" si="20"/>
        <v>1465194</v>
      </c>
      <c r="M20" s="25">
        <f t="shared" si="20"/>
        <v>1465195</v>
      </c>
      <c r="N20" s="25">
        <f t="shared" si="20"/>
        <v>1465196</v>
      </c>
      <c r="O20" s="24">
        <f t="shared" si="20"/>
        <v>1465197</v>
      </c>
      <c r="P20" s="24">
        <f t="shared" si="20"/>
        <v>1465198</v>
      </c>
      <c r="Q20" s="24">
        <f t="shared" si="20"/>
        <v>1465199</v>
      </c>
      <c r="R20" s="24">
        <f t="shared" si="20"/>
        <v>1465200</v>
      </c>
      <c r="S20" s="24">
        <f t="shared" si="20"/>
        <v>1465201</v>
      </c>
      <c r="T20" s="24">
        <f t="shared" si="20"/>
        <v>1465202</v>
      </c>
      <c r="U20" s="24">
        <f t="shared" si="20"/>
        <v>1465203</v>
      </c>
      <c r="V20" s="25">
        <v>1465205</v>
      </c>
      <c r="W20" s="25">
        <v>1465206</v>
      </c>
      <c r="X20" s="25">
        <v>1465208</v>
      </c>
      <c r="Y20" s="25">
        <v>1465209</v>
      </c>
      <c r="Z20" s="25">
        <v>1465210</v>
      </c>
      <c r="AA20" s="25">
        <v>1465211</v>
      </c>
      <c r="AB20" s="25">
        <v>1465213</v>
      </c>
      <c r="AC20" s="24">
        <v>1465214</v>
      </c>
      <c r="AD20" s="24">
        <v>1465215</v>
      </c>
      <c r="AE20" s="24">
        <v>1465216</v>
      </c>
      <c r="AF20" s="24">
        <v>1465217</v>
      </c>
      <c r="AG20" s="24">
        <v>1465218</v>
      </c>
      <c r="AH20" s="24">
        <v>1465219</v>
      </c>
      <c r="AI20" s="24">
        <v>1465220</v>
      </c>
      <c r="AJ20" s="24"/>
      <c r="AK20" s="24">
        <v>1465221</v>
      </c>
      <c r="AL20" s="24">
        <v>1465222</v>
      </c>
      <c r="AM20" s="24">
        <v>1465223</v>
      </c>
      <c r="AN20" s="24"/>
      <c r="AO20" s="24">
        <v>1465224</v>
      </c>
      <c r="AP20" s="24">
        <v>1465225</v>
      </c>
      <c r="AQ20" s="25">
        <v>1465226</v>
      </c>
      <c r="AR20" s="25">
        <v>1465227</v>
      </c>
      <c r="AS20" s="25">
        <v>1465228</v>
      </c>
      <c r="AT20" s="25">
        <v>1465229</v>
      </c>
      <c r="AU20" s="26">
        <f>AU19+1</f>
        <v>16</v>
      </c>
      <c r="AV20" s="26">
        <f t="shared" si="5"/>
        <v>17</v>
      </c>
      <c r="AW20" s="27">
        <f t="shared" si="6"/>
        <v>18</v>
      </c>
      <c r="AX20" s="31" t="s">
        <v>39</v>
      </c>
      <c r="AY20" s="32">
        <f t="shared" si="11"/>
        <v>14</v>
      </c>
      <c r="AZ20" s="32">
        <f t="shared" si="12"/>
        <v>13</v>
      </c>
      <c r="BA20" s="25">
        <f t="shared" si="14"/>
        <v>14</v>
      </c>
    </row>
    <row r="21" spans="1:53" ht="20.100000000000001" hidden="1" customHeight="1" thickBot="1">
      <c r="A21" s="33">
        <v>37273</v>
      </c>
      <c r="B21" s="23">
        <v>106761</v>
      </c>
      <c r="C21" s="24">
        <v>1466283</v>
      </c>
      <c r="D21" s="24">
        <f t="shared" si="2"/>
        <v>1466284</v>
      </c>
      <c r="E21" s="24">
        <f t="shared" ref="E21:U21" si="21">D21+1</f>
        <v>1466285</v>
      </c>
      <c r="F21" s="25">
        <f t="shared" si="21"/>
        <v>1466286</v>
      </c>
      <c r="G21" s="25">
        <f t="shared" si="21"/>
        <v>1466287</v>
      </c>
      <c r="H21" s="25">
        <f t="shared" si="21"/>
        <v>1466288</v>
      </c>
      <c r="I21" s="24">
        <f t="shared" si="21"/>
        <v>1466289</v>
      </c>
      <c r="J21" s="24">
        <f t="shared" si="21"/>
        <v>1466290</v>
      </c>
      <c r="K21" s="24">
        <f t="shared" si="21"/>
        <v>1466291</v>
      </c>
      <c r="L21" s="25">
        <f t="shared" si="21"/>
        <v>1466292</v>
      </c>
      <c r="M21" s="25">
        <f t="shared" si="21"/>
        <v>1466293</v>
      </c>
      <c r="N21" s="25">
        <f t="shared" si="21"/>
        <v>1466294</v>
      </c>
      <c r="O21" s="24">
        <f t="shared" si="21"/>
        <v>1466295</v>
      </c>
      <c r="P21" s="24">
        <f t="shared" si="21"/>
        <v>1466296</v>
      </c>
      <c r="Q21" s="24">
        <f t="shared" si="21"/>
        <v>1466297</v>
      </c>
      <c r="R21" s="24">
        <f t="shared" si="21"/>
        <v>1466298</v>
      </c>
      <c r="S21" s="24">
        <f t="shared" si="21"/>
        <v>1466299</v>
      </c>
      <c r="T21" s="24">
        <f t="shared" si="21"/>
        <v>1466300</v>
      </c>
      <c r="U21" s="24">
        <f t="shared" si="21"/>
        <v>1466301</v>
      </c>
      <c r="V21" s="25">
        <v>1466302</v>
      </c>
      <c r="W21" s="25">
        <v>1466303</v>
      </c>
      <c r="X21" s="25">
        <v>1466304</v>
      </c>
      <c r="Y21" s="25">
        <v>1466305</v>
      </c>
      <c r="Z21" s="25">
        <v>1466306</v>
      </c>
      <c r="AA21" s="25">
        <v>1466307</v>
      </c>
      <c r="AB21" s="25">
        <v>1466308</v>
      </c>
      <c r="AC21" s="24">
        <v>1466309</v>
      </c>
      <c r="AD21" s="24">
        <v>1466310</v>
      </c>
      <c r="AE21" s="24">
        <v>1466311</v>
      </c>
      <c r="AF21" s="24">
        <v>1466312</v>
      </c>
      <c r="AG21" s="24">
        <v>1466313</v>
      </c>
      <c r="AH21" s="24">
        <v>1466314</v>
      </c>
      <c r="AI21" s="24">
        <v>1466315</v>
      </c>
      <c r="AJ21" s="24"/>
      <c r="AK21" s="24">
        <v>1466316</v>
      </c>
      <c r="AL21" s="24">
        <v>1466317</v>
      </c>
      <c r="AM21" s="24">
        <v>1466318</v>
      </c>
      <c r="AN21" s="24"/>
      <c r="AO21" s="24">
        <v>1466319</v>
      </c>
      <c r="AP21" s="24">
        <v>1466320</v>
      </c>
      <c r="AQ21" s="25">
        <v>1466321</v>
      </c>
      <c r="AR21" s="25">
        <v>1466322</v>
      </c>
      <c r="AS21" s="25">
        <v>1466323</v>
      </c>
      <c r="AT21" s="25">
        <v>1466324</v>
      </c>
      <c r="AU21" s="26">
        <f>AU20+1</f>
        <v>17</v>
      </c>
      <c r="AV21" s="26">
        <f t="shared" si="5"/>
        <v>18</v>
      </c>
      <c r="AW21" s="27">
        <f t="shared" si="6"/>
        <v>19</v>
      </c>
      <c r="AX21" s="31" t="s">
        <v>39</v>
      </c>
      <c r="AY21" s="32">
        <f t="shared" si="11"/>
        <v>15</v>
      </c>
      <c r="AZ21" s="32">
        <f t="shared" si="12"/>
        <v>14</v>
      </c>
      <c r="BA21" s="25">
        <f t="shared" si="14"/>
        <v>15</v>
      </c>
    </row>
    <row r="22" spans="1:53" ht="19.5" hidden="1" customHeight="1" thickBot="1">
      <c r="A22" s="33">
        <v>37274</v>
      </c>
      <c r="B22" s="23">
        <v>106796</v>
      </c>
      <c r="C22" s="24">
        <v>1467195</v>
      </c>
      <c r="D22" s="24">
        <f t="shared" si="2"/>
        <v>1467196</v>
      </c>
      <c r="E22" s="24">
        <f t="shared" ref="E22:U22" si="22">D22+1</f>
        <v>1467197</v>
      </c>
      <c r="F22" s="25">
        <f t="shared" si="22"/>
        <v>1467198</v>
      </c>
      <c r="G22" s="25">
        <f t="shared" si="22"/>
        <v>1467199</v>
      </c>
      <c r="H22" s="25">
        <f t="shared" si="22"/>
        <v>1467200</v>
      </c>
      <c r="I22" s="24">
        <f t="shared" si="22"/>
        <v>1467201</v>
      </c>
      <c r="J22" s="24">
        <f t="shared" si="22"/>
        <v>1467202</v>
      </c>
      <c r="K22" s="24">
        <f t="shared" si="22"/>
        <v>1467203</v>
      </c>
      <c r="L22" s="25">
        <f t="shared" si="22"/>
        <v>1467204</v>
      </c>
      <c r="M22" s="25">
        <f t="shared" si="22"/>
        <v>1467205</v>
      </c>
      <c r="N22" s="25">
        <f t="shared" si="22"/>
        <v>1467206</v>
      </c>
      <c r="O22" s="24">
        <f t="shared" si="22"/>
        <v>1467207</v>
      </c>
      <c r="P22" s="24">
        <f t="shared" si="22"/>
        <v>1467208</v>
      </c>
      <c r="Q22" s="24">
        <f t="shared" si="22"/>
        <v>1467209</v>
      </c>
      <c r="R22" s="24">
        <f t="shared" si="22"/>
        <v>1467210</v>
      </c>
      <c r="S22" s="24">
        <f t="shared" si="22"/>
        <v>1467211</v>
      </c>
      <c r="T22" s="24">
        <f t="shared" si="22"/>
        <v>1467212</v>
      </c>
      <c r="U22" s="24">
        <f t="shared" si="22"/>
        <v>1467213</v>
      </c>
      <c r="V22" s="25">
        <v>1467214</v>
      </c>
      <c r="W22" s="25">
        <v>1467215</v>
      </c>
      <c r="X22" s="25">
        <v>1467216</v>
      </c>
      <c r="Y22" s="25">
        <v>1467217</v>
      </c>
      <c r="Z22" s="25">
        <v>1467218</v>
      </c>
      <c r="AA22" s="25">
        <v>1467219</v>
      </c>
      <c r="AB22" s="25">
        <v>1467220</v>
      </c>
      <c r="AC22" s="24">
        <v>1467221</v>
      </c>
      <c r="AD22" s="24">
        <v>1467222</v>
      </c>
      <c r="AE22" s="24">
        <v>1467223</v>
      </c>
      <c r="AF22" s="24">
        <v>1467224</v>
      </c>
      <c r="AG22" s="24">
        <v>1467225</v>
      </c>
      <c r="AH22" s="24">
        <v>1467244</v>
      </c>
      <c r="AI22" s="24">
        <v>1467245</v>
      </c>
      <c r="AJ22" s="24"/>
      <c r="AK22" s="24">
        <v>1467250</v>
      </c>
      <c r="AL22" s="24">
        <v>1467251</v>
      </c>
      <c r="AM22" s="24">
        <v>1467252</v>
      </c>
      <c r="AN22" s="24"/>
      <c r="AO22" s="24">
        <v>1467253</v>
      </c>
      <c r="AP22" s="24">
        <v>1467254</v>
      </c>
      <c r="AQ22" s="25">
        <v>1467255</v>
      </c>
      <c r="AR22" s="25">
        <v>1467256</v>
      </c>
      <c r="AS22" s="25">
        <v>1467257</v>
      </c>
      <c r="AT22" s="25">
        <v>1467258</v>
      </c>
      <c r="AU22" s="26">
        <v>18</v>
      </c>
      <c r="AV22" s="26">
        <f t="shared" si="5"/>
        <v>22</v>
      </c>
      <c r="AW22" s="27">
        <f t="shared" si="6"/>
        <v>23</v>
      </c>
      <c r="AX22" s="31" t="s">
        <v>39</v>
      </c>
      <c r="AY22" s="32">
        <f t="shared" si="11"/>
        <v>16</v>
      </c>
      <c r="AZ22" s="32">
        <f t="shared" si="12"/>
        <v>15</v>
      </c>
      <c r="BA22" s="25">
        <f t="shared" si="14"/>
        <v>16</v>
      </c>
    </row>
    <row r="23" spans="1:53" ht="18" hidden="1" customHeight="1" thickBot="1">
      <c r="A23" s="22">
        <v>37278</v>
      </c>
      <c r="B23" s="23">
        <v>106839</v>
      </c>
      <c r="C23" s="24">
        <v>1468479</v>
      </c>
      <c r="D23" s="24">
        <f t="shared" si="2"/>
        <v>1468480</v>
      </c>
      <c r="E23" s="24">
        <f t="shared" ref="E23:U23" si="23">D23+1</f>
        <v>1468481</v>
      </c>
      <c r="F23" s="25">
        <f t="shared" si="23"/>
        <v>1468482</v>
      </c>
      <c r="G23" s="25">
        <f t="shared" si="23"/>
        <v>1468483</v>
      </c>
      <c r="H23" s="25">
        <f t="shared" si="23"/>
        <v>1468484</v>
      </c>
      <c r="I23" s="24">
        <f t="shared" si="23"/>
        <v>1468485</v>
      </c>
      <c r="J23" s="24">
        <f t="shared" si="23"/>
        <v>1468486</v>
      </c>
      <c r="K23" s="24">
        <f t="shared" si="23"/>
        <v>1468487</v>
      </c>
      <c r="L23" s="25">
        <f t="shared" si="23"/>
        <v>1468488</v>
      </c>
      <c r="M23" s="25">
        <f t="shared" si="23"/>
        <v>1468489</v>
      </c>
      <c r="N23" s="25">
        <f t="shared" si="23"/>
        <v>1468490</v>
      </c>
      <c r="O23" s="24">
        <f t="shared" si="23"/>
        <v>1468491</v>
      </c>
      <c r="P23" s="24">
        <f t="shared" si="23"/>
        <v>1468492</v>
      </c>
      <c r="Q23" s="24">
        <f t="shared" si="23"/>
        <v>1468493</v>
      </c>
      <c r="R23" s="24">
        <f t="shared" si="23"/>
        <v>1468494</v>
      </c>
      <c r="S23" s="24">
        <f t="shared" si="23"/>
        <v>1468495</v>
      </c>
      <c r="T23" s="24">
        <f t="shared" si="23"/>
        <v>1468496</v>
      </c>
      <c r="U23" s="24">
        <f t="shared" si="23"/>
        <v>1468497</v>
      </c>
      <c r="V23" s="25">
        <v>1468503</v>
      </c>
      <c r="W23" s="25">
        <v>1468511</v>
      </c>
      <c r="X23" s="25">
        <v>1468514</v>
      </c>
      <c r="Y23" s="25">
        <v>1468518</v>
      </c>
      <c r="Z23" s="25">
        <v>1468520</v>
      </c>
      <c r="AA23" s="25">
        <v>1468523</v>
      </c>
      <c r="AB23" s="25">
        <v>1468525</v>
      </c>
      <c r="AC23" s="24">
        <v>1468528</v>
      </c>
      <c r="AD23" s="24">
        <v>1468531</v>
      </c>
      <c r="AE23" s="24">
        <v>1468532</v>
      </c>
      <c r="AF23" s="24">
        <v>1468536</v>
      </c>
      <c r="AG23" s="24">
        <v>1468545</v>
      </c>
      <c r="AH23" s="24">
        <v>1468557</v>
      </c>
      <c r="AI23" s="24">
        <v>1468558</v>
      </c>
      <c r="AJ23" s="24"/>
      <c r="AK23" s="24">
        <v>1468559</v>
      </c>
      <c r="AL23" s="24">
        <v>1468560</v>
      </c>
      <c r="AM23" s="24">
        <v>1468561</v>
      </c>
      <c r="AN23" s="24"/>
      <c r="AO23" s="24">
        <v>1468562</v>
      </c>
      <c r="AP23" s="24">
        <v>1468563</v>
      </c>
      <c r="AQ23" s="25">
        <v>1468564</v>
      </c>
      <c r="AR23" s="25">
        <v>1468565</v>
      </c>
      <c r="AS23" s="25">
        <v>1468566</v>
      </c>
      <c r="AT23" s="25">
        <v>1468567</v>
      </c>
      <c r="AU23" s="26">
        <v>22</v>
      </c>
      <c r="AV23" s="26">
        <f t="shared" si="5"/>
        <v>23</v>
      </c>
      <c r="AW23" s="27">
        <f t="shared" si="6"/>
        <v>24</v>
      </c>
      <c r="AX23" s="31" t="s">
        <v>39</v>
      </c>
      <c r="AY23" s="32">
        <f t="shared" si="11"/>
        <v>17</v>
      </c>
      <c r="AZ23" s="32">
        <f t="shared" si="12"/>
        <v>16</v>
      </c>
      <c r="BA23" s="25">
        <f t="shared" si="14"/>
        <v>17</v>
      </c>
    </row>
    <row r="24" spans="1:53" ht="18.75" hidden="1" customHeight="1" thickBot="1">
      <c r="A24" s="22">
        <v>37279</v>
      </c>
      <c r="B24" s="23">
        <v>106868</v>
      </c>
      <c r="C24" s="24">
        <v>1469297</v>
      </c>
      <c r="D24" s="24">
        <f t="shared" si="2"/>
        <v>1469298</v>
      </c>
      <c r="E24" s="24">
        <f t="shared" ref="E24:U24" si="24">D24+1</f>
        <v>1469299</v>
      </c>
      <c r="F24" s="25">
        <f t="shared" si="24"/>
        <v>1469300</v>
      </c>
      <c r="G24" s="25">
        <f t="shared" si="24"/>
        <v>1469301</v>
      </c>
      <c r="H24" s="25">
        <f t="shared" si="24"/>
        <v>1469302</v>
      </c>
      <c r="I24" s="24">
        <f t="shared" si="24"/>
        <v>1469303</v>
      </c>
      <c r="J24" s="24">
        <f t="shared" si="24"/>
        <v>1469304</v>
      </c>
      <c r="K24" s="24">
        <f t="shared" si="24"/>
        <v>1469305</v>
      </c>
      <c r="L24" s="25">
        <f t="shared" si="24"/>
        <v>1469306</v>
      </c>
      <c r="M24" s="25">
        <f t="shared" si="24"/>
        <v>1469307</v>
      </c>
      <c r="N24" s="25">
        <f t="shared" si="24"/>
        <v>1469308</v>
      </c>
      <c r="O24" s="24">
        <f t="shared" si="24"/>
        <v>1469309</v>
      </c>
      <c r="P24" s="24">
        <f t="shared" si="24"/>
        <v>1469310</v>
      </c>
      <c r="Q24" s="24">
        <f t="shared" si="24"/>
        <v>1469311</v>
      </c>
      <c r="R24" s="24">
        <f t="shared" si="24"/>
        <v>1469312</v>
      </c>
      <c r="S24" s="24">
        <f t="shared" si="24"/>
        <v>1469313</v>
      </c>
      <c r="T24" s="24">
        <f t="shared" si="24"/>
        <v>1469314</v>
      </c>
      <c r="U24" s="24">
        <f t="shared" si="24"/>
        <v>1469315</v>
      </c>
      <c r="V24" s="25">
        <v>1469319</v>
      </c>
      <c r="W24" s="25">
        <v>1469320</v>
      </c>
      <c r="X24" s="25">
        <v>1469322</v>
      </c>
      <c r="Y24" s="25">
        <v>1469323</v>
      </c>
      <c r="Z24" s="25">
        <v>1469324</v>
      </c>
      <c r="AA24" s="25">
        <v>1469325</v>
      </c>
      <c r="AB24" s="25">
        <v>1469326</v>
      </c>
      <c r="AC24" s="24">
        <v>1469332</v>
      </c>
      <c r="AD24" s="24">
        <v>1469334</v>
      </c>
      <c r="AE24" s="24">
        <v>1469336</v>
      </c>
      <c r="AF24" s="24">
        <v>1469337</v>
      </c>
      <c r="AG24" s="24">
        <v>1469339</v>
      </c>
      <c r="AH24" s="24">
        <v>1469348</v>
      </c>
      <c r="AI24" s="24">
        <v>1469349</v>
      </c>
      <c r="AJ24" s="24"/>
      <c r="AK24" s="24">
        <v>1469351</v>
      </c>
      <c r="AL24" s="24">
        <v>1469352</v>
      </c>
      <c r="AM24" s="24">
        <v>1469353</v>
      </c>
      <c r="AN24" s="24"/>
      <c r="AO24" s="24">
        <v>1469355</v>
      </c>
      <c r="AP24" s="24">
        <v>1469356</v>
      </c>
      <c r="AQ24" s="25">
        <v>1469358</v>
      </c>
      <c r="AR24" s="25">
        <v>1469360</v>
      </c>
      <c r="AS24" s="25">
        <v>1469361</v>
      </c>
      <c r="AT24" s="25">
        <v>1469363</v>
      </c>
      <c r="AU24" s="26">
        <f>AU23+1</f>
        <v>23</v>
      </c>
      <c r="AV24" s="26">
        <f t="shared" si="5"/>
        <v>24</v>
      </c>
      <c r="AW24" s="27">
        <f t="shared" si="6"/>
        <v>25</v>
      </c>
      <c r="AX24" s="31" t="s">
        <v>39</v>
      </c>
      <c r="AY24" s="32">
        <f t="shared" si="11"/>
        <v>21</v>
      </c>
      <c r="AZ24" s="32">
        <f t="shared" si="12"/>
        <v>17</v>
      </c>
      <c r="BA24" s="25">
        <f t="shared" si="14"/>
        <v>21</v>
      </c>
    </row>
    <row r="25" spans="1:53" ht="20.100000000000001" hidden="1" customHeight="1" thickBot="1">
      <c r="A25" s="22">
        <v>37280</v>
      </c>
      <c r="B25" s="23">
        <v>106895</v>
      </c>
      <c r="C25" s="24">
        <v>1470240</v>
      </c>
      <c r="D25" s="24">
        <f t="shared" si="2"/>
        <v>1470241</v>
      </c>
      <c r="E25" s="24">
        <f t="shared" ref="E25:U25" si="25">D25+1</f>
        <v>1470242</v>
      </c>
      <c r="F25" s="25">
        <f t="shared" si="25"/>
        <v>1470243</v>
      </c>
      <c r="G25" s="25">
        <f t="shared" si="25"/>
        <v>1470244</v>
      </c>
      <c r="H25" s="25">
        <f t="shared" si="25"/>
        <v>1470245</v>
      </c>
      <c r="I25" s="24">
        <f t="shared" si="25"/>
        <v>1470246</v>
      </c>
      <c r="J25" s="24">
        <f t="shared" si="25"/>
        <v>1470247</v>
      </c>
      <c r="K25" s="24">
        <f t="shared" si="25"/>
        <v>1470248</v>
      </c>
      <c r="L25" s="25">
        <f t="shared" si="25"/>
        <v>1470249</v>
      </c>
      <c r="M25" s="25">
        <f t="shared" si="25"/>
        <v>1470250</v>
      </c>
      <c r="N25" s="25">
        <f t="shared" si="25"/>
        <v>1470251</v>
      </c>
      <c r="O25" s="24">
        <f t="shared" si="25"/>
        <v>1470252</v>
      </c>
      <c r="P25" s="24">
        <f t="shared" si="25"/>
        <v>1470253</v>
      </c>
      <c r="Q25" s="24">
        <f t="shared" si="25"/>
        <v>1470254</v>
      </c>
      <c r="R25" s="24">
        <f t="shared" si="25"/>
        <v>1470255</v>
      </c>
      <c r="S25" s="24">
        <f t="shared" si="25"/>
        <v>1470256</v>
      </c>
      <c r="T25" s="24">
        <f t="shared" si="25"/>
        <v>1470257</v>
      </c>
      <c r="U25" s="24">
        <f t="shared" si="25"/>
        <v>1470258</v>
      </c>
      <c r="V25" s="25">
        <v>1470288</v>
      </c>
      <c r="W25" s="25">
        <v>1470289</v>
      </c>
      <c r="X25" s="25">
        <v>1470290</v>
      </c>
      <c r="Y25" s="25">
        <v>1470293</v>
      </c>
      <c r="Z25" s="25">
        <v>1470294</v>
      </c>
      <c r="AA25" s="25">
        <v>1470295</v>
      </c>
      <c r="AB25" s="25">
        <v>1470315</v>
      </c>
      <c r="AC25" s="24">
        <v>1470329</v>
      </c>
      <c r="AD25" s="24">
        <v>1470330</v>
      </c>
      <c r="AE25" s="24">
        <v>1470331</v>
      </c>
      <c r="AF25" s="24">
        <v>1470332</v>
      </c>
      <c r="AG25" s="24">
        <v>1470333</v>
      </c>
      <c r="AH25" s="24">
        <v>1470334</v>
      </c>
      <c r="AI25" s="24">
        <v>1470348</v>
      </c>
      <c r="AJ25" s="24"/>
      <c r="AK25" s="24">
        <v>1470349</v>
      </c>
      <c r="AL25" s="24">
        <v>1470350</v>
      </c>
      <c r="AM25" s="24">
        <v>1470351</v>
      </c>
      <c r="AN25" s="24"/>
      <c r="AO25" s="24">
        <v>1470365</v>
      </c>
      <c r="AP25" s="24">
        <v>1470366</v>
      </c>
      <c r="AQ25" s="25">
        <v>1470367</v>
      </c>
      <c r="AR25" s="25">
        <v>1470427</v>
      </c>
      <c r="AS25" s="25">
        <v>1470428</v>
      </c>
      <c r="AT25" s="25">
        <v>1470431</v>
      </c>
      <c r="AU25" s="26">
        <v>24</v>
      </c>
      <c r="AV25" s="26">
        <f t="shared" si="5"/>
        <v>25</v>
      </c>
      <c r="AW25" s="27">
        <f t="shared" si="6"/>
        <v>26</v>
      </c>
      <c r="AX25" s="31" t="s">
        <v>39</v>
      </c>
      <c r="AY25" s="32">
        <f t="shared" si="11"/>
        <v>22</v>
      </c>
      <c r="AZ25" s="32">
        <f t="shared" si="12"/>
        <v>21</v>
      </c>
      <c r="BA25" s="25">
        <f t="shared" si="14"/>
        <v>22</v>
      </c>
    </row>
    <row r="26" spans="1:53" ht="20.100000000000001" hidden="1" customHeight="1" thickBot="1">
      <c r="A26" s="22">
        <v>37281</v>
      </c>
      <c r="B26" s="23">
        <v>106933</v>
      </c>
      <c r="C26" s="24">
        <v>1471358</v>
      </c>
      <c r="D26" s="24">
        <f t="shared" si="2"/>
        <v>1471359</v>
      </c>
      <c r="E26" s="24">
        <f t="shared" ref="E26:U26" si="26">D26+1</f>
        <v>1471360</v>
      </c>
      <c r="F26" s="25">
        <f t="shared" si="26"/>
        <v>1471361</v>
      </c>
      <c r="G26" s="25">
        <f t="shared" si="26"/>
        <v>1471362</v>
      </c>
      <c r="H26" s="25">
        <f t="shared" si="26"/>
        <v>1471363</v>
      </c>
      <c r="I26" s="24">
        <f t="shared" si="26"/>
        <v>1471364</v>
      </c>
      <c r="J26" s="24">
        <f t="shared" si="26"/>
        <v>1471365</v>
      </c>
      <c r="K26" s="24">
        <f t="shared" si="26"/>
        <v>1471366</v>
      </c>
      <c r="L26" s="25">
        <f t="shared" si="26"/>
        <v>1471367</v>
      </c>
      <c r="M26" s="25">
        <f t="shared" si="26"/>
        <v>1471368</v>
      </c>
      <c r="N26" s="25">
        <f t="shared" si="26"/>
        <v>1471369</v>
      </c>
      <c r="O26" s="24">
        <f t="shared" si="26"/>
        <v>1471370</v>
      </c>
      <c r="P26" s="24">
        <f t="shared" si="26"/>
        <v>1471371</v>
      </c>
      <c r="Q26" s="24">
        <f t="shared" si="26"/>
        <v>1471372</v>
      </c>
      <c r="R26" s="24">
        <f t="shared" si="26"/>
        <v>1471373</v>
      </c>
      <c r="S26" s="24">
        <f t="shared" si="26"/>
        <v>1471374</v>
      </c>
      <c r="T26" s="24">
        <f t="shared" si="26"/>
        <v>1471375</v>
      </c>
      <c r="U26" s="24">
        <f t="shared" si="26"/>
        <v>1471376</v>
      </c>
      <c r="V26" s="25">
        <v>1471377</v>
      </c>
      <c r="W26" s="25">
        <v>1471378</v>
      </c>
      <c r="X26" s="25">
        <v>1471379</v>
      </c>
      <c r="Y26" s="25">
        <v>1471380</v>
      </c>
      <c r="Z26" s="25">
        <v>1471381</v>
      </c>
      <c r="AA26" s="25">
        <v>1471382</v>
      </c>
      <c r="AB26" s="25">
        <v>1471383</v>
      </c>
      <c r="AC26" s="24">
        <v>1471384</v>
      </c>
      <c r="AD26" s="24">
        <v>1471385</v>
      </c>
      <c r="AE26" s="24">
        <v>1471386</v>
      </c>
      <c r="AF26" s="24">
        <v>1471387</v>
      </c>
      <c r="AG26" s="24">
        <v>1471388</v>
      </c>
      <c r="AH26" s="24">
        <v>1471389</v>
      </c>
      <c r="AI26" s="24">
        <v>1471390</v>
      </c>
      <c r="AJ26" s="24"/>
      <c r="AK26" s="24">
        <v>1471391</v>
      </c>
      <c r="AL26" s="24">
        <v>1471392</v>
      </c>
      <c r="AM26" s="24">
        <v>1471393</v>
      </c>
      <c r="AN26" s="24"/>
      <c r="AO26" s="24">
        <v>1471394</v>
      </c>
      <c r="AP26" s="24">
        <v>1471395</v>
      </c>
      <c r="AQ26" s="25">
        <v>1471396</v>
      </c>
      <c r="AR26" s="25">
        <v>1471397</v>
      </c>
      <c r="AS26" s="25">
        <v>1471398</v>
      </c>
      <c r="AT26" s="25">
        <v>1471399</v>
      </c>
      <c r="AU26" s="26">
        <f>AU25+1</f>
        <v>25</v>
      </c>
      <c r="AV26" s="26">
        <f t="shared" si="5"/>
        <v>28</v>
      </c>
      <c r="AW26" s="27">
        <f t="shared" si="6"/>
        <v>29</v>
      </c>
      <c r="AX26" s="31" t="s">
        <v>40</v>
      </c>
      <c r="AY26" s="32">
        <f t="shared" si="11"/>
        <v>23</v>
      </c>
      <c r="AZ26" s="32">
        <f t="shared" si="12"/>
        <v>22</v>
      </c>
      <c r="BA26" s="25">
        <f t="shared" si="14"/>
        <v>23</v>
      </c>
    </row>
    <row r="27" spans="1:53" ht="20.100000000000001" hidden="1" customHeight="1" thickBot="1">
      <c r="A27" s="22">
        <v>37284</v>
      </c>
      <c r="B27" s="23">
        <v>106957</v>
      </c>
      <c r="C27" s="24">
        <v>1472110</v>
      </c>
      <c r="D27" s="24">
        <f t="shared" si="2"/>
        <v>1472111</v>
      </c>
      <c r="E27" s="24">
        <f t="shared" ref="E27:U27" si="27">D27+1</f>
        <v>1472112</v>
      </c>
      <c r="F27" s="25">
        <f t="shared" si="27"/>
        <v>1472113</v>
      </c>
      <c r="G27" s="25">
        <f t="shared" si="27"/>
        <v>1472114</v>
      </c>
      <c r="H27" s="25">
        <f t="shared" si="27"/>
        <v>1472115</v>
      </c>
      <c r="I27" s="24">
        <f t="shared" si="27"/>
        <v>1472116</v>
      </c>
      <c r="J27" s="24">
        <f t="shared" si="27"/>
        <v>1472117</v>
      </c>
      <c r="K27" s="24">
        <f t="shared" si="27"/>
        <v>1472118</v>
      </c>
      <c r="L27" s="25">
        <f t="shared" si="27"/>
        <v>1472119</v>
      </c>
      <c r="M27" s="25">
        <f t="shared" si="27"/>
        <v>1472120</v>
      </c>
      <c r="N27" s="25">
        <f t="shared" si="27"/>
        <v>1472121</v>
      </c>
      <c r="O27" s="24">
        <f t="shared" si="27"/>
        <v>1472122</v>
      </c>
      <c r="P27" s="24">
        <f t="shared" si="27"/>
        <v>1472123</v>
      </c>
      <c r="Q27" s="24">
        <f t="shared" si="27"/>
        <v>1472124</v>
      </c>
      <c r="R27" s="24">
        <f t="shared" si="27"/>
        <v>1472125</v>
      </c>
      <c r="S27" s="24">
        <f t="shared" si="27"/>
        <v>1472126</v>
      </c>
      <c r="T27" s="24">
        <f t="shared" si="27"/>
        <v>1472127</v>
      </c>
      <c r="U27" s="24">
        <f t="shared" si="27"/>
        <v>1472128</v>
      </c>
      <c r="V27" s="25">
        <v>1472139</v>
      </c>
      <c r="W27" s="25">
        <v>1472181</v>
      </c>
      <c r="X27" s="25">
        <v>1472184</v>
      </c>
      <c r="Y27" s="25">
        <v>1472187</v>
      </c>
      <c r="Z27" s="25">
        <v>1472191</v>
      </c>
      <c r="AA27" s="25">
        <v>1472194</v>
      </c>
      <c r="AB27" s="25">
        <v>1472195</v>
      </c>
      <c r="AC27" s="24">
        <v>1472196</v>
      </c>
      <c r="AD27" s="24">
        <v>1472197</v>
      </c>
      <c r="AE27" s="24">
        <v>1472198</v>
      </c>
      <c r="AF27" s="24">
        <v>1472199</v>
      </c>
      <c r="AG27" s="24">
        <v>1472200</v>
      </c>
      <c r="AH27" s="24">
        <v>1472201</v>
      </c>
      <c r="AI27" s="24">
        <v>1472203</v>
      </c>
      <c r="AJ27" s="24"/>
      <c r="AK27" s="24">
        <v>1472204</v>
      </c>
      <c r="AL27" s="24">
        <v>1472205</v>
      </c>
      <c r="AM27" s="24">
        <v>1472206</v>
      </c>
      <c r="AN27" s="24"/>
      <c r="AO27" s="24">
        <v>1472207</v>
      </c>
      <c r="AP27" s="24">
        <v>1472208</v>
      </c>
      <c r="AQ27" s="25">
        <v>1472209</v>
      </c>
      <c r="AR27" s="25">
        <v>1472210</v>
      </c>
      <c r="AS27" s="25">
        <v>1472211</v>
      </c>
      <c r="AT27" s="25">
        <v>1472212</v>
      </c>
      <c r="AU27" s="26">
        <v>28</v>
      </c>
      <c r="AV27" s="26">
        <f t="shared" si="5"/>
        <v>29</v>
      </c>
      <c r="AW27" s="27">
        <f t="shared" si="6"/>
        <v>30</v>
      </c>
      <c r="AX27" s="31" t="s">
        <v>41</v>
      </c>
      <c r="AY27" s="32">
        <f t="shared" si="11"/>
        <v>24</v>
      </c>
      <c r="AZ27" s="32">
        <f t="shared" si="12"/>
        <v>23</v>
      </c>
      <c r="BA27" s="25">
        <f t="shared" si="14"/>
        <v>24</v>
      </c>
    </row>
    <row r="28" spans="1:53" ht="20.100000000000001" hidden="1" customHeight="1" thickBot="1">
      <c r="A28" s="22">
        <v>37285</v>
      </c>
      <c r="B28" s="23">
        <v>106987</v>
      </c>
      <c r="C28" s="24">
        <v>1473044</v>
      </c>
      <c r="D28" s="24">
        <f t="shared" si="2"/>
        <v>1473045</v>
      </c>
      <c r="E28" s="24">
        <f t="shared" ref="E28:U28" si="28">D28+1</f>
        <v>1473046</v>
      </c>
      <c r="F28" s="25">
        <f t="shared" si="28"/>
        <v>1473047</v>
      </c>
      <c r="G28" s="25">
        <f t="shared" si="28"/>
        <v>1473048</v>
      </c>
      <c r="H28" s="25">
        <f t="shared" si="28"/>
        <v>1473049</v>
      </c>
      <c r="I28" s="24">
        <f t="shared" si="28"/>
        <v>1473050</v>
      </c>
      <c r="J28" s="24">
        <f t="shared" si="28"/>
        <v>1473051</v>
      </c>
      <c r="K28" s="24">
        <f t="shared" si="28"/>
        <v>1473052</v>
      </c>
      <c r="L28" s="25">
        <f t="shared" si="28"/>
        <v>1473053</v>
      </c>
      <c r="M28" s="25">
        <f t="shared" si="28"/>
        <v>1473054</v>
      </c>
      <c r="N28" s="25">
        <f t="shared" si="28"/>
        <v>1473055</v>
      </c>
      <c r="O28" s="24">
        <f t="shared" si="28"/>
        <v>1473056</v>
      </c>
      <c r="P28" s="24">
        <f t="shared" si="28"/>
        <v>1473057</v>
      </c>
      <c r="Q28" s="24">
        <f t="shared" si="28"/>
        <v>1473058</v>
      </c>
      <c r="R28" s="24">
        <f t="shared" si="28"/>
        <v>1473059</v>
      </c>
      <c r="S28" s="24">
        <f t="shared" si="28"/>
        <v>1473060</v>
      </c>
      <c r="T28" s="24">
        <f t="shared" si="28"/>
        <v>1473061</v>
      </c>
      <c r="U28" s="24">
        <f t="shared" si="28"/>
        <v>1473062</v>
      </c>
      <c r="V28" s="25">
        <v>1473063</v>
      </c>
      <c r="W28" s="25">
        <v>1473064</v>
      </c>
      <c r="X28" s="25">
        <v>1473065</v>
      </c>
      <c r="Y28" s="25">
        <v>1473066</v>
      </c>
      <c r="Z28" s="25">
        <v>1473067</v>
      </c>
      <c r="AA28" s="25">
        <v>1473068</v>
      </c>
      <c r="AB28" s="25">
        <v>1473069</v>
      </c>
      <c r="AC28" s="24">
        <v>1473070</v>
      </c>
      <c r="AD28" s="24">
        <v>1473071</v>
      </c>
      <c r="AE28" s="24">
        <v>1473072</v>
      </c>
      <c r="AF28" s="24">
        <v>1473073</v>
      </c>
      <c r="AG28" s="24">
        <v>1473074</v>
      </c>
      <c r="AH28" s="24">
        <v>1473075</v>
      </c>
      <c r="AI28" s="24">
        <v>1473076</v>
      </c>
      <c r="AJ28" s="24"/>
      <c r="AK28" s="24">
        <v>1473077</v>
      </c>
      <c r="AL28" s="24">
        <v>1473078</v>
      </c>
      <c r="AM28" s="24">
        <v>1473079</v>
      </c>
      <c r="AN28" s="24"/>
      <c r="AO28" s="24">
        <v>1473080</v>
      </c>
      <c r="AP28" s="24">
        <v>1473081</v>
      </c>
      <c r="AQ28" s="25">
        <v>1473082</v>
      </c>
      <c r="AR28" s="25">
        <v>1473083</v>
      </c>
      <c r="AS28" s="25">
        <v>1473084</v>
      </c>
      <c r="AT28" s="25">
        <v>1473085</v>
      </c>
      <c r="AU28" s="26">
        <f>AU27+1</f>
        <v>29</v>
      </c>
      <c r="AV28" s="26">
        <f t="shared" si="5"/>
        <v>30</v>
      </c>
      <c r="AW28" s="27">
        <f t="shared" si="6"/>
        <v>31</v>
      </c>
      <c r="AX28" s="31" t="s">
        <v>41</v>
      </c>
      <c r="AY28" s="32">
        <f t="shared" si="11"/>
        <v>27</v>
      </c>
      <c r="AZ28" s="32">
        <f t="shared" si="12"/>
        <v>24</v>
      </c>
      <c r="BA28" s="25">
        <f t="shared" si="14"/>
        <v>27</v>
      </c>
    </row>
    <row r="29" spans="1:53" ht="20.100000000000001" customHeight="1" thickBot="1">
      <c r="A29" s="22">
        <v>37286</v>
      </c>
      <c r="B29" s="23">
        <v>107021</v>
      </c>
      <c r="C29" s="24">
        <v>1474361</v>
      </c>
      <c r="D29" s="24">
        <f t="shared" si="2"/>
        <v>1474362</v>
      </c>
      <c r="E29" s="24">
        <f t="shared" ref="E29:U29" si="29">D29+1</f>
        <v>1474363</v>
      </c>
      <c r="F29" s="25">
        <f t="shared" si="29"/>
        <v>1474364</v>
      </c>
      <c r="G29" s="25">
        <f t="shared" si="29"/>
        <v>1474365</v>
      </c>
      <c r="H29" s="25">
        <f t="shared" si="29"/>
        <v>1474366</v>
      </c>
      <c r="I29" s="24">
        <f t="shared" si="29"/>
        <v>1474367</v>
      </c>
      <c r="J29" s="24">
        <f t="shared" si="29"/>
        <v>1474368</v>
      </c>
      <c r="K29" s="24">
        <f t="shared" si="29"/>
        <v>1474369</v>
      </c>
      <c r="L29" s="25">
        <f t="shared" si="29"/>
        <v>1474370</v>
      </c>
      <c r="M29" s="25">
        <f t="shared" si="29"/>
        <v>1474371</v>
      </c>
      <c r="N29" s="25">
        <f t="shared" si="29"/>
        <v>1474372</v>
      </c>
      <c r="O29" s="24">
        <f t="shared" si="29"/>
        <v>1474373</v>
      </c>
      <c r="P29" s="24">
        <f t="shared" si="29"/>
        <v>1474374</v>
      </c>
      <c r="Q29" s="24">
        <f t="shared" si="29"/>
        <v>1474375</v>
      </c>
      <c r="R29" s="24">
        <f t="shared" si="29"/>
        <v>1474376</v>
      </c>
      <c r="S29" s="24">
        <f t="shared" si="29"/>
        <v>1474377</v>
      </c>
      <c r="T29" s="24">
        <f t="shared" si="29"/>
        <v>1474378</v>
      </c>
      <c r="U29" s="24">
        <f t="shared" si="29"/>
        <v>1474379</v>
      </c>
      <c r="V29" s="25">
        <v>1474596</v>
      </c>
      <c r="W29" s="25">
        <v>1474597</v>
      </c>
      <c r="X29" s="25">
        <v>1474598</v>
      </c>
      <c r="Y29" s="25">
        <v>1474599</v>
      </c>
      <c r="Z29" s="25">
        <v>1474600</v>
      </c>
      <c r="AA29" s="25">
        <v>1474601</v>
      </c>
      <c r="AB29" s="25">
        <v>1474602</v>
      </c>
      <c r="AC29" s="24">
        <v>1474603</v>
      </c>
      <c r="AD29" s="24">
        <v>1474604</v>
      </c>
      <c r="AE29" s="24">
        <v>1474605</v>
      </c>
      <c r="AF29" s="24">
        <v>1474606</v>
      </c>
      <c r="AG29" s="24">
        <v>1474607</v>
      </c>
      <c r="AH29" s="24">
        <v>1474608</v>
      </c>
      <c r="AI29" s="24">
        <v>1474609</v>
      </c>
      <c r="AJ29" s="24"/>
      <c r="AK29" s="24">
        <v>1474610</v>
      </c>
      <c r="AL29" s="24">
        <v>1474611</v>
      </c>
      <c r="AM29" s="24">
        <v>1474650</v>
      </c>
      <c r="AN29" s="24"/>
      <c r="AO29" s="24">
        <v>1474651</v>
      </c>
      <c r="AP29" s="24">
        <v>1474652</v>
      </c>
      <c r="AQ29" s="25">
        <v>1474653</v>
      </c>
      <c r="AR29" s="25">
        <v>1474654</v>
      </c>
      <c r="AS29" s="25">
        <v>1474655</v>
      </c>
      <c r="AT29" s="25">
        <v>1474656</v>
      </c>
      <c r="AU29" s="26">
        <f>AU28+1</f>
        <v>30</v>
      </c>
      <c r="AV29" s="26">
        <f t="shared" si="5"/>
        <v>31</v>
      </c>
      <c r="AW29" s="27">
        <f t="shared" si="6"/>
        <v>32</v>
      </c>
      <c r="AX29" s="31" t="s">
        <v>41</v>
      </c>
      <c r="AY29" s="32">
        <f t="shared" si="11"/>
        <v>30</v>
      </c>
      <c r="AZ29" s="32">
        <f t="shared" si="12"/>
        <v>27</v>
      </c>
      <c r="BA29" s="25">
        <v>30</v>
      </c>
    </row>
    <row r="30" spans="1:53" ht="20.100000000000001" customHeight="1" thickBot="1">
      <c r="A30" s="22">
        <v>37286</v>
      </c>
      <c r="B30" s="23">
        <v>107064</v>
      </c>
      <c r="C30" s="24">
        <v>1476349</v>
      </c>
      <c r="D30" s="24">
        <f t="shared" si="2"/>
        <v>1476350</v>
      </c>
      <c r="E30" s="24">
        <f t="shared" ref="E30:U30" si="30">1+D30</f>
        <v>1476351</v>
      </c>
      <c r="F30" s="24">
        <f t="shared" si="30"/>
        <v>1476352</v>
      </c>
      <c r="G30" s="24">
        <f t="shared" si="30"/>
        <v>1476353</v>
      </c>
      <c r="H30" s="24">
        <f t="shared" si="30"/>
        <v>1476354</v>
      </c>
      <c r="I30" s="24">
        <f t="shared" si="30"/>
        <v>1476355</v>
      </c>
      <c r="J30" s="24">
        <f t="shared" si="30"/>
        <v>1476356</v>
      </c>
      <c r="K30" s="24">
        <f t="shared" si="30"/>
        <v>1476357</v>
      </c>
      <c r="L30" s="24">
        <f t="shared" si="30"/>
        <v>1476358</v>
      </c>
      <c r="M30" s="24">
        <f t="shared" si="30"/>
        <v>1476359</v>
      </c>
      <c r="N30" s="24">
        <f t="shared" si="30"/>
        <v>1476360</v>
      </c>
      <c r="O30" s="24">
        <f t="shared" si="30"/>
        <v>1476361</v>
      </c>
      <c r="P30" s="24">
        <f t="shared" si="30"/>
        <v>1476362</v>
      </c>
      <c r="Q30" s="24">
        <f t="shared" si="30"/>
        <v>1476363</v>
      </c>
      <c r="R30" s="24">
        <f t="shared" si="30"/>
        <v>1476364</v>
      </c>
      <c r="S30" s="24">
        <f t="shared" si="30"/>
        <v>1476365</v>
      </c>
      <c r="T30" s="24">
        <f t="shared" si="30"/>
        <v>1476366</v>
      </c>
      <c r="U30" s="24">
        <f t="shared" si="30"/>
        <v>1476367</v>
      </c>
      <c r="V30" s="25">
        <v>1476377</v>
      </c>
      <c r="W30" s="25">
        <v>1476378</v>
      </c>
      <c r="X30" s="25">
        <v>1476379</v>
      </c>
      <c r="Y30" s="25">
        <v>1476380</v>
      </c>
      <c r="Z30" s="25">
        <v>1476381</v>
      </c>
      <c r="AA30" s="25">
        <v>1476382</v>
      </c>
      <c r="AB30" s="25">
        <v>1476383</v>
      </c>
      <c r="AC30" s="24">
        <v>1476384</v>
      </c>
      <c r="AD30" s="24">
        <v>1476385</v>
      </c>
      <c r="AE30" s="24">
        <v>1476386</v>
      </c>
      <c r="AF30" s="24">
        <v>1476387</v>
      </c>
      <c r="AG30" s="24">
        <v>1476388</v>
      </c>
      <c r="AH30" s="24">
        <v>1476389</v>
      </c>
      <c r="AI30" s="24">
        <v>1476390</v>
      </c>
      <c r="AJ30" s="24"/>
      <c r="AK30" s="24">
        <v>1476391</v>
      </c>
      <c r="AL30" s="24">
        <v>1476392</v>
      </c>
      <c r="AM30" s="24">
        <v>1476393</v>
      </c>
      <c r="AN30" s="24"/>
      <c r="AO30" s="24">
        <v>1476394</v>
      </c>
      <c r="AP30" s="24">
        <v>1476395</v>
      </c>
      <c r="AQ30" s="25">
        <v>1476396</v>
      </c>
      <c r="AR30" s="25">
        <v>1476397</v>
      </c>
      <c r="AS30" s="25">
        <v>1476398</v>
      </c>
      <c r="AT30" s="25">
        <v>1476399</v>
      </c>
      <c r="AU30" s="26">
        <v>31</v>
      </c>
      <c r="AV30" s="26">
        <f t="shared" si="5"/>
        <v>0</v>
      </c>
      <c r="AW30" s="27"/>
      <c r="AX30" s="28"/>
      <c r="AY30" s="32">
        <f t="shared" si="11"/>
        <v>0</v>
      </c>
      <c r="AZ30" s="32"/>
      <c r="BA30" s="25"/>
    </row>
    <row r="31" spans="1:53" ht="20.100000000000001" customHeight="1" thickBot="1">
      <c r="A31" s="22"/>
      <c r="B31" s="23"/>
      <c r="C31" s="24"/>
      <c r="D31" s="24"/>
      <c r="E31" s="24"/>
      <c r="F31" s="25"/>
      <c r="G31" s="25"/>
      <c r="H31" s="25"/>
      <c r="I31" s="24"/>
      <c r="J31" s="24"/>
      <c r="K31" s="24"/>
      <c r="L31" s="25"/>
      <c r="M31" s="25"/>
      <c r="N31" s="25"/>
      <c r="O31" s="24"/>
      <c r="P31" s="24"/>
      <c r="Q31" s="24"/>
      <c r="R31" s="24"/>
      <c r="S31" s="24"/>
      <c r="T31" s="24"/>
      <c r="U31" s="24"/>
      <c r="V31" s="25"/>
      <c r="W31" s="25"/>
      <c r="X31" s="25"/>
      <c r="Y31" s="25"/>
      <c r="Z31" s="25"/>
      <c r="AA31" s="25"/>
      <c r="AB31" s="25"/>
      <c r="AC31" s="24"/>
      <c r="AD31" s="24"/>
      <c r="AE31" s="24"/>
      <c r="AF31" s="24"/>
      <c r="AG31" s="24"/>
      <c r="AH31" s="24"/>
      <c r="AI31" s="24"/>
      <c r="AJ31" s="24"/>
      <c r="AK31" s="24"/>
      <c r="AL31" s="24"/>
      <c r="AM31" s="24"/>
      <c r="AN31" s="24"/>
      <c r="AO31" s="24"/>
      <c r="AP31" s="24"/>
      <c r="AQ31" s="25"/>
      <c r="AR31" s="25"/>
      <c r="AS31" s="25"/>
      <c r="AT31" s="25"/>
      <c r="AU31" s="26"/>
      <c r="AV31" s="26"/>
      <c r="AW31" s="27"/>
      <c r="AX31" s="28"/>
      <c r="AY31" s="32"/>
      <c r="AZ31" s="32"/>
      <c r="BA31" s="25"/>
    </row>
    <row r="32" spans="1:53" ht="20.100000000000001" customHeight="1" thickBot="1">
      <c r="A32" s="22" t="s">
        <v>42</v>
      </c>
      <c r="B32" s="23">
        <v>107090</v>
      </c>
      <c r="C32" s="24">
        <v>1477533</v>
      </c>
      <c r="D32" s="24">
        <f>1+C32</f>
        <v>1477534</v>
      </c>
      <c r="E32" s="24">
        <f t="shared" ref="E32:U32" si="31">D32+1</f>
        <v>1477535</v>
      </c>
      <c r="F32" s="25">
        <f t="shared" si="31"/>
        <v>1477536</v>
      </c>
      <c r="G32" s="25">
        <f t="shared" si="31"/>
        <v>1477537</v>
      </c>
      <c r="H32" s="25">
        <f t="shared" si="31"/>
        <v>1477538</v>
      </c>
      <c r="I32" s="24">
        <f t="shared" si="31"/>
        <v>1477539</v>
      </c>
      <c r="J32" s="24">
        <f t="shared" si="31"/>
        <v>1477540</v>
      </c>
      <c r="K32" s="24">
        <f t="shared" si="31"/>
        <v>1477541</v>
      </c>
      <c r="L32" s="25">
        <f t="shared" si="31"/>
        <v>1477542</v>
      </c>
      <c r="M32" s="25">
        <f t="shared" si="31"/>
        <v>1477543</v>
      </c>
      <c r="N32" s="25">
        <f t="shared" si="31"/>
        <v>1477544</v>
      </c>
      <c r="O32" s="24">
        <f t="shared" si="31"/>
        <v>1477545</v>
      </c>
      <c r="P32" s="24">
        <f t="shared" si="31"/>
        <v>1477546</v>
      </c>
      <c r="Q32" s="24">
        <f t="shared" si="31"/>
        <v>1477547</v>
      </c>
      <c r="R32" s="24">
        <f t="shared" si="31"/>
        <v>1477548</v>
      </c>
      <c r="S32" s="24">
        <f t="shared" si="31"/>
        <v>1477549</v>
      </c>
      <c r="T32" s="24">
        <f t="shared" si="31"/>
        <v>1477550</v>
      </c>
      <c r="U32" s="24">
        <f t="shared" si="31"/>
        <v>1477551</v>
      </c>
      <c r="V32" s="25">
        <v>1477558</v>
      </c>
      <c r="W32" s="25">
        <v>1477559</v>
      </c>
      <c r="X32" s="25">
        <v>1477560</v>
      </c>
      <c r="Y32" s="25">
        <v>1477561</v>
      </c>
      <c r="Z32" s="25">
        <v>1477562</v>
      </c>
      <c r="AA32" s="25">
        <v>1477563</v>
      </c>
      <c r="AB32" s="25">
        <v>1477564</v>
      </c>
      <c r="AC32" s="24">
        <v>1477566</v>
      </c>
      <c r="AD32" s="24">
        <v>1477567</v>
      </c>
      <c r="AE32" s="24">
        <v>1477568</v>
      </c>
      <c r="AF32" s="24">
        <v>1477569</v>
      </c>
      <c r="AG32" s="24">
        <v>1477570</v>
      </c>
      <c r="AH32" s="24">
        <v>1477571</v>
      </c>
      <c r="AI32" s="24">
        <v>1477572</v>
      </c>
      <c r="AJ32" s="24"/>
      <c r="AK32" s="24">
        <v>1453870</v>
      </c>
      <c r="AL32" s="24">
        <v>1453872</v>
      </c>
      <c r="AM32" s="24">
        <v>1453873</v>
      </c>
      <c r="AN32" s="24"/>
      <c r="AO32" s="24">
        <v>1453875</v>
      </c>
      <c r="AP32" s="24">
        <v>1453876</v>
      </c>
      <c r="AQ32" s="25">
        <v>1454127</v>
      </c>
      <c r="AR32" s="25"/>
      <c r="AS32" s="25"/>
      <c r="AT32" s="25"/>
      <c r="AU32" s="26"/>
      <c r="AV32" s="34"/>
      <c r="AW32" s="35"/>
      <c r="AX32" s="31"/>
      <c r="AY32" s="32"/>
      <c r="AZ32" s="32"/>
      <c r="BA32" s="25"/>
    </row>
    <row r="33" spans="1:53" ht="20.100000000000001" customHeight="1" thickBot="1">
      <c r="A33" s="22">
        <v>37287</v>
      </c>
      <c r="B33" s="23">
        <v>107086</v>
      </c>
      <c r="C33" s="24">
        <v>1477281</v>
      </c>
      <c r="D33" s="24">
        <f>1+C33</f>
        <v>1477282</v>
      </c>
      <c r="E33" s="24">
        <f t="shared" ref="E33:U33" si="32">D33+1</f>
        <v>1477283</v>
      </c>
      <c r="F33" s="25">
        <f t="shared" si="32"/>
        <v>1477284</v>
      </c>
      <c r="G33" s="25">
        <f t="shared" si="32"/>
        <v>1477285</v>
      </c>
      <c r="H33" s="25">
        <f t="shared" si="32"/>
        <v>1477286</v>
      </c>
      <c r="I33" s="24">
        <f t="shared" si="32"/>
        <v>1477287</v>
      </c>
      <c r="J33" s="24">
        <f t="shared" si="32"/>
        <v>1477288</v>
      </c>
      <c r="K33" s="24">
        <f t="shared" si="32"/>
        <v>1477289</v>
      </c>
      <c r="L33" s="25">
        <f t="shared" si="32"/>
        <v>1477290</v>
      </c>
      <c r="M33" s="25">
        <f t="shared" si="32"/>
        <v>1477291</v>
      </c>
      <c r="N33" s="25">
        <f t="shared" si="32"/>
        <v>1477292</v>
      </c>
      <c r="O33" s="24">
        <f t="shared" si="32"/>
        <v>1477293</v>
      </c>
      <c r="P33" s="24">
        <f t="shared" si="32"/>
        <v>1477294</v>
      </c>
      <c r="Q33" s="24">
        <f t="shared" si="32"/>
        <v>1477295</v>
      </c>
      <c r="R33" s="24">
        <f t="shared" si="32"/>
        <v>1477296</v>
      </c>
      <c r="S33" s="24">
        <f t="shared" si="32"/>
        <v>1477297</v>
      </c>
      <c r="T33" s="24">
        <f t="shared" si="32"/>
        <v>1477298</v>
      </c>
      <c r="U33" s="24">
        <f t="shared" si="32"/>
        <v>1477299</v>
      </c>
      <c r="V33" s="25">
        <v>1477308</v>
      </c>
      <c r="W33" s="25">
        <v>1477311</v>
      </c>
      <c r="X33" s="25">
        <v>1477312</v>
      </c>
      <c r="Y33" s="25">
        <v>1477313</v>
      </c>
      <c r="Z33" s="25">
        <v>1477315</v>
      </c>
      <c r="AA33" s="25">
        <v>1477316</v>
      </c>
      <c r="AB33" s="25">
        <v>1477323</v>
      </c>
      <c r="AC33" s="24">
        <v>1477325</v>
      </c>
      <c r="AD33" s="24">
        <v>1477327</v>
      </c>
      <c r="AE33" s="24">
        <v>1477356</v>
      </c>
      <c r="AF33" s="24">
        <v>1477359</v>
      </c>
      <c r="AG33" s="24">
        <v>1477360</v>
      </c>
      <c r="AH33" s="24">
        <v>1477362</v>
      </c>
      <c r="AI33" s="24">
        <v>1477363</v>
      </c>
      <c r="AJ33" s="24"/>
      <c r="AK33" s="24">
        <v>1477364</v>
      </c>
      <c r="AL33" s="24">
        <v>1477365</v>
      </c>
      <c r="AM33" s="24">
        <v>1477366</v>
      </c>
      <c r="AN33" s="24"/>
      <c r="AO33" s="24">
        <v>1477370</v>
      </c>
      <c r="AP33" s="24">
        <v>1477371</v>
      </c>
      <c r="AQ33" s="25"/>
      <c r="AR33" s="25"/>
      <c r="AS33" s="25"/>
      <c r="AT33" s="25"/>
      <c r="AU33" s="26"/>
      <c r="AV33" s="26"/>
      <c r="AW33" s="27"/>
      <c r="AX33" s="28"/>
      <c r="AY33" s="29"/>
      <c r="AZ33" s="29"/>
      <c r="BA33" s="25"/>
    </row>
    <row r="34" spans="1:53" ht="20.100000000000001" customHeight="1" thickBot="1">
      <c r="A34" s="22" t="s">
        <v>43</v>
      </c>
      <c r="B34" s="23">
        <v>0</v>
      </c>
      <c r="C34" s="24">
        <v>0</v>
      </c>
      <c r="D34" s="24">
        <f>1+C34</f>
        <v>1</v>
      </c>
      <c r="E34" s="24">
        <f t="shared" ref="E34:U34" si="33">D34+1</f>
        <v>2</v>
      </c>
      <c r="F34" s="25">
        <f t="shared" si="33"/>
        <v>3</v>
      </c>
      <c r="G34" s="25">
        <f t="shared" si="33"/>
        <v>4</v>
      </c>
      <c r="H34" s="25">
        <f t="shared" si="33"/>
        <v>5</v>
      </c>
      <c r="I34" s="24">
        <f t="shared" si="33"/>
        <v>6</v>
      </c>
      <c r="J34" s="24">
        <f t="shared" si="33"/>
        <v>7</v>
      </c>
      <c r="K34" s="24">
        <f t="shared" si="33"/>
        <v>8</v>
      </c>
      <c r="L34" s="25">
        <f t="shared" si="33"/>
        <v>9</v>
      </c>
      <c r="M34" s="25">
        <f t="shared" si="33"/>
        <v>10</v>
      </c>
      <c r="N34" s="25">
        <f t="shared" si="33"/>
        <v>11</v>
      </c>
      <c r="O34" s="24">
        <f t="shared" si="33"/>
        <v>12</v>
      </c>
      <c r="P34" s="24">
        <f t="shared" si="33"/>
        <v>13</v>
      </c>
      <c r="Q34" s="24">
        <f t="shared" si="33"/>
        <v>14</v>
      </c>
      <c r="R34" s="24">
        <f t="shared" si="33"/>
        <v>15</v>
      </c>
      <c r="S34" s="24">
        <f t="shared" si="33"/>
        <v>16</v>
      </c>
      <c r="T34" s="24">
        <f t="shared" si="33"/>
        <v>17</v>
      </c>
      <c r="U34" s="24">
        <f t="shared" si="33"/>
        <v>18</v>
      </c>
      <c r="V34" s="25">
        <v>0</v>
      </c>
      <c r="W34" s="25">
        <v>0</v>
      </c>
      <c r="X34" s="25">
        <v>0</v>
      </c>
      <c r="Y34" s="25">
        <v>0</v>
      </c>
      <c r="Z34" s="25">
        <v>0</v>
      </c>
      <c r="AA34" s="25">
        <v>0</v>
      </c>
      <c r="AB34" s="25">
        <v>0</v>
      </c>
      <c r="AC34" s="24"/>
      <c r="AD34" s="24" t="s">
        <v>44</v>
      </c>
      <c r="AE34" s="24" t="s">
        <v>44</v>
      </c>
      <c r="AF34" s="24" t="s">
        <v>44</v>
      </c>
      <c r="AG34" s="24" t="s">
        <v>44</v>
      </c>
      <c r="AH34" s="24" t="s">
        <v>44</v>
      </c>
      <c r="AI34" s="24"/>
      <c r="AJ34" s="24" t="s">
        <v>44</v>
      </c>
      <c r="AK34" s="24" t="s">
        <v>44</v>
      </c>
      <c r="AL34" s="24" t="s">
        <v>44</v>
      </c>
      <c r="AM34" s="24" t="s">
        <v>44</v>
      </c>
      <c r="AN34" s="24" t="s">
        <v>44</v>
      </c>
      <c r="AO34" s="24" t="s">
        <v>44</v>
      </c>
      <c r="AP34" s="24"/>
      <c r="AQ34" s="36" t="s">
        <v>4</v>
      </c>
      <c r="AR34" s="36" t="s">
        <v>4</v>
      </c>
      <c r="AS34" s="36" t="s">
        <v>4</v>
      </c>
      <c r="AT34" s="37" t="s">
        <v>4</v>
      </c>
      <c r="AU34" s="38"/>
      <c r="AV34" s="38"/>
      <c r="AW34" s="39"/>
      <c r="AX34" s="40"/>
      <c r="AY34" s="41"/>
      <c r="AZ34" s="41"/>
      <c r="BA34" s="42"/>
    </row>
    <row r="35" spans="1:53" ht="20.100000000000001" customHeight="1" thickBot="1">
      <c r="A35" s="43" t="s">
        <v>0</v>
      </c>
      <c r="B35" s="23"/>
      <c r="C35" s="24"/>
      <c r="D35" s="24"/>
      <c r="E35" s="24"/>
      <c r="F35" s="25"/>
      <c r="G35" s="25"/>
      <c r="H35" s="25"/>
      <c r="I35" s="24"/>
      <c r="J35" s="24"/>
      <c r="K35" s="24"/>
      <c r="L35" s="25"/>
      <c r="M35" s="25"/>
      <c r="N35" s="25"/>
      <c r="O35" s="24"/>
      <c r="P35" s="24"/>
      <c r="Q35" s="24"/>
      <c r="R35" s="24"/>
      <c r="S35" s="24"/>
      <c r="T35" s="24"/>
      <c r="U35" s="24"/>
      <c r="V35" s="25"/>
      <c r="W35" s="25"/>
      <c r="X35" s="25"/>
      <c r="Y35" s="25"/>
      <c r="Z35" s="25"/>
      <c r="AA35" s="25"/>
      <c r="AB35" s="25"/>
      <c r="AC35" s="24"/>
      <c r="AD35" s="24">
        <v>945991</v>
      </c>
      <c r="AE35" s="24">
        <v>945992</v>
      </c>
      <c r="AF35" s="24">
        <v>945993</v>
      </c>
      <c r="AG35" s="24">
        <v>945995</v>
      </c>
      <c r="AH35" s="24">
        <v>1039698</v>
      </c>
      <c r="AI35" s="24"/>
      <c r="AJ35" s="24">
        <v>945990</v>
      </c>
      <c r="AK35" s="24">
        <v>945991</v>
      </c>
      <c r="AL35" s="24">
        <v>945992</v>
      </c>
      <c r="AM35" s="24">
        <v>945993</v>
      </c>
      <c r="AN35" s="24">
        <v>945995</v>
      </c>
      <c r="AO35" s="24">
        <v>1039698</v>
      </c>
      <c r="AP35" s="24"/>
      <c r="AQ35" s="36">
        <v>915457</v>
      </c>
      <c r="AR35" s="36">
        <v>915458</v>
      </c>
      <c r="AS35" s="36">
        <v>926669</v>
      </c>
      <c r="AT35" s="36">
        <v>926670</v>
      </c>
      <c r="AU35" s="42"/>
      <c r="AV35" s="38"/>
      <c r="AW35" s="39"/>
      <c r="AX35" s="40"/>
      <c r="AY35" s="41"/>
      <c r="AZ35" s="41"/>
      <c r="BA35" s="42"/>
    </row>
    <row r="36" spans="1:53" ht="33.75" customHeight="1" thickBot="1">
      <c r="A36" s="44" t="s">
        <v>45</v>
      </c>
      <c r="B36" s="23">
        <v>59506</v>
      </c>
      <c r="C36" s="45">
        <v>1261619</v>
      </c>
      <c r="D36" s="45">
        <f>1+C36</f>
        <v>1261620</v>
      </c>
      <c r="E36" s="45">
        <f>1+D36</f>
        <v>1261621</v>
      </c>
      <c r="F36" s="45">
        <v>824422</v>
      </c>
      <c r="G36" s="45">
        <f>1+F36</f>
        <v>824423</v>
      </c>
      <c r="H36" s="45">
        <f>1+G36</f>
        <v>824424</v>
      </c>
      <c r="I36" s="45">
        <v>1261622</v>
      </c>
      <c r="J36" s="45">
        <f>1+I36</f>
        <v>1261623</v>
      </c>
      <c r="K36" s="45">
        <f>1+J36</f>
        <v>1261624</v>
      </c>
      <c r="L36" s="45">
        <v>1261625</v>
      </c>
      <c r="M36" s="45">
        <v>1261626</v>
      </c>
      <c r="N36" s="45">
        <v>1261627</v>
      </c>
      <c r="O36" s="45" t="s">
        <v>0</v>
      </c>
      <c r="P36" s="45" t="s">
        <v>0</v>
      </c>
      <c r="Q36" s="45" t="s">
        <v>0</v>
      </c>
      <c r="R36" s="45">
        <v>1261628</v>
      </c>
      <c r="S36" s="45">
        <v>1261629</v>
      </c>
      <c r="T36" s="45">
        <v>1261630</v>
      </c>
      <c r="U36" s="45">
        <v>1261631</v>
      </c>
      <c r="V36" s="46">
        <v>1003812</v>
      </c>
      <c r="W36" s="46">
        <v>1195228</v>
      </c>
      <c r="X36" s="46">
        <v>1003818</v>
      </c>
      <c r="Y36" s="46">
        <v>1059695</v>
      </c>
      <c r="Z36" s="46"/>
      <c r="AA36" s="46">
        <v>1009919</v>
      </c>
      <c r="AB36" s="46">
        <v>1009920</v>
      </c>
      <c r="AC36" s="42"/>
      <c r="AD36" s="46"/>
      <c r="AE36" s="46"/>
      <c r="AF36" s="46"/>
      <c r="AG36" s="46"/>
      <c r="AH36" s="46"/>
      <c r="AI36" s="46"/>
      <c r="AJ36" s="46"/>
      <c r="AK36" s="46"/>
      <c r="AL36" s="46"/>
      <c r="AM36" s="46"/>
      <c r="AN36" s="46"/>
      <c r="AO36" s="46"/>
      <c r="AP36" s="46"/>
      <c r="AQ36" s="46"/>
      <c r="AR36" s="46"/>
      <c r="AS36" s="46"/>
      <c r="AT36" s="46"/>
      <c r="AU36" s="38"/>
      <c r="AV36" s="38"/>
      <c r="AW36" s="47"/>
      <c r="AX36" s="48"/>
      <c r="AY36" s="41"/>
      <c r="AZ36" s="41"/>
      <c r="BA36" s="42"/>
    </row>
    <row r="37" spans="1:53" ht="20.100000000000001" customHeight="1" thickBot="1">
      <c r="A37" s="44" t="s">
        <v>46</v>
      </c>
      <c r="B37" s="23"/>
      <c r="C37" s="45" t="s">
        <v>47</v>
      </c>
      <c r="D37" s="45" t="s">
        <v>47</v>
      </c>
      <c r="E37" s="45" t="s">
        <v>47</v>
      </c>
      <c r="F37" s="45" t="s">
        <v>47</v>
      </c>
      <c r="G37" s="45" t="s">
        <v>47</v>
      </c>
      <c r="H37" s="45" t="s">
        <v>47</v>
      </c>
      <c r="I37" s="45" t="s">
        <v>47</v>
      </c>
      <c r="J37" s="45" t="s">
        <v>47</v>
      </c>
      <c r="K37" s="45" t="s">
        <v>47</v>
      </c>
      <c r="L37" s="45" t="s">
        <v>47</v>
      </c>
      <c r="M37" s="45" t="s">
        <v>47</v>
      </c>
      <c r="N37" s="45" t="s">
        <v>47</v>
      </c>
      <c r="O37" s="45" t="s">
        <v>47</v>
      </c>
      <c r="P37" s="45" t="s">
        <v>47</v>
      </c>
      <c r="Q37" s="45" t="s">
        <v>47</v>
      </c>
      <c r="R37" s="45" t="s">
        <v>47</v>
      </c>
      <c r="S37" s="45" t="s">
        <v>47</v>
      </c>
      <c r="T37" s="45" t="s">
        <v>47</v>
      </c>
      <c r="U37" s="45" t="s">
        <v>47</v>
      </c>
      <c r="V37" s="46" t="s">
        <v>47</v>
      </c>
      <c r="W37" s="46" t="s">
        <v>47</v>
      </c>
      <c r="X37" s="46" t="s">
        <v>47</v>
      </c>
      <c r="Y37" s="46" t="s">
        <v>47</v>
      </c>
      <c r="Z37" s="46"/>
      <c r="AA37" s="46" t="s">
        <v>47</v>
      </c>
      <c r="AB37" s="46" t="s">
        <v>47</v>
      </c>
      <c r="AC37" s="46"/>
      <c r="AD37" s="46"/>
      <c r="AE37" s="46"/>
      <c r="AF37" s="46"/>
      <c r="AG37" s="46"/>
      <c r="AH37" s="46"/>
      <c r="AI37" s="46"/>
      <c r="AJ37" s="46"/>
      <c r="AK37" s="46"/>
      <c r="AL37" s="46"/>
      <c r="AM37" s="46"/>
      <c r="AN37" s="46"/>
      <c r="AO37" s="46"/>
      <c r="AP37" s="46"/>
      <c r="AQ37" s="46" t="s">
        <v>0</v>
      </c>
      <c r="AR37" s="46" t="s">
        <v>0</v>
      </c>
      <c r="AS37" s="46" t="s">
        <v>0</v>
      </c>
      <c r="AT37" s="46" t="s">
        <v>0</v>
      </c>
      <c r="AU37" s="49"/>
      <c r="AV37" s="49"/>
      <c r="AW37" s="50"/>
      <c r="AX37" s="51"/>
      <c r="AY37" s="52"/>
      <c r="AZ37" s="52"/>
      <c r="BA37" s="49"/>
    </row>
    <row r="38" spans="1:53" ht="20.100000000000001" customHeight="1" thickBot="1">
      <c r="A38" s="53" t="s">
        <v>48</v>
      </c>
      <c r="B38" s="23"/>
      <c r="C38" s="45" t="s">
        <v>47</v>
      </c>
      <c r="D38" s="45" t="s">
        <v>47</v>
      </c>
      <c r="E38" s="45" t="s">
        <v>47</v>
      </c>
      <c r="F38" s="45" t="s">
        <v>47</v>
      </c>
      <c r="G38" s="45" t="s">
        <v>47</v>
      </c>
      <c r="H38" s="45" t="s">
        <v>47</v>
      </c>
      <c r="I38" s="45" t="s">
        <v>47</v>
      </c>
      <c r="J38" s="45" t="s">
        <v>47</v>
      </c>
      <c r="K38" s="45" t="s">
        <v>47</v>
      </c>
      <c r="L38" s="45" t="s">
        <v>47</v>
      </c>
      <c r="M38" s="45" t="s">
        <v>47</v>
      </c>
      <c r="N38" s="45" t="s">
        <v>47</v>
      </c>
      <c r="O38" s="45" t="s">
        <v>47</v>
      </c>
      <c r="P38" s="45" t="s">
        <v>47</v>
      </c>
      <c r="Q38" s="45" t="s">
        <v>47</v>
      </c>
      <c r="R38" s="45" t="s">
        <v>47</v>
      </c>
      <c r="S38" s="45" t="s">
        <v>47</v>
      </c>
      <c r="T38" s="45" t="s">
        <v>47</v>
      </c>
      <c r="U38" s="45" t="s">
        <v>47</v>
      </c>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9"/>
      <c r="AV38" s="50" t="s">
        <v>49</v>
      </c>
      <c r="AW38" s="106" t="s">
        <v>50</v>
      </c>
      <c r="AX38" s="106"/>
      <c r="AY38" s="52"/>
      <c r="AZ38" s="52"/>
      <c r="BA38" s="49"/>
    </row>
    <row r="39" spans="1:53" ht="20.100000000000001" customHeight="1" thickBot="1">
      <c r="A39" s="53" t="s">
        <v>51</v>
      </c>
      <c r="B39" s="23"/>
      <c r="C39" s="45" t="s">
        <v>47</v>
      </c>
      <c r="D39" s="45" t="s">
        <v>47</v>
      </c>
      <c r="E39" s="45" t="s">
        <v>47</v>
      </c>
      <c r="F39" s="45" t="s">
        <v>47</v>
      </c>
      <c r="G39" s="45" t="s">
        <v>47</v>
      </c>
      <c r="H39" s="45" t="s">
        <v>47</v>
      </c>
      <c r="I39" s="45" t="s">
        <v>47</v>
      </c>
      <c r="J39" s="45" t="s">
        <v>47</v>
      </c>
      <c r="K39" s="45" t="s">
        <v>47</v>
      </c>
      <c r="L39" s="45" t="s">
        <v>47</v>
      </c>
      <c r="M39" s="45" t="s">
        <v>47</v>
      </c>
      <c r="N39" s="45" t="s">
        <v>47</v>
      </c>
      <c r="O39" s="45" t="s">
        <v>47</v>
      </c>
      <c r="P39" s="45" t="s">
        <v>47</v>
      </c>
      <c r="Q39" s="45" t="s">
        <v>47</v>
      </c>
      <c r="R39" s="45" t="s">
        <v>47</v>
      </c>
      <c r="S39" s="45" t="s">
        <v>47</v>
      </c>
      <c r="T39" s="45" t="s">
        <v>47</v>
      </c>
      <c r="U39" s="45" t="s">
        <v>47</v>
      </c>
      <c r="V39" s="46"/>
      <c r="W39" s="46"/>
      <c r="X39" s="46"/>
      <c r="Y39" s="46"/>
      <c r="Z39" s="46"/>
      <c r="AA39" s="46" t="s">
        <v>47</v>
      </c>
      <c r="AB39" s="46" t="s">
        <v>47</v>
      </c>
      <c r="AC39" s="46"/>
      <c r="AD39" s="46"/>
      <c r="AE39" s="46"/>
      <c r="AF39" s="46"/>
      <c r="AG39" s="46"/>
      <c r="AH39" s="46"/>
      <c r="AI39" s="46"/>
      <c r="AJ39" s="46"/>
      <c r="AK39" s="46"/>
      <c r="AL39" s="46"/>
      <c r="AM39" s="46"/>
      <c r="AN39" s="46"/>
      <c r="AO39" s="46"/>
      <c r="AP39" s="46"/>
      <c r="AQ39" s="46"/>
      <c r="AR39" s="46"/>
      <c r="AS39" s="46"/>
      <c r="AT39" s="46"/>
      <c r="AU39" s="49"/>
      <c r="AV39" s="50" t="s">
        <v>52</v>
      </c>
      <c r="AW39" s="106" t="s">
        <v>53</v>
      </c>
      <c r="AX39" s="106"/>
      <c r="AY39" s="52"/>
      <c r="AZ39" s="52"/>
      <c r="BA39" s="49"/>
    </row>
    <row r="40" spans="1:53" ht="19.5" customHeight="1" thickBot="1">
      <c r="A40" s="53" t="s">
        <v>54</v>
      </c>
      <c r="B40" s="23"/>
      <c r="C40" s="45"/>
      <c r="D40" s="45"/>
      <c r="E40" s="45"/>
      <c r="F40" s="45"/>
      <c r="G40" s="45"/>
      <c r="H40" s="45"/>
      <c r="I40" s="45"/>
      <c r="J40" s="45"/>
      <c r="K40" s="45"/>
      <c r="L40" s="45"/>
      <c r="M40" s="45"/>
      <c r="N40" s="45"/>
      <c r="O40" s="45"/>
      <c r="P40" s="45"/>
      <c r="Q40" s="45"/>
      <c r="R40" s="45"/>
      <c r="S40" s="45"/>
      <c r="T40" s="45"/>
      <c r="U40" s="45"/>
      <c r="V40" s="46" t="s">
        <v>47</v>
      </c>
      <c r="W40" s="46" t="s">
        <v>47</v>
      </c>
      <c r="X40" s="46" t="s">
        <v>47</v>
      </c>
      <c r="Y40" s="46" t="s">
        <v>47</v>
      </c>
      <c r="Z40" s="46"/>
      <c r="AA40" s="46"/>
      <c r="AB40" s="46"/>
      <c r="AC40" s="46"/>
      <c r="AD40" s="46"/>
      <c r="AE40" s="46"/>
      <c r="AF40" s="46"/>
      <c r="AG40" s="46"/>
      <c r="AH40" s="46"/>
      <c r="AI40" s="46"/>
      <c r="AJ40" s="46" t="s">
        <v>47</v>
      </c>
      <c r="AK40" s="46" t="s">
        <v>47</v>
      </c>
      <c r="AL40" s="46" t="s">
        <v>47</v>
      </c>
      <c r="AM40" s="46" t="s">
        <v>47</v>
      </c>
      <c r="AN40" s="46"/>
      <c r="AO40" s="1" t="s">
        <v>47</v>
      </c>
      <c r="AP40" s="46" t="s">
        <v>47</v>
      </c>
      <c r="AQ40" s="46" t="s">
        <v>47</v>
      </c>
      <c r="AR40" s="46" t="s">
        <v>47</v>
      </c>
      <c r="AS40" s="46" t="s">
        <v>47</v>
      </c>
      <c r="AT40" s="46" t="s">
        <v>47</v>
      </c>
      <c r="AU40" s="49"/>
      <c r="AV40" s="50" t="s">
        <v>55</v>
      </c>
      <c r="AW40" s="106" t="s">
        <v>56</v>
      </c>
      <c r="AX40" s="106"/>
      <c r="AY40" s="106"/>
      <c r="AZ40" s="52"/>
      <c r="BA40" s="49"/>
    </row>
    <row r="41" spans="1:53" ht="20.100000000000001" customHeight="1" thickBot="1">
      <c r="A41" s="44" t="s">
        <v>57</v>
      </c>
      <c r="B41" s="23"/>
      <c r="C41" s="45" t="s">
        <v>47</v>
      </c>
      <c r="D41" s="45" t="s">
        <v>47</v>
      </c>
      <c r="E41" s="45" t="s">
        <v>47</v>
      </c>
      <c r="F41" s="45" t="s">
        <v>47</v>
      </c>
      <c r="G41" s="45" t="s">
        <v>47</v>
      </c>
      <c r="H41" s="45" t="s">
        <v>47</v>
      </c>
      <c r="I41" s="45" t="s">
        <v>47</v>
      </c>
      <c r="J41" s="45" t="s">
        <v>47</v>
      </c>
      <c r="K41" s="45" t="s">
        <v>47</v>
      </c>
      <c r="L41" s="45" t="s">
        <v>47</v>
      </c>
      <c r="M41" s="45" t="s">
        <v>47</v>
      </c>
      <c r="N41" s="45" t="s">
        <v>47</v>
      </c>
      <c r="O41" s="45" t="s">
        <v>47</v>
      </c>
      <c r="P41" s="45" t="s">
        <v>47</v>
      </c>
      <c r="Q41" s="45" t="s">
        <v>47</v>
      </c>
      <c r="R41" s="45" t="s">
        <v>47</v>
      </c>
      <c r="S41" s="45" t="s">
        <v>47</v>
      </c>
      <c r="T41" s="45" t="s">
        <v>47</v>
      </c>
      <c r="U41" s="45" t="s">
        <v>47</v>
      </c>
      <c r="V41" s="46" t="s">
        <v>47</v>
      </c>
      <c r="W41" s="46" t="s">
        <v>47</v>
      </c>
      <c r="X41" s="46" t="s">
        <v>47</v>
      </c>
      <c r="Y41" s="46" t="s">
        <v>47</v>
      </c>
      <c r="Z41" s="46"/>
      <c r="AA41" s="46" t="s">
        <v>47</v>
      </c>
      <c r="AB41" s="46" t="s">
        <v>47</v>
      </c>
      <c r="AC41" s="46"/>
      <c r="AD41" s="46"/>
      <c r="AE41" s="46"/>
      <c r="AF41" s="46"/>
      <c r="AG41" s="46"/>
      <c r="AH41" s="46"/>
      <c r="AI41" s="46"/>
      <c r="AJ41" s="46"/>
      <c r="AK41" s="46"/>
      <c r="AL41" s="46"/>
      <c r="AM41" s="46"/>
      <c r="AN41" s="46"/>
      <c r="AO41" s="55">
        <v>37281</v>
      </c>
      <c r="AP41" s="46"/>
      <c r="AQ41" s="46">
        <v>1471401</v>
      </c>
      <c r="AR41" s="46">
        <v>1471402</v>
      </c>
      <c r="AS41" s="46">
        <v>1471403</v>
      </c>
      <c r="AT41" s="56">
        <v>1471405</v>
      </c>
      <c r="AU41" s="49"/>
      <c r="AV41" s="50" t="s">
        <v>58</v>
      </c>
      <c r="AW41" s="106" t="s">
        <v>59</v>
      </c>
      <c r="AX41" s="106"/>
      <c r="AY41" s="106"/>
      <c r="AZ41" s="52"/>
      <c r="BA41" s="49"/>
    </row>
    <row r="42" spans="1:53" ht="20.100000000000001" customHeight="1" thickBot="1">
      <c r="A42" s="44"/>
      <c r="B42" s="23"/>
      <c r="C42" s="45"/>
      <c r="D42" s="45"/>
      <c r="E42" s="45"/>
      <c r="F42" s="57"/>
      <c r="G42" s="57"/>
      <c r="H42" s="57"/>
      <c r="I42" s="57"/>
      <c r="J42" s="57"/>
      <c r="K42" s="57"/>
      <c r="L42" s="57"/>
      <c r="M42" s="57"/>
      <c r="N42" s="57"/>
      <c r="O42" s="57"/>
      <c r="P42" s="57"/>
      <c r="Q42" s="57"/>
      <c r="R42" s="57"/>
      <c r="S42" s="57"/>
      <c r="T42" s="57"/>
      <c r="U42" s="58"/>
      <c r="V42" s="59"/>
      <c r="W42" s="59"/>
      <c r="X42" s="59"/>
      <c r="Y42" s="59"/>
      <c r="Z42" s="59"/>
      <c r="AA42" s="59"/>
      <c r="AB42" s="59"/>
      <c r="AC42" s="59"/>
      <c r="AD42" s="59"/>
      <c r="AE42" s="59"/>
      <c r="AF42" s="59"/>
      <c r="AG42" s="59"/>
      <c r="AH42" s="59"/>
      <c r="AI42" s="59"/>
      <c r="AJ42" s="59"/>
      <c r="AK42" s="59"/>
      <c r="AL42" s="59"/>
      <c r="AM42" s="60" t="s">
        <v>0</v>
      </c>
      <c r="AN42" s="46"/>
      <c r="AO42" s="55">
        <v>37284</v>
      </c>
      <c r="AP42" s="46"/>
      <c r="AQ42" s="46">
        <v>1472213</v>
      </c>
      <c r="AR42" s="46">
        <v>1472214</v>
      </c>
      <c r="AS42" s="46">
        <v>1472215</v>
      </c>
      <c r="AT42" s="46">
        <v>1472216</v>
      </c>
      <c r="AU42" s="49"/>
      <c r="AV42" s="50"/>
      <c r="AW42" s="54"/>
      <c r="AX42" s="54"/>
      <c r="AY42" s="54"/>
      <c r="AZ42" s="52"/>
      <c r="BA42" s="49"/>
    </row>
    <row r="43" spans="1:53" ht="17.25" thickBot="1">
      <c r="A43" s="42" t="s">
        <v>60</v>
      </c>
      <c r="B43" s="23">
        <v>60253</v>
      </c>
      <c r="C43" s="61">
        <v>833337</v>
      </c>
      <c r="D43" s="45">
        <f>1+C43</f>
        <v>833338</v>
      </c>
      <c r="E43" s="45">
        <f>1+D43</f>
        <v>833339</v>
      </c>
      <c r="F43" s="49"/>
      <c r="G43" s="49"/>
      <c r="H43" s="49"/>
      <c r="I43" s="49"/>
      <c r="J43" s="1"/>
      <c r="K43" s="1"/>
      <c r="L43" s="1"/>
      <c r="M43" s="1"/>
      <c r="N43" s="1"/>
      <c r="O43" s="1"/>
      <c r="Q43" s="1"/>
      <c r="R43" s="1"/>
      <c r="S43" s="1"/>
      <c r="T43" s="1"/>
      <c r="U43" s="1"/>
      <c r="V43" s="1"/>
      <c r="W43" s="1"/>
      <c r="X43" s="1"/>
      <c r="Y43" s="1"/>
      <c r="AM43" s="62" t="s">
        <v>61</v>
      </c>
      <c r="AN43" s="63"/>
      <c r="AO43" s="55">
        <v>37285</v>
      </c>
      <c r="AP43" s="63"/>
      <c r="AQ43" s="56">
        <v>1473108</v>
      </c>
      <c r="AR43" s="56">
        <v>1473109</v>
      </c>
      <c r="AS43" s="56">
        <v>1473110</v>
      </c>
      <c r="AT43" s="56">
        <v>1473111</v>
      </c>
      <c r="AU43" s="1"/>
      <c r="AV43" s="64" t="s">
        <v>62</v>
      </c>
      <c r="AW43" s="1" t="s">
        <v>63</v>
      </c>
      <c r="AX43" s="1"/>
      <c r="BA43" s="1"/>
    </row>
    <row r="44" spans="1:53" ht="17.25" thickBot="1">
      <c r="A44" s="65" t="s">
        <v>64</v>
      </c>
      <c r="B44" s="23">
        <v>104294</v>
      </c>
      <c r="C44" s="61">
        <v>1415627</v>
      </c>
      <c r="D44" s="45">
        <v>1415628</v>
      </c>
      <c r="E44" s="45">
        <v>1415629</v>
      </c>
      <c r="F44" s="66" t="s">
        <v>65</v>
      </c>
      <c r="G44" s="49"/>
      <c r="H44" s="49"/>
      <c r="I44" s="49"/>
      <c r="J44" s="1"/>
      <c r="K44" s="1"/>
      <c r="L44" s="1"/>
      <c r="M44" s="1"/>
      <c r="T44" s="67"/>
      <c r="U44" s="68" t="s">
        <v>66</v>
      </c>
      <c r="V44" s="69"/>
      <c r="W44" s="69"/>
      <c r="X44" s="70"/>
      <c r="AM44" s="49"/>
      <c r="AN44" s="63"/>
      <c r="AO44" s="55">
        <v>37286</v>
      </c>
      <c r="AP44" s="63"/>
      <c r="AQ44" s="46">
        <v>1474797</v>
      </c>
      <c r="AR44" s="46">
        <v>1474833</v>
      </c>
      <c r="AS44" s="46">
        <v>1474902</v>
      </c>
      <c r="AT44" s="46">
        <v>1474903</v>
      </c>
      <c r="AU44" s="1"/>
      <c r="AV44" s="1"/>
      <c r="AW44" s="1"/>
      <c r="AX44" s="1"/>
      <c r="BA44" s="1"/>
    </row>
    <row r="45" spans="1:53" ht="18.75" customHeight="1" thickBot="1">
      <c r="A45" s="65" t="s">
        <v>67</v>
      </c>
      <c r="B45" s="23">
        <v>106285</v>
      </c>
      <c r="C45" s="61">
        <v>1452911</v>
      </c>
      <c r="D45" s="45">
        <v>1252912</v>
      </c>
      <c r="E45" s="45">
        <v>1452913</v>
      </c>
      <c r="F45" s="66"/>
      <c r="G45" s="4"/>
      <c r="H45" s="4"/>
      <c r="I45" s="4"/>
      <c r="J45" s="4"/>
      <c r="K45" s="4"/>
      <c r="L45" s="4"/>
      <c r="M45" s="4"/>
      <c r="T45" s="71" t="s">
        <v>68</v>
      </c>
      <c r="U45" s="72" t="s">
        <v>69</v>
      </c>
      <c r="V45" s="72"/>
      <c r="W45" s="72"/>
      <c r="X45" s="73"/>
      <c r="AN45" s="63"/>
      <c r="AO45" s="55">
        <v>37287</v>
      </c>
      <c r="AP45" s="63"/>
      <c r="AQ45" s="46">
        <v>1476401</v>
      </c>
      <c r="AR45" s="46">
        <v>1476402</v>
      </c>
      <c r="AS45" s="46">
        <v>1476403</v>
      </c>
      <c r="AT45" s="46">
        <v>1476404</v>
      </c>
      <c r="AU45" s="1"/>
      <c r="AV45" s="1"/>
      <c r="AW45" s="1"/>
      <c r="AX45" s="1"/>
      <c r="BA45" s="1"/>
    </row>
    <row r="46" spans="1:53" ht="18.75" customHeight="1" thickBot="1">
      <c r="A46" s="42" t="s">
        <v>70</v>
      </c>
      <c r="B46" s="23">
        <v>106287</v>
      </c>
      <c r="C46" s="61">
        <v>1452914</v>
      </c>
      <c r="D46" s="45">
        <v>1452915</v>
      </c>
      <c r="E46" s="45">
        <v>1452916</v>
      </c>
      <c r="F46" s="66" t="s">
        <v>71</v>
      </c>
      <c r="G46" s="4"/>
      <c r="H46" s="4"/>
      <c r="I46" s="4"/>
      <c r="J46" s="4"/>
      <c r="K46" s="4"/>
      <c r="L46" s="4"/>
      <c r="M46" s="4"/>
      <c r="T46" s="71"/>
      <c r="U46" s="49"/>
      <c r="V46" s="49"/>
      <c r="W46" s="49"/>
      <c r="X46" s="74"/>
      <c r="Z46" s="66"/>
      <c r="AN46" s="75"/>
      <c r="AO46" s="75"/>
      <c r="AP46" s="75"/>
      <c r="AQ46" s="76"/>
      <c r="AR46" s="76"/>
      <c r="AS46" s="76"/>
      <c r="AT46" s="76"/>
      <c r="AU46" s="1"/>
      <c r="AV46" s="1"/>
      <c r="AW46" s="1"/>
      <c r="AX46" s="1"/>
      <c r="BA46" s="1"/>
    </row>
    <row r="47" spans="1:53" ht="17.25" thickBot="1">
      <c r="A47" s="42" t="s">
        <v>72</v>
      </c>
      <c r="B47" s="23">
        <v>106289</v>
      </c>
      <c r="C47" s="61">
        <v>1452917</v>
      </c>
      <c r="D47" s="45">
        <v>1452918</v>
      </c>
      <c r="E47" s="45">
        <v>1452919</v>
      </c>
      <c r="F47" s="66" t="s">
        <v>71</v>
      </c>
      <c r="G47" s="4"/>
      <c r="H47" s="4"/>
      <c r="I47" s="4"/>
      <c r="J47" s="4"/>
      <c r="K47" s="4"/>
      <c r="L47" s="4"/>
      <c r="M47" s="4"/>
      <c r="T47" s="77"/>
      <c r="U47" s="78" t="s">
        <v>73</v>
      </c>
      <c r="V47" s="78"/>
      <c r="W47" s="78"/>
      <c r="X47" s="79"/>
      <c r="Z47" s="5"/>
      <c r="AM47" s="5"/>
      <c r="AN47" s="80" t="s">
        <v>0</v>
      </c>
      <c r="AO47" s="80"/>
      <c r="AP47" s="80"/>
      <c r="AQ47" s="49"/>
      <c r="AR47" s="49"/>
      <c r="AS47" s="49"/>
      <c r="AT47" s="49"/>
      <c r="BA47" s="1"/>
    </row>
    <row r="48" spans="1:53" ht="17.25" thickBot="1">
      <c r="A48" s="42" t="s">
        <v>74</v>
      </c>
      <c r="B48" s="23">
        <v>106290</v>
      </c>
      <c r="C48" s="61">
        <v>1452920</v>
      </c>
      <c r="D48" s="45">
        <v>1452921</v>
      </c>
      <c r="E48" s="45">
        <v>1452922</v>
      </c>
      <c r="F48" s="66" t="s">
        <v>71</v>
      </c>
      <c r="T48" s="81"/>
      <c r="U48" s="82"/>
      <c r="V48" s="82"/>
      <c r="W48" s="82"/>
      <c r="X48" s="83"/>
      <c r="AN48" s="80"/>
      <c r="AO48" s="80"/>
      <c r="AP48" s="80"/>
      <c r="AQ48" s="49"/>
      <c r="AR48" s="49"/>
      <c r="AS48" s="49"/>
      <c r="AT48" s="49"/>
    </row>
    <row r="49" spans="1:39" ht="17.25" thickBot="1">
      <c r="A49" s="42" t="s">
        <v>75</v>
      </c>
      <c r="B49" s="23">
        <v>106291</v>
      </c>
      <c r="C49" s="61">
        <v>1452924</v>
      </c>
      <c r="D49" s="45">
        <v>1452925</v>
      </c>
      <c r="E49" s="45">
        <v>1452926</v>
      </c>
      <c r="F49" s="66" t="s">
        <v>71</v>
      </c>
      <c r="N49" s="2"/>
      <c r="AM49" s="1" t="s">
        <v>0</v>
      </c>
    </row>
    <row r="50" spans="1:39" ht="17.25" thickBot="1">
      <c r="A50" s="42" t="s">
        <v>70</v>
      </c>
      <c r="B50" s="23">
        <v>106372</v>
      </c>
      <c r="C50" s="61">
        <v>1455286</v>
      </c>
      <c r="D50" s="45">
        <f t="shared" ref="D50:E53" si="34">+C50+1</f>
        <v>1455287</v>
      </c>
      <c r="E50" s="45">
        <f t="shared" si="34"/>
        <v>1455288</v>
      </c>
      <c r="F50" s="2" t="s">
        <v>76</v>
      </c>
      <c r="N50" s="2"/>
    </row>
    <row r="51" spans="1:39" ht="17.25" thickBot="1">
      <c r="A51" s="42" t="s">
        <v>72</v>
      </c>
      <c r="B51" s="23">
        <v>106373</v>
      </c>
      <c r="C51" s="61">
        <v>1455290</v>
      </c>
      <c r="D51" s="45">
        <f t="shared" si="34"/>
        <v>1455291</v>
      </c>
      <c r="E51" s="45">
        <f t="shared" si="34"/>
        <v>1455292</v>
      </c>
      <c r="F51" s="2" t="s">
        <v>76</v>
      </c>
      <c r="N51" s="84" t="s">
        <v>77</v>
      </c>
      <c r="O51" s="69"/>
      <c r="P51" s="69"/>
      <c r="Q51" s="70"/>
      <c r="T51" s="84" t="s">
        <v>78</v>
      </c>
      <c r="U51" s="69"/>
      <c r="V51" s="69"/>
      <c r="W51" s="69"/>
      <c r="X51" s="70"/>
      <c r="Z51" s="84" t="s">
        <v>79</v>
      </c>
      <c r="AA51" s="69"/>
      <c r="AB51" s="69"/>
      <c r="AC51" s="69"/>
      <c r="AD51" s="69"/>
      <c r="AE51" s="69"/>
      <c r="AF51" s="69"/>
      <c r="AG51" s="69"/>
      <c r="AH51" s="69"/>
      <c r="AI51" s="69"/>
      <c r="AJ51" s="69"/>
      <c r="AK51" s="69"/>
      <c r="AL51" s="70"/>
    </row>
    <row r="52" spans="1:39" ht="17.25" thickBot="1">
      <c r="A52" s="42" t="s">
        <v>74</v>
      </c>
      <c r="B52" s="23">
        <v>106374</v>
      </c>
      <c r="C52" s="61">
        <v>1455293</v>
      </c>
      <c r="D52" s="45">
        <f t="shared" si="34"/>
        <v>1455294</v>
      </c>
      <c r="E52" s="45">
        <f t="shared" si="34"/>
        <v>1455295</v>
      </c>
      <c r="F52" s="2" t="s">
        <v>76</v>
      </c>
      <c r="N52" s="103">
        <v>37193</v>
      </c>
      <c r="O52" s="104"/>
      <c r="P52" s="49"/>
      <c r="Q52" s="85"/>
      <c r="T52" s="103">
        <v>37195</v>
      </c>
      <c r="U52" s="107"/>
      <c r="V52" s="52"/>
      <c r="W52" s="52"/>
      <c r="X52" s="85"/>
      <c r="Z52" s="86" t="s">
        <v>80</v>
      </c>
      <c r="AA52" s="49"/>
      <c r="AB52" s="49"/>
      <c r="AC52" s="49"/>
      <c r="AD52" s="49"/>
      <c r="AE52" s="49"/>
      <c r="AF52" s="49"/>
      <c r="AG52" s="49"/>
      <c r="AH52" s="49"/>
      <c r="AI52" s="49"/>
      <c r="AJ52" s="49"/>
      <c r="AK52" s="49"/>
      <c r="AL52" s="74"/>
    </row>
    <row r="53" spans="1:39" ht="17.25" thickBot="1">
      <c r="A53" s="42" t="s">
        <v>75</v>
      </c>
      <c r="B53" s="23">
        <v>72204</v>
      </c>
      <c r="C53" s="61">
        <v>1455296</v>
      </c>
      <c r="D53" s="45">
        <f t="shared" si="34"/>
        <v>1455297</v>
      </c>
      <c r="E53" s="45">
        <f t="shared" si="34"/>
        <v>1455298</v>
      </c>
      <c r="F53" s="2" t="s">
        <v>76</v>
      </c>
      <c r="N53" s="87" t="s">
        <v>81</v>
      </c>
      <c r="O53" s="52"/>
      <c r="P53" s="49"/>
      <c r="Q53" s="85"/>
      <c r="T53" s="88" t="s">
        <v>82</v>
      </c>
      <c r="U53" s="49"/>
      <c r="V53" s="49"/>
      <c r="W53" s="49"/>
      <c r="X53" s="74"/>
      <c r="Z53" s="88" t="s">
        <v>83</v>
      </c>
      <c r="AA53" s="49"/>
      <c r="AB53" s="49"/>
      <c r="AC53" s="49"/>
      <c r="AD53" s="49"/>
      <c r="AE53" s="49"/>
      <c r="AF53" s="49"/>
      <c r="AG53" s="49"/>
      <c r="AH53" s="49"/>
      <c r="AI53" s="49"/>
      <c r="AJ53" s="49"/>
      <c r="AK53" s="49"/>
      <c r="AL53" s="74"/>
    </row>
    <row r="54" spans="1:39">
      <c r="G54" s="89"/>
      <c r="H54" s="89"/>
      <c r="I54" s="89"/>
      <c r="J54" s="89"/>
      <c r="K54" s="89"/>
      <c r="L54" s="90"/>
      <c r="N54" s="88" t="s">
        <v>84</v>
      </c>
      <c r="O54" s="9"/>
      <c r="P54" s="91" t="s">
        <v>85</v>
      </c>
      <c r="Q54" s="92"/>
      <c r="T54" s="87" t="s">
        <v>25</v>
      </c>
      <c r="U54" s="91" t="s">
        <v>86</v>
      </c>
      <c r="V54" s="52" t="s">
        <v>0</v>
      </c>
      <c r="W54" s="52"/>
      <c r="X54" s="85"/>
      <c r="Z54" s="88" t="s">
        <v>87</v>
      </c>
      <c r="AA54" s="49"/>
      <c r="AB54" s="49"/>
      <c r="AC54" s="49"/>
      <c r="AD54" s="49"/>
      <c r="AE54" s="49"/>
      <c r="AF54" s="49"/>
      <c r="AG54" s="49"/>
      <c r="AH54" s="49"/>
      <c r="AI54" s="49"/>
      <c r="AJ54" s="49"/>
      <c r="AK54" s="49"/>
      <c r="AL54" s="74"/>
    </row>
    <row r="55" spans="1:39">
      <c r="C55" s="93" t="s">
        <v>88</v>
      </c>
      <c r="D55" s="89"/>
      <c r="E55" s="89"/>
      <c r="F55" s="89"/>
      <c r="G55" s="52"/>
      <c r="H55" s="52"/>
      <c r="I55" s="52"/>
      <c r="J55" s="52"/>
      <c r="K55" s="52"/>
      <c r="L55" s="85"/>
      <c r="N55" s="88" t="s">
        <v>33</v>
      </c>
      <c r="O55" s="9"/>
      <c r="P55" s="91" t="s">
        <v>85</v>
      </c>
      <c r="Q55" s="92"/>
      <c r="T55" s="87" t="s">
        <v>25</v>
      </c>
      <c r="U55" s="91" t="s">
        <v>89</v>
      </c>
      <c r="V55" s="49"/>
      <c r="W55" s="49"/>
      <c r="X55" s="74"/>
      <c r="Z55" s="88" t="s">
        <v>90</v>
      </c>
      <c r="AA55" s="49"/>
      <c r="AB55" s="49"/>
      <c r="AC55" s="49"/>
      <c r="AD55" s="49"/>
      <c r="AE55" s="49"/>
      <c r="AF55" s="49"/>
      <c r="AG55" s="49"/>
      <c r="AH55" s="49"/>
      <c r="AI55" s="49"/>
      <c r="AJ55" s="49"/>
      <c r="AK55" s="49"/>
      <c r="AL55" s="74"/>
    </row>
    <row r="56" spans="1:39">
      <c r="C56" s="87" t="s">
        <v>91</v>
      </c>
      <c r="D56" s="52"/>
      <c r="E56" s="52"/>
      <c r="F56" s="52"/>
      <c r="G56" s="52"/>
      <c r="H56" s="52"/>
      <c r="I56" s="52"/>
      <c r="J56" s="52"/>
      <c r="K56" s="52"/>
      <c r="L56" s="85"/>
      <c r="N56" s="87" t="s">
        <v>92</v>
      </c>
      <c r="O56" s="52"/>
      <c r="P56" s="52" t="s">
        <v>85</v>
      </c>
      <c r="Q56" s="85"/>
      <c r="T56" s="94" t="s">
        <v>26</v>
      </c>
      <c r="U56" s="91" t="s">
        <v>86</v>
      </c>
      <c r="V56" s="49"/>
      <c r="W56" s="49"/>
      <c r="X56" s="74"/>
      <c r="Z56" s="88" t="s">
        <v>93</v>
      </c>
      <c r="AA56" s="49"/>
      <c r="AB56" s="49"/>
      <c r="AC56" s="49"/>
      <c r="AD56" s="49"/>
      <c r="AE56" s="49"/>
      <c r="AF56" s="49"/>
      <c r="AG56" s="49"/>
      <c r="AH56" s="49"/>
      <c r="AI56" s="49"/>
      <c r="AJ56" s="49"/>
      <c r="AK56" s="49"/>
      <c r="AL56" s="74"/>
    </row>
    <row r="57" spans="1:39">
      <c r="C57" s="87" t="s">
        <v>94</v>
      </c>
      <c r="D57" s="52"/>
      <c r="E57" s="52"/>
      <c r="F57" s="52"/>
      <c r="G57" s="95"/>
      <c r="H57" s="95"/>
      <c r="I57" s="95"/>
      <c r="J57" s="95"/>
      <c r="K57" s="95"/>
      <c r="L57" s="96"/>
      <c r="N57" s="87" t="s">
        <v>92</v>
      </c>
      <c r="O57" s="52"/>
      <c r="P57" s="52" t="s">
        <v>95</v>
      </c>
      <c r="Q57" s="85"/>
      <c r="T57" s="94" t="s">
        <v>26</v>
      </c>
      <c r="U57" s="91" t="s">
        <v>89</v>
      </c>
      <c r="V57" s="49"/>
      <c r="W57" s="49"/>
      <c r="X57" s="74"/>
      <c r="Z57" s="88" t="s">
        <v>96</v>
      </c>
      <c r="AA57" s="49"/>
      <c r="AB57" s="49"/>
      <c r="AC57" s="49"/>
      <c r="AD57" s="49"/>
      <c r="AE57" s="49"/>
      <c r="AF57" s="49"/>
      <c r="AG57" s="49"/>
      <c r="AH57" s="49"/>
      <c r="AI57" s="49"/>
      <c r="AJ57" s="49"/>
      <c r="AK57" s="49"/>
      <c r="AL57" s="74"/>
    </row>
    <row r="58" spans="1:39">
      <c r="C58" s="97" t="s">
        <v>97</v>
      </c>
      <c r="D58" s="95"/>
      <c r="E58" s="95"/>
      <c r="F58" s="95"/>
      <c r="N58" s="97" t="s">
        <v>26</v>
      </c>
      <c r="O58" s="95"/>
      <c r="P58" s="95" t="s">
        <v>85</v>
      </c>
      <c r="Q58" s="96"/>
      <c r="T58" s="88" t="s">
        <v>98</v>
      </c>
      <c r="U58" s="9" t="s">
        <v>99</v>
      </c>
      <c r="V58" s="49"/>
      <c r="W58" s="49"/>
      <c r="X58" s="74"/>
      <c r="Z58" s="88" t="s">
        <v>100</v>
      </c>
      <c r="AA58" s="49"/>
      <c r="AB58" s="49"/>
      <c r="AC58" s="49"/>
      <c r="AD58" s="49"/>
      <c r="AE58" s="49"/>
      <c r="AF58" s="49"/>
      <c r="AG58" s="49"/>
      <c r="AH58" s="49"/>
      <c r="AI58" s="49"/>
      <c r="AJ58" s="49"/>
      <c r="AK58" s="49"/>
      <c r="AL58" s="74"/>
    </row>
    <row r="59" spans="1:39">
      <c r="G59" s="89"/>
      <c r="H59" s="89"/>
      <c r="I59" s="89"/>
      <c r="J59" s="89"/>
      <c r="K59" s="89"/>
      <c r="L59" s="90"/>
      <c r="M59" s="5">
        <v>98</v>
      </c>
      <c r="T59" s="88" t="s">
        <v>101</v>
      </c>
      <c r="U59" s="9" t="s">
        <v>99</v>
      </c>
      <c r="V59" s="49"/>
      <c r="W59" s="49"/>
      <c r="X59" s="74"/>
      <c r="Z59" s="88" t="s">
        <v>102</v>
      </c>
      <c r="AA59" s="49"/>
      <c r="AB59" s="49"/>
      <c r="AC59" s="49"/>
      <c r="AD59" s="49"/>
      <c r="AE59" s="49"/>
      <c r="AF59" s="49"/>
      <c r="AG59" s="49"/>
      <c r="AH59" s="49"/>
      <c r="AI59" s="49"/>
      <c r="AJ59" s="49"/>
      <c r="AK59" s="49"/>
      <c r="AL59" s="74"/>
    </row>
    <row r="60" spans="1:39">
      <c r="C60" s="93" t="s">
        <v>103</v>
      </c>
      <c r="D60" s="89"/>
      <c r="E60" s="89"/>
      <c r="F60" s="89"/>
      <c r="G60" s="52"/>
      <c r="H60" s="52"/>
      <c r="I60" s="52"/>
      <c r="J60" s="52"/>
      <c r="K60" s="52"/>
      <c r="L60" s="85"/>
      <c r="N60" s="84" t="s">
        <v>104</v>
      </c>
      <c r="O60" s="69"/>
      <c r="P60" s="69"/>
      <c r="Q60" s="69"/>
      <c r="R60" s="70"/>
      <c r="T60" s="86" t="s">
        <v>105</v>
      </c>
      <c r="U60" s="49"/>
      <c r="V60" s="49"/>
      <c r="W60" s="49"/>
      <c r="X60" s="74"/>
      <c r="Z60" s="88" t="s">
        <v>106</v>
      </c>
      <c r="AA60" s="49"/>
      <c r="AB60" s="49"/>
      <c r="AC60" s="49"/>
      <c r="AD60" s="49"/>
      <c r="AE60" s="49"/>
      <c r="AF60" s="49"/>
      <c r="AG60" s="49"/>
      <c r="AH60" s="49"/>
      <c r="AI60" s="49"/>
      <c r="AJ60" s="49"/>
      <c r="AK60" s="49"/>
      <c r="AL60" s="74"/>
    </row>
    <row r="61" spans="1:39">
      <c r="C61" s="87" t="s">
        <v>107</v>
      </c>
      <c r="D61" s="52"/>
      <c r="E61" s="52"/>
      <c r="F61" s="52"/>
      <c r="G61" s="95"/>
      <c r="H61" s="95"/>
      <c r="I61" s="95"/>
      <c r="J61" s="95"/>
      <c r="K61" s="95"/>
      <c r="L61" s="96"/>
      <c r="N61" s="103">
        <v>37194</v>
      </c>
      <c r="O61" s="105"/>
      <c r="P61" s="49"/>
      <c r="Q61" s="49"/>
      <c r="R61" s="74"/>
      <c r="T61" s="86" t="s">
        <v>108</v>
      </c>
      <c r="U61" s="49"/>
      <c r="V61" s="49"/>
      <c r="W61" s="49"/>
      <c r="X61" s="74"/>
      <c r="Z61" s="88" t="s">
        <v>109</v>
      </c>
      <c r="AA61" s="49"/>
      <c r="AB61" s="49"/>
      <c r="AC61" s="49"/>
      <c r="AD61" s="49"/>
      <c r="AE61" s="49"/>
      <c r="AF61" s="49"/>
      <c r="AG61" s="49"/>
      <c r="AH61" s="49"/>
      <c r="AI61" s="49"/>
      <c r="AJ61" s="49"/>
      <c r="AK61" s="49"/>
      <c r="AL61" s="74"/>
    </row>
    <row r="62" spans="1:39">
      <c r="C62" s="97" t="s">
        <v>110</v>
      </c>
      <c r="D62" s="95"/>
      <c r="E62" s="95"/>
      <c r="F62" s="95"/>
      <c r="N62" s="87" t="s">
        <v>25</v>
      </c>
      <c r="O62" s="91" t="s">
        <v>86</v>
      </c>
      <c r="P62" s="52" t="s">
        <v>0</v>
      </c>
      <c r="Q62" s="52"/>
      <c r="R62" s="85"/>
      <c r="T62" s="97" t="s">
        <v>111</v>
      </c>
      <c r="U62" s="95"/>
      <c r="V62" s="95"/>
      <c r="W62" s="95"/>
      <c r="X62" s="96"/>
      <c r="Z62" s="88" t="s">
        <v>112</v>
      </c>
      <c r="AA62" s="49"/>
      <c r="AB62" s="49"/>
      <c r="AC62" s="49"/>
      <c r="AD62" s="49"/>
      <c r="AE62" s="49"/>
      <c r="AF62" s="49"/>
      <c r="AG62" s="49"/>
      <c r="AH62" s="49"/>
      <c r="AI62" s="49"/>
      <c r="AJ62" s="49"/>
      <c r="AK62" s="49"/>
      <c r="AL62" s="74"/>
    </row>
    <row r="63" spans="1:39">
      <c r="N63" s="87" t="s">
        <v>25</v>
      </c>
      <c r="O63" s="91" t="s">
        <v>89</v>
      </c>
      <c r="P63" s="49"/>
      <c r="Q63" s="49"/>
      <c r="R63" s="74"/>
      <c r="Z63" s="88" t="s">
        <v>113</v>
      </c>
      <c r="AA63" s="49"/>
      <c r="AB63" s="49"/>
      <c r="AC63" s="49"/>
      <c r="AD63" s="49"/>
      <c r="AE63" s="49"/>
      <c r="AF63" s="49"/>
      <c r="AG63" s="49"/>
      <c r="AH63" s="49"/>
      <c r="AI63" s="49"/>
      <c r="AJ63" s="49"/>
      <c r="AK63" s="49"/>
      <c r="AL63" s="74"/>
    </row>
    <row r="64" spans="1:39">
      <c r="N64" s="94" t="s">
        <v>26</v>
      </c>
      <c r="O64" s="91" t="s">
        <v>86</v>
      </c>
      <c r="P64" s="49"/>
      <c r="Q64" s="49"/>
      <c r="R64" s="74"/>
      <c r="Z64" s="87" t="s">
        <v>114</v>
      </c>
      <c r="AA64" s="52"/>
      <c r="AB64" s="52"/>
      <c r="AC64" s="52"/>
      <c r="AD64" s="52"/>
      <c r="AE64" s="52"/>
      <c r="AF64" s="52"/>
      <c r="AG64" s="52"/>
      <c r="AH64" s="52"/>
      <c r="AI64" s="52"/>
      <c r="AJ64" s="52"/>
      <c r="AK64" s="52"/>
      <c r="AL64" s="74"/>
    </row>
    <row r="65" spans="14:38">
      <c r="N65" s="94" t="s">
        <v>26</v>
      </c>
      <c r="O65" s="91" t="s">
        <v>89</v>
      </c>
      <c r="P65" s="49"/>
      <c r="Q65" s="49"/>
      <c r="R65" s="74"/>
      <c r="X65" s="5" t="s">
        <v>0</v>
      </c>
      <c r="Z65" s="87"/>
      <c r="AA65" s="52" t="s">
        <v>115</v>
      </c>
      <c r="AB65" s="52"/>
      <c r="AC65" s="52"/>
      <c r="AD65" s="52"/>
      <c r="AE65" s="52"/>
      <c r="AF65" s="52"/>
      <c r="AG65" s="52"/>
      <c r="AH65" s="52"/>
      <c r="AI65" s="52"/>
      <c r="AJ65" s="52"/>
      <c r="AK65" s="52"/>
      <c r="AL65" s="74"/>
    </row>
    <row r="66" spans="14:38">
      <c r="N66" s="88" t="s">
        <v>98</v>
      </c>
      <c r="O66" s="9" t="s">
        <v>99</v>
      </c>
      <c r="P66" s="49"/>
      <c r="Q66" s="49"/>
      <c r="R66" s="74"/>
      <c r="Z66" s="87"/>
      <c r="AA66" s="52" t="s">
        <v>116</v>
      </c>
      <c r="AB66" s="52"/>
      <c r="AC66" s="52"/>
      <c r="AD66" s="52"/>
      <c r="AE66" s="52"/>
      <c r="AF66" s="52"/>
      <c r="AG66" s="52"/>
      <c r="AH66" s="52"/>
      <c r="AI66" s="52"/>
      <c r="AJ66" s="52"/>
      <c r="AK66" s="52"/>
      <c r="AL66" s="74"/>
    </row>
    <row r="67" spans="14:38">
      <c r="N67" s="88" t="s">
        <v>101</v>
      </c>
      <c r="O67" s="9" t="s">
        <v>99</v>
      </c>
      <c r="P67" s="49"/>
      <c r="Q67" s="49"/>
      <c r="R67" s="74"/>
      <c r="Z67" s="87" t="s">
        <v>117</v>
      </c>
      <c r="AA67" s="52"/>
      <c r="AB67" s="52"/>
      <c r="AC67" s="52"/>
      <c r="AD67" s="52"/>
      <c r="AE67" s="52"/>
      <c r="AF67" s="52"/>
      <c r="AG67" s="52"/>
      <c r="AH67" s="52"/>
      <c r="AI67" s="52"/>
      <c r="AJ67" s="52"/>
      <c r="AK67" s="52"/>
      <c r="AL67" s="74"/>
    </row>
    <row r="68" spans="14:38">
      <c r="N68" s="86" t="s">
        <v>118</v>
      </c>
      <c r="O68" s="49"/>
      <c r="P68" s="49"/>
      <c r="Q68" s="49"/>
      <c r="R68" s="74"/>
      <c r="Z68" s="87" t="s">
        <v>119</v>
      </c>
      <c r="AA68" s="52"/>
      <c r="AB68" s="52"/>
      <c r="AC68" s="52"/>
      <c r="AD68" s="52"/>
      <c r="AE68" s="52"/>
      <c r="AF68" s="52"/>
      <c r="AG68" s="52"/>
      <c r="AH68" s="52"/>
      <c r="AI68" s="52"/>
      <c r="AJ68" s="52"/>
      <c r="AK68" s="52"/>
      <c r="AL68" s="74"/>
    </row>
    <row r="69" spans="14:38">
      <c r="N69" s="98" t="s">
        <v>120</v>
      </c>
      <c r="O69" s="72"/>
      <c r="P69" s="72"/>
      <c r="Q69" s="72"/>
      <c r="R69" s="73"/>
      <c r="Z69" s="87"/>
      <c r="AA69" s="52" t="s">
        <v>121</v>
      </c>
      <c r="AB69" s="52"/>
      <c r="AC69" s="52"/>
      <c r="AD69" s="52"/>
      <c r="AE69" s="52"/>
      <c r="AF69" s="52"/>
      <c r="AG69" s="52"/>
      <c r="AH69" s="52"/>
      <c r="AI69" s="52"/>
      <c r="AJ69" s="52"/>
      <c r="AK69" s="52"/>
      <c r="AL69" s="74"/>
    </row>
    <row r="70" spans="14:38">
      <c r="Z70" s="97"/>
      <c r="AA70" s="95" t="s">
        <v>122</v>
      </c>
      <c r="AB70" s="95"/>
      <c r="AC70" s="95"/>
      <c r="AD70" s="95"/>
      <c r="AE70" s="95"/>
      <c r="AF70" s="95"/>
      <c r="AG70" s="95"/>
      <c r="AH70" s="95"/>
      <c r="AI70" s="95"/>
      <c r="AJ70" s="95"/>
      <c r="AK70" s="95"/>
      <c r="AL70" s="73"/>
    </row>
    <row r="71" spans="14:38">
      <c r="N71" s="95" t="s">
        <v>123</v>
      </c>
      <c r="O71" s="95"/>
      <c r="P71" s="72"/>
      <c r="Q71" s="95"/>
      <c r="R71" s="95"/>
      <c r="S71" s="95"/>
      <c r="T71" s="95"/>
      <c r="U71" s="95"/>
      <c r="V71" s="95"/>
      <c r="W71" s="95"/>
      <c r="X71" s="95"/>
      <c r="Y71" s="95"/>
      <c r="Z71" s="72"/>
      <c r="AA71" s="72"/>
      <c r="AB71" s="72"/>
      <c r="AC71" s="72"/>
      <c r="AD71" s="72"/>
      <c r="AE71" s="72"/>
      <c r="AF71" s="72"/>
      <c r="AG71" s="72"/>
      <c r="AH71" s="72"/>
      <c r="AI71" s="72"/>
      <c r="AJ71" s="72"/>
      <c r="AK71" s="72"/>
      <c r="AL71" s="72"/>
    </row>
    <row r="72" spans="14:38">
      <c r="N72" s="95"/>
      <c r="O72" s="95" t="s">
        <v>124</v>
      </c>
      <c r="P72" s="72"/>
      <c r="Q72" s="95"/>
      <c r="R72" s="95"/>
      <c r="S72" s="95"/>
      <c r="T72" s="95"/>
      <c r="U72" s="95"/>
      <c r="V72" s="95"/>
      <c r="W72" s="95"/>
      <c r="X72" s="95"/>
      <c r="Y72" s="95"/>
      <c r="Z72" s="72"/>
      <c r="AA72" s="72"/>
      <c r="AB72" s="72"/>
      <c r="AC72" s="72"/>
      <c r="AD72" s="72"/>
      <c r="AE72" s="72"/>
      <c r="AF72" s="72"/>
      <c r="AG72" s="72"/>
      <c r="AH72" s="72"/>
      <c r="AI72" s="72"/>
      <c r="AJ72" s="72"/>
      <c r="AK72" s="72"/>
      <c r="AL72" s="72"/>
    </row>
    <row r="73" spans="14:38">
      <c r="N73" s="95"/>
      <c r="O73" s="95" t="s">
        <v>125</v>
      </c>
      <c r="P73" s="72"/>
      <c r="Q73" s="95"/>
      <c r="R73" s="95"/>
      <c r="S73" s="95"/>
      <c r="T73" s="95"/>
      <c r="U73" s="95"/>
      <c r="V73" s="95"/>
      <c r="W73" s="95"/>
      <c r="X73" s="95"/>
      <c r="Y73" s="95"/>
      <c r="Z73" s="72"/>
      <c r="AA73" s="72"/>
      <c r="AB73" s="72"/>
      <c r="AC73" s="72"/>
      <c r="AD73" s="72"/>
      <c r="AE73" s="72"/>
      <c r="AF73" s="72"/>
      <c r="AG73" s="72"/>
      <c r="AH73" s="72"/>
      <c r="AI73" s="72"/>
      <c r="AJ73" s="72"/>
      <c r="AK73" s="72"/>
      <c r="AL73" s="72"/>
    </row>
    <row r="74" spans="14:38">
      <c r="N74" s="95"/>
      <c r="O74" s="95" t="s">
        <v>126</v>
      </c>
      <c r="P74" s="72"/>
      <c r="Q74" s="95"/>
      <c r="R74" s="95"/>
      <c r="S74" s="95"/>
      <c r="T74" s="95"/>
      <c r="U74" s="95"/>
      <c r="V74" s="95"/>
      <c r="W74" s="95"/>
      <c r="X74" s="95"/>
      <c r="Y74" s="95"/>
      <c r="Z74" s="72"/>
      <c r="AA74" s="72"/>
      <c r="AB74" s="72"/>
      <c r="AC74" s="72"/>
      <c r="AD74" s="72"/>
      <c r="AE74" s="72"/>
      <c r="AF74" s="72"/>
      <c r="AG74" s="72"/>
      <c r="AH74" s="72"/>
      <c r="AI74" s="72"/>
      <c r="AJ74" s="72"/>
      <c r="AK74" s="72"/>
      <c r="AL74" s="72"/>
    </row>
    <row r="75" spans="14:38">
      <c r="N75" s="95"/>
      <c r="O75" s="95" t="s">
        <v>127</v>
      </c>
      <c r="P75" s="72"/>
      <c r="Q75" s="95"/>
      <c r="R75" s="95"/>
      <c r="S75" s="95"/>
      <c r="T75" s="95"/>
      <c r="U75" s="95"/>
      <c r="V75" s="95"/>
      <c r="W75" s="95"/>
      <c r="X75" s="95"/>
      <c r="Y75" s="95"/>
      <c r="Z75" s="72"/>
      <c r="AA75" s="72"/>
      <c r="AB75" s="72"/>
      <c r="AC75" s="72"/>
      <c r="AD75" s="72"/>
      <c r="AE75" s="72"/>
      <c r="AF75" s="72"/>
      <c r="AG75" s="72"/>
      <c r="AH75" s="72"/>
      <c r="AI75" s="72"/>
      <c r="AJ75" s="72"/>
      <c r="AK75" s="72"/>
      <c r="AL75" s="72"/>
    </row>
    <row r="76" spans="14:38">
      <c r="N76" s="95"/>
      <c r="O76" s="95" t="s">
        <v>128</v>
      </c>
      <c r="P76" s="72"/>
      <c r="Q76" s="95"/>
      <c r="R76" s="95"/>
      <c r="S76" s="95"/>
      <c r="T76" s="95"/>
      <c r="U76" s="95"/>
      <c r="V76" s="95"/>
      <c r="W76" s="95"/>
      <c r="X76" s="95"/>
      <c r="Y76" s="95"/>
      <c r="Z76" s="72"/>
      <c r="AA76" s="72"/>
      <c r="AB76" s="72"/>
      <c r="AC76" s="72"/>
      <c r="AD76" s="72"/>
      <c r="AE76" s="72"/>
      <c r="AF76" s="72"/>
      <c r="AG76" s="72"/>
      <c r="AH76" s="72"/>
      <c r="AI76" s="72"/>
      <c r="AJ76" s="72"/>
      <c r="AK76" s="72"/>
      <c r="AL76" s="72"/>
    </row>
    <row r="77" spans="14:38">
      <c r="N77" s="95" t="s">
        <v>129</v>
      </c>
      <c r="O77" s="95"/>
      <c r="P77" s="72"/>
      <c r="Q77" s="95"/>
      <c r="R77" s="95"/>
      <c r="S77" s="95"/>
      <c r="T77" s="95"/>
      <c r="U77" s="95"/>
      <c r="V77" s="95"/>
      <c r="W77" s="95"/>
      <c r="X77" s="95"/>
      <c r="Y77" s="95"/>
      <c r="Z77" s="72"/>
      <c r="AA77" s="72"/>
      <c r="AB77" s="72"/>
      <c r="AC77" s="72"/>
      <c r="AD77" s="72"/>
      <c r="AE77" s="72"/>
      <c r="AF77" s="72"/>
      <c r="AG77" s="72"/>
      <c r="AH77" s="72"/>
      <c r="AI77" s="72"/>
      <c r="AJ77" s="72"/>
      <c r="AK77" s="72"/>
      <c r="AL77" s="72"/>
    </row>
    <row r="78" spans="14:38">
      <c r="N78" s="95"/>
      <c r="O78" s="95" t="s">
        <v>130</v>
      </c>
      <c r="P78" s="72"/>
      <c r="Q78" s="95"/>
      <c r="R78" s="95"/>
      <c r="S78" s="95"/>
      <c r="T78" s="95"/>
      <c r="U78" s="95"/>
      <c r="V78" s="95"/>
      <c r="W78" s="95"/>
      <c r="X78" s="95"/>
      <c r="Y78" s="95"/>
      <c r="Z78" s="72"/>
      <c r="AA78" s="72"/>
      <c r="AB78" s="72"/>
      <c r="AC78" s="72"/>
      <c r="AD78" s="72"/>
      <c r="AE78" s="72"/>
      <c r="AF78" s="72"/>
      <c r="AG78" s="72"/>
      <c r="AH78" s="72"/>
      <c r="AI78" s="72"/>
      <c r="AJ78" s="72"/>
      <c r="AK78" s="72"/>
      <c r="AL78" s="72"/>
    </row>
    <row r="79" spans="14:38">
      <c r="N79" s="95"/>
      <c r="O79" s="95" t="s">
        <v>131</v>
      </c>
      <c r="P79" s="72"/>
      <c r="Q79" s="95"/>
      <c r="R79" s="95"/>
      <c r="S79" s="95"/>
      <c r="T79" s="95"/>
      <c r="U79" s="95"/>
      <c r="V79" s="95"/>
      <c r="W79" s="95"/>
      <c r="X79" s="95"/>
      <c r="Y79" s="95"/>
      <c r="Z79" s="72"/>
      <c r="AA79" s="72"/>
      <c r="AB79" s="72"/>
      <c r="AC79" s="72"/>
      <c r="AD79" s="72"/>
      <c r="AE79" s="72"/>
      <c r="AF79" s="72"/>
      <c r="AG79" s="72"/>
      <c r="AH79" s="72"/>
      <c r="AI79" s="72"/>
      <c r="AJ79" s="72"/>
      <c r="AK79" s="72"/>
      <c r="AL79" s="72"/>
    </row>
    <row r="80" spans="14:38">
      <c r="N80" s="95"/>
      <c r="O80" s="95" t="s">
        <v>132</v>
      </c>
      <c r="P80" s="72"/>
      <c r="Q80" s="95"/>
      <c r="R80" s="95"/>
      <c r="S80" s="95"/>
      <c r="T80" s="95"/>
      <c r="U80" s="95"/>
      <c r="V80" s="95"/>
      <c r="W80" s="95"/>
      <c r="X80" s="95"/>
      <c r="Y80" s="95"/>
      <c r="Z80" s="72"/>
      <c r="AA80" s="72"/>
      <c r="AB80" s="72"/>
      <c r="AC80" s="72"/>
      <c r="AD80" s="72"/>
      <c r="AE80" s="72"/>
      <c r="AF80" s="72"/>
      <c r="AG80" s="72"/>
      <c r="AH80" s="72"/>
      <c r="AI80" s="72"/>
      <c r="AJ80" s="72"/>
      <c r="AK80" s="72"/>
      <c r="AL80" s="72"/>
    </row>
    <row r="81" spans="14:38">
      <c r="N81" s="99" t="s">
        <v>133</v>
      </c>
      <c r="O81" s="95"/>
      <c r="P81" s="72"/>
      <c r="Q81" s="95"/>
      <c r="R81" s="95"/>
      <c r="S81" s="95"/>
      <c r="T81" s="95"/>
      <c r="U81" s="95"/>
      <c r="V81" s="95"/>
      <c r="W81" s="95"/>
      <c r="X81" s="95"/>
      <c r="Y81" s="95"/>
      <c r="Z81" s="72"/>
      <c r="AA81" s="72"/>
      <c r="AB81" s="72"/>
      <c r="AC81" s="72"/>
      <c r="AD81" s="72"/>
      <c r="AE81" s="72"/>
      <c r="AF81" s="72"/>
      <c r="AG81" s="72"/>
      <c r="AH81" s="72"/>
      <c r="AI81" s="72"/>
      <c r="AJ81" s="72"/>
      <c r="AK81" s="72"/>
      <c r="AL81" s="72"/>
    </row>
    <row r="82" spans="14:38">
      <c r="N82" s="95" t="s">
        <v>134</v>
      </c>
      <c r="O82" s="95"/>
      <c r="P82" s="72"/>
      <c r="Q82" s="95"/>
      <c r="R82" s="95"/>
      <c r="S82" s="95"/>
      <c r="T82" s="95"/>
      <c r="U82" s="95"/>
      <c r="V82" s="95"/>
      <c r="W82" s="95"/>
      <c r="X82" s="95"/>
      <c r="Y82" s="95"/>
      <c r="Z82" s="72"/>
      <c r="AA82" s="72"/>
      <c r="AB82" s="72"/>
      <c r="AC82" s="72"/>
      <c r="AD82" s="72"/>
      <c r="AE82" s="72"/>
      <c r="AF82" s="72"/>
      <c r="AG82" s="72"/>
      <c r="AH82" s="72"/>
      <c r="AI82" s="72"/>
      <c r="AJ82" s="72"/>
      <c r="AK82" s="72"/>
      <c r="AL82" s="72"/>
    </row>
    <row r="83" spans="14:38">
      <c r="N83" s="100"/>
      <c r="O83" s="95"/>
      <c r="P83" s="72"/>
      <c r="Q83" s="95"/>
      <c r="R83" s="95"/>
      <c r="S83" s="95"/>
      <c r="T83" s="95"/>
      <c r="U83" s="95"/>
      <c r="V83" s="95"/>
      <c r="W83" s="95"/>
      <c r="X83" s="95"/>
      <c r="Y83" s="95"/>
      <c r="Z83" s="72"/>
      <c r="AA83" s="72"/>
      <c r="AB83" s="72"/>
      <c r="AC83" s="72"/>
      <c r="AD83" s="72"/>
      <c r="AE83" s="72"/>
      <c r="AF83" s="72"/>
      <c r="AG83" s="72"/>
      <c r="AH83" s="72"/>
      <c r="AI83" s="72"/>
      <c r="AJ83" s="72"/>
      <c r="AK83" s="72"/>
      <c r="AL83" s="72"/>
    </row>
    <row r="84" spans="14:38">
      <c r="N84" s="101" t="s">
        <v>135</v>
      </c>
      <c r="O84" s="95"/>
      <c r="P84" s="72"/>
      <c r="Q84" s="95"/>
      <c r="R84" s="95"/>
      <c r="S84" s="95"/>
      <c r="T84" s="95"/>
      <c r="U84" s="95"/>
      <c r="V84" s="95"/>
      <c r="W84" s="95"/>
      <c r="X84" s="95"/>
      <c r="Y84" s="95"/>
      <c r="Z84" s="72"/>
      <c r="AA84" s="72"/>
      <c r="AB84" s="72"/>
      <c r="AC84" s="72"/>
      <c r="AD84" s="72"/>
      <c r="AE84" s="72"/>
      <c r="AF84" s="72"/>
      <c r="AG84" s="72"/>
      <c r="AH84" s="72"/>
      <c r="AI84" s="72"/>
      <c r="AJ84" s="72"/>
      <c r="AK84" s="72"/>
      <c r="AL84" s="72"/>
    </row>
    <row r="85" spans="14:38">
      <c r="N85" s="102" t="s">
        <v>136</v>
      </c>
      <c r="O85" s="95"/>
      <c r="P85" s="72"/>
      <c r="Q85" s="95"/>
      <c r="R85" s="95"/>
      <c r="S85" s="95"/>
      <c r="T85" s="95"/>
      <c r="U85" s="95"/>
      <c r="V85" s="95"/>
      <c r="W85" s="95"/>
      <c r="X85" s="95"/>
      <c r="Y85" s="95"/>
      <c r="Z85" s="72"/>
      <c r="AA85" s="72"/>
      <c r="AB85" s="72"/>
      <c r="AC85" s="72"/>
      <c r="AD85" s="72"/>
      <c r="AE85" s="72"/>
      <c r="AF85" s="72"/>
      <c r="AG85" s="72"/>
      <c r="AH85" s="72"/>
      <c r="AI85" s="72"/>
      <c r="AJ85" s="72"/>
      <c r="AK85" s="72"/>
      <c r="AL85" s="72"/>
    </row>
    <row r="86" spans="14:38">
      <c r="N86" s="95" t="s">
        <v>137</v>
      </c>
      <c r="O86" s="95"/>
      <c r="P86" s="72"/>
      <c r="Q86" s="95"/>
      <c r="R86" s="95"/>
      <c r="S86" s="95"/>
      <c r="T86" s="95"/>
      <c r="U86" s="95"/>
      <c r="V86" s="95"/>
      <c r="W86" s="95"/>
      <c r="X86" s="95"/>
      <c r="Y86" s="95"/>
      <c r="Z86" s="72"/>
      <c r="AA86" s="72"/>
      <c r="AB86" s="72"/>
      <c r="AC86" s="72"/>
      <c r="AD86" s="72"/>
      <c r="AE86" s="72"/>
      <c r="AF86" s="72"/>
      <c r="AG86" s="72"/>
      <c r="AH86" s="72"/>
      <c r="AI86" s="72"/>
      <c r="AJ86" s="72"/>
      <c r="AK86" s="72"/>
      <c r="AL86" s="72"/>
    </row>
    <row r="87" spans="14:38">
      <c r="N87" s="95" t="s">
        <v>138</v>
      </c>
      <c r="O87" s="95"/>
      <c r="P87" s="72"/>
      <c r="Q87" s="95"/>
      <c r="R87" s="95"/>
      <c r="S87" s="95"/>
      <c r="T87" s="95"/>
      <c r="U87" s="95"/>
      <c r="V87" s="95"/>
      <c r="W87" s="95"/>
      <c r="X87" s="95"/>
      <c r="Y87" s="95"/>
      <c r="Z87" s="72"/>
      <c r="AA87" s="72"/>
      <c r="AB87" s="72"/>
      <c r="AC87" s="72"/>
      <c r="AD87" s="72"/>
      <c r="AE87" s="72"/>
      <c r="AF87" s="72"/>
      <c r="AG87" s="72"/>
      <c r="AH87" s="72"/>
      <c r="AI87" s="72"/>
      <c r="AJ87" s="72"/>
      <c r="AK87" s="72"/>
      <c r="AL87" s="72"/>
    </row>
  </sheetData>
  <mergeCells count="10">
    <mergeCell ref="AW7:AX7"/>
    <mergeCell ref="AY6:AZ6"/>
    <mergeCell ref="AW6:AX6"/>
    <mergeCell ref="AW38:AX38"/>
    <mergeCell ref="N52:O52"/>
    <mergeCell ref="N61:O61"/>
    <mergeCell ref="AW39:AX39"/>
    <mergeCell ref="AW40:AY40"/>
    <mergeCell ref="AW41:AY41"/>
    <mergeCell ref="T52:U52"/>
  </mergeCells>
  <pageMargins left="0.2" right="0.2" top="0.2" bottom="0.2" header="0.5" footer="0.5"/>
  <pageSetup paperSize="5" scale="62" fitToWidth="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Postid</vt:lpstr>
      <vt:lpstr>Postid!Print_Area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Felienne</cp:lastModifiedBy>
  <dcterms:created xsi:type="dcterms:W3CDTF">2002-02-01T19:18:08Z</dcterms:created>
  <dcterms:modified xsi:type="dcterms:W3CDTF">2014-09-04T13:59:01Z</dcterms:modified>
</cp:coreProperties>
</file>