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3"/>
  </bookViews>
  <sheets>
    <sheet name="MWHr Summary" sheetId="3" r:id="rId1"/>
    <sheet name="MW Summary" sheetId="4" r:id="rId2"/>
    <sheet name="MWHr" sheetId="7" r:id="rId3"/>
    <sheet name="MW" sheetId="6" r:id="rId4"/>
  </sheets>
  <definedNames>
    <definedName name="Book2">#REF!</definedName>
    <definedName name="Book3">#REF!</definedName>
    <definedName name="Book4">#REF!</definedName>
    <definedName name="Book5">#REF!</definedName>
    <definedName name="Curve">#REF!</definedName>
    <definedName name="CurveSheet">#REF!</definedName>
    <definedName name="DPRexportfile">#REF!</definedName>
    <definedName name="filename">#REF!</definedName>
    <definedName name="MacroName">#REF!</definedName>
    <definedName name="MTM">#REF!</definedName>
    <definedName name="MW">#REF!</definedName>
    <definedName name="Mwhr">#REF!</definedName>
    <definedName name="MWVolumes">#REF!</definedName>
    <definedName name="OffPeakMW_ByMonth">#REF!</definedName>
    <definedName name="OffPeakMW_StartMonth">#REF!</definedName>
    <definedName name="OffPeakMWHr_ByMonth">#REF!</definedName>
    <definedName name="OffPeakMWHr_StartMonth">#REF!</definedName>
    <definedName name="OnPeakMW_ByMonth">#REF!</definedName>
    <definedName name="OnPeakMW_StartMonth">#REF!</definedName>
    <definedName name="OnPeakMWHr_ByMonth">#REF!</definedName>
    <definedName name="OnPeakMWHr_StartMonth">#REF!</definedName>
    <definedName name="PivotArea_MTM">#REF!</definedName>
    <definedName name="PivotArea_MTMBegin">#REF!</definedName>
    <definedName name="PivotArea_MW">#REF!</definedName>
    <definedName name="PivotArea_MWBegin">#REF!</definedName>
    <definedName name="PivotArea_MWh">#REF!</definedName>
    <definedName name="PivotArea_MwhBegin">#REF!</definedName>
    <definedName name="RegionCode">#REF!</definedName>
    <definedName name="runquery">#REF!</definedName>
    <definedName name="RunType">#REF!</definedName>
    <definedName name="RunTypeID">#REF!</definedName>
    <definedName name="RunTypes">#REF!</definedName>
    <definedName name="savefile">#REF!</definedName>
    <definedName name="TopSheet">#REF!</definedName>
    <definedName name="UserID">#REF!</definedName>
    <definedName name="Volumes">#REF!</definedName>
    <definedName name="Volumes_MTMChange">#REF!</definedName>
    <definedName name="Volumes_MW">#REF!</definedName>
    <definedName name="Volumes_MWh">#REF!</definedName>
    <definedName name="Volumes1">#REF!</definedName>
    <definedName name="Vpivot">#REF!</definedName>
    <definedName name="yesterday1">#REF!</definedName>
  </definedNames>
  <calcPr calcId="152511"/>
</workbook>
</file>

<file path=xl/calcChain.xml><?xml version="1.0" encoding="utf-8"?>
<calcChain xmlns="http://schemas.openxmlformats.org/spreadsheetml/2006/main">
  <c r="C30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C372" i="6"/>
  <c r="D372" i="6"/>
  <c r="E372" i="6"/>
  <c r="F372" i="6"/>
  <c r="G372" i="6"/>
  <c r="G409" i="6" s="1"/>
  <c r="H372" i="6"/>
  <c r="I372" i="6"/>
  <c r="J372" i="6"/>
  <c r="K372" i="6"/>
  <c r="L372" i="6"/>
  <c r="M372" i="6"/>
  <c r="N372" i="6"/>
  <c r="O372" i="6"/>
  <c r="O409" i="6" s="1"/>
  <c r="P372" i="6"/>
  <c r="Q372" i="6"/>
  <c r="R372" i="6"/>
  <c r="S372" i="6"/>
  <c r="T372" i="6"/>
  <c r="U372" i="6"/>
  <c r="V372" i="6"/>
  <c r="W372" i="6"/>
  <c r="W409" i="6" s="1"/>
  <c r="X372" i="6"/>
  <c r="Y372" i="6"/>
  <c r="Z372" i="6"/>
  <c r="AA372" i="6"/>
  <c r="AB372" i="6"/>
  <c r="C390" i="6"/>
  <c r="D390" i="6"/>
  <c r="E390" i="6"/>
  <c r="E409" i="6" s="1"/>
  <c r="F390" i="6"/>
  <c r="G390" i="6"/>
  <c r="H390" i="6"/>
  <c r="I390" i="6"/>
  <c r="J390" i="6"/>
  <c r="K390" i="6"/>
  <c r="L390" i="6"/>
  <c r="M390" i="6"/>
  <c r="M409" i="6" s="1"/>
  <c r="N390" i="6"/>
  <c r="O390" i="6"/>
  <c r="P390" i="6"/>
  <c r="Q390" i="6"/>
  <c r="R390" i="6"/>
  <c r="S390" i="6"/>
  <c r="T390" i="6"/>
  <c r="U390" i="6"/>
  <c r="U409" i="6" s="1"/>
  <c r="V390" i="6"/>
  <c r="W390" i="6"/>
  <c r="X390" i="6"/>
  <c r="Y390" i="6"/>
  <c r="Z390" i="6"/>
  <c r="AA390" i="6"/>
  <c r="AB390" i="6"/>
  <c r="C408" i="6"/>
  <c r="C409" i="6" s="1"/>
  <c r="D408" i="6"/>
  <c r="D409" i="6" s="1"/>
  <c r="E408" i="6"/>
  <c r="F408" i="6"/>
  <c r="F409" i="6" s="1"/>
  <c r="G408" i="6"/>
  <c r="H408" i="6"/>
  <c r="H409" i="6" s="1"/>
  <c r="I408" i="6"/>
  <c r="J408" i="6"/>
  <c r="K408" i="6"/>
  <c r="K409" i="6" s="1"/>
  <c r="L408" i="6"/>
  <c r="L409" i="6" s="1"/>
  <c r="M408" i="6"/>
  <c r="N408" i="6"/>
  <c r="N409" i="6" s="1"/>
  <c r="O408" i="6"/>
  <c r="P408" i="6"/>
  <c r="P409" i="6" s="1"/>
  <c r="Q408" i="6"/>
  <c r="R408" i="6"/>
  <c r="S408" i="6"/>
  <c r="S409" i="6" s="1"/>
  <c r="T408" i="6"/>
  <c r="T409" i="6" s="1"/>
  <c r="U408" i="6"/>
  <c r="V408" i="6"/>
  <c r="V409" i="6" s="1"/>
  <c r="W408" i="6"/>
  <c r="X408" i="6"/>
  <c r="X409" i="6" s="1"/>
  <c r="Y408" i="6"/>
  <c r="Z408" i="6"/>
  <c r="AA408" i="6"/>
  <c r="AA409" i="6" s="1"/>
  <c r="AB408" i="6"/>
  <c r="AB409" i="6" s="1"/>
  <c r="I409" i="6"/>
  <c r="J409" i="6"/>
  <c r="Q409" i="6"/>
  <c r="R409" i="6"/>
  <c r="Y409" i="6"/>
  <c r="Z409" i="6"/>
  <c r="F4" i="4"/>
  <c r="G4" i="4"/>
  <c r="G33" i="4" s="1"/>
  <c r="F5" i="4"/>
  <c r="G5" i="4"/>
  <c r="F6" i="4"/>
  <c r="G6" i="4"/>
  <c r="F7" i="4"/>
  <c r="G7" i="4"/>
  <c r="F8" i="4"/>
  <c r="G8" i="4"/>
  <c r="F9" i="4"/>
  <c r="G9" i="4"/>
  <c r="F10" i="4"/>
  <c r="G10" i="4"/>
  <c r="B11" i="4"/>
  <c r="D11" i="4" s="1"/>
  <c r="C11" i="4"/>
  <c r="C33" i="4" s="1"/>
  <c r="J11" i="4"/>
  <c r="L11" i="4" s="1"/>
  <c r="K11" i="4"/>
  <c r="F13" i="4"/>
  <c r="G13" i="4"/>
  <c r="F14" i="4"/>
  <c r="G14" i="4"/>
  <c r="B15" i="4"/>
  <c r="C15" i="4"/>
  <c r="G15" i="4" s="1"/>
  <c r="F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B25" i="4"/>
  <c r="D25" i="4" s="1"/>
  <c r="C25" i="4"/>
  <c r="J25" i="4"/>
  <c r="L25" i="4" s="1"/>
  <c r="M32" i="4" s="1"/>
  <c r="K25" i="4"/>
  <c r="F27" i="4"/>
  <c r="G27" i="4"/>
  <c r="F28" i="4"/>
  <c r="G28" i="4"/>
  <c r="F29" i="4"/>
  <c r="G29" i="4"/>
  <c r="F30" i="4"/>
  <c r="G30" i="4"/>
  <c r="F31" i="4"/>
  <c r="G31" i="4"/>
  <c r="B32" i="4"/>
  <c r="D32" i="4" s="1"/>
  <c r="C32" i="4"/>
  <c r="J32" i="4"/>
  <c r="L32" i="4" s="1"/>
  <c r="K32" i="4"/>
  <c r="B33" i="4"/>
  <c r="B35" i="4" s="1"/>
  <c r="F33" i="4"/>
  <c r="J33" i="4"/>
  <c r="K33" i="4"/>
  <c r="J35" i="4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C373" i="7"/>
  <c r="D373" i="7"/>
  <c r="D410" i="7" s="1"/>
  <c r="E373" i="7"/>
  <c r="F373" i="7"/>
  <c r="G373" i="7"/>
  <c r="H373" i="7"/>
  <c r="I373" i="7"/>
  <c r="J373" i="7"/>
  <c r="K373" i="7"/>
  <c r="L373" i="7"/>
  <c r="L410" i="7" s="1"/>
  <c r="M373" i="7"/>
  <c r="N373" i="7"/>
  <c r="O373" i="7"/>
  <c r="P373" i="7"/>
  <c r="Q373" i="7"/>
  <c r="R373" i="7"/>
  <c r="S373" i="7"/>
  <c r="T373" i="7"/>
  <c r="T410" i="7" s="1"/>
  <c r="U373" i="7"/>
  <c r="V373" i="7"/>
  <c r="W373" i="7"/>
  <c r="X373" i="7"/>
  <c r="Y373" i="7"/>
  <c r="Z373" i="7"/>
  <c r="AA373" i="7"/>
  <c r="AB373" i="7"/>
  <c r="AB410" i="7" s="1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C409" i="7"/>
  <c r="C410" i="7" s="1"/>
  <c r="D409" i="7"/>
  <c r="E409" i="7"/>
  <c r="E410" i="7" s="1"/>
  <c r="F409" i="7"/>
  <c r="G409" i="7"/>
  <c r="H409" i="7"/>
  <c r="H410" i="7" s="1"/>
  <c r="I409" i="7"/>
  <c r="I410" i="7" s="1"/>
  <c r="J409" i="7"/>
  <c r="J410" i="7" s="1"/>
  <c r="K409" i="7"/>
  <c r="K410" i="7" s="1"/>
  <c r="L409" i="7"/>
  <c r="M409" i="7"/>
  <c r="M410" i="7" s="1"/>
  <c r="N409" i="7"/>
  <c r="O409" i="7"/>
  <c r="P409" i="7"/>
  <c r="P410" i="7" s="1"/>
  <c r="Q409" i="7"/>
  <c r="Q410" i="7" s="1"/>
  <c r="R409" i="7"/>
  <c r="R410" i="7" s="1"/>
  <c r="S409" i="7"/>
  <c r="S410" i="7" s="1"/>
  <c r="T409" i="7"/>
  <c r="U409" i="7"/>
  <c r="U410" i="7" s="1"/>
  <c r="V409" i="7"/>
  <c r="W409" i="7"/>
  <c r="X409" i="7"/>
  <c r="X410" i="7" s="1"/>
  <c r="Y409" i="7"/>
  <c r="Y410" i="7" s="1"/>
  <c r="Z409" i="7"/>
  <c r="Z410" i="7" s="1"/>
  <c r="AA409" i="7"/>
  <c r="AA410" i="7" s="1"/>
  <c r="AB409" i="7"/>
  <c r="F410" i="7"/>
  <c r="G410" i="7"/>
  <c r="N410" i="7"/>
  <c r="O410" i="7"/>
  <c r="V410" i="7"/>
  <c r="W410" i="7"/>
  <c r="F4" i="3"/>
  <c r="G4" i="3"/>
  <c r="G33" i="3" s="1"/>
  <c r="F5" i="3"/>
  <c r="G5" i="3"/>
  <c r="F6" i="3"/>
  <c r="G6" i="3"/>
  <c r="F7" i="3"/>
  <c r="G7" i="3"/>
  <c r="F8" i="3"/>
  <c r="G8" i="3"/>
  <c r="F9" i="3"/>
  <c r="G9" i="3"/>
  <c r="F10" i="3"/>
  <c r="G10" i="3"/>
  <c r="B11" i="3"/>
  <c r="D11" i="3" s="1"/>
  <c r="C11" i="3"/>
  <c r="J11" i="3"/>
  <c r="L11" i="3" s="1"/>
  <c r="K11" i="3"/>
  <c r="K33" i="3" s="1"/>
  <c r="F13" i="3"/>
  <c r="G13" i="3"/>
  <c r="F14" i="3"/>
  <c r="G14" i="3"/>
  <c r="B15" i="3"/>
  <c r="C15" i="3"/>
  <c r="G15" i="3" s="1"/>
  <c r="F15" i="3"/>
  <c r="J15" i="3"/>
  <c r="J25" i="3" s="1"/>
  <c r="K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B25" i="3"/>
  <c r="C25" i="3"/>
  <c r="D25" i="3"/>
  <c r="E32" i="3" s="1"/>
  <c r="K25" i="3"/>
  <c r="F27" i="3"/>
  <c r="G27" i="3"/>
  <c r="F28" i="3"/>
  <c r="G28" i="3"/>
  <c r="F29" i="3"/>
  <c r="G29" i="3"/>
  <c r="F30" i="3"/>
  <c r="G30" i="3"/>
  <c r="F31" i="3"/>
  <c r="G31" i="3"/>
  <c r="B32" i="3"/>
  <c r="C32" i="3"/>
  <c r="C33" i="3" s="1"/>
  <c r="D32" i="3"/>
  <c r="J32" i="3"/>
  <c r="L32" i="3" s="1"/>
  <c r="K32" i="3"/>
  <c r="F33" i="3"/>
  <c r="J33" i="3" l="1"/>
  <c r="J35" i="3" s="1"/>
  <c r="L25" i="3"/>
  <c r="M32" i="3" s="1"/>
  <c r="B33" i="3"/>
  <c r="B35" i="3" s="1"/>
</calcChain>
</file>

<file path=xl/sharedStrings.xml><?xml version="1.0" encoding="utf-8"?>
<sst xmlns="http://schemas.openxmlformats.org/spreadsheetml/2006/main" count="1026" uniqueCount="86">
  <si>
    <t>GroupDesc</t>
  </si>
  <si>
    <t>All (New)</t>
  </si>
  <si>
    <t>SvcChoice</t>
  </si>
  <si>
    <t>Direct Access</t>
  </si>
  <si>
    <t>RegionalGrouping</t>
  </si>
  <si>
    <t>(All)</t>
  </si>
  <si>
    <t>TransPer</t>
  </si>
  <si>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</si>
  <si>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</si>
  <si>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</si>
  <si>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</si>
  <si>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</si>
  <si>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</si>
  <si>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</si>
  <si>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</si>
  <si>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</si>
  <si>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</si>
  <si>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</si>
  <si>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</si>
  <si>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</si>
  <si>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</si>
  <si>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On MWH</t>
  </si>
  <si>
    <t>Total Off MWH</t>
  </si>
  <si>
    <t>fyear</t>
  </si>
  <si>
    <t>RegionName</t>
  </si>
  <si>
    <t>On MWH</t>
  </si>
  <si>
    <t>Off MWH</t>
  </si>
  <si>
    <t>Associated</t>
  </si>
  <si>
    <t>CA North</t>
  </si>
  <si>
    <t>CA South</t>
  </si>
  <si>
    <t>CINergy</t>
  </si>
  <si>
    <t>COB</t>
  </si>
  <si>
    <t>COMED</t>
  </si>
  <si>
    <t>Eastern ECAR</t>
  </si>
  <si>
    <t>ECAR</t>
  </si>
  <si>
    <t>Entergy</t>
  </si>
  <si>
    <t>ERCOT</t>
  </si>
  <si>
    <t>MAPP</t>
  </si>
  <si>
    <t>Mid Columbia</t>
  </si>
  <si>
    <t>NEPOOL</t>
  </si>
  <si>
    <t>NY East</t>
  </si>
  <si>
    <t>NY West</t>
  </si>
  <si>
    <t>Palo Verde</t>
  </si>
  <si>
    <t>SERC</t>
  </si>
  <si>
    <t>West Hub</t>
  </si>
  <si>
    <t>Zone J</t>
  </si>
  <si>
    <t>ZP</t>
  </si>
  <si>
    <t>2001 Total</t>
  </si>
  <si>
    <t>Rockies</t>
  </si>
  <si>
    <t>TVA</t>
  </si>
  <si>
    <t>2002 Total</t>
  </si>
  <si>
    <t>Southern MAPP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</si>
  <si>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</si>
  <si>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</si>
  <si>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</si>
  <si>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</si>
  <si>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</si>
  <si>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</si>
  <si>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</si>
  <si>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</si>
  <si>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</si>
  <si>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</si>
  <si>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</si>
  <si>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</si>
  <si>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</si>
  <si>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</si>
  <si>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</si>
  <si>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</si>
  <si>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</si>
  <si>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</si>
  <si>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</si>
  <si>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</si>
  <si>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Grand Total</t>
  </si>
  <si>
    <t>Total On MW</t>
  </si>
  <si>
    <t>Total Off MW</t>
  </si>
  <si>
    <t>On MW</t>
  </si>
  <si>
    <t>Off MW</t>
  </si>
  <si>
    <t>Change</t>
  </si>
  <si>
    <t>Total</t>
  </si>
  <si>
    <t>Grand total</t>
  </si>
  <si>
    <t>Net Open</t>
  </si>
  <si>
    <t>FRCC</t>
  </si>
  <si>
    <t>Enron Wholesale Services</t>
  </si>
  <si>
    <t>4/30/01</t>
  </si>
  <si>
    <t>East Positions - MW</t>
  </si>
  <si>
    <t>East Positions - MWHr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</si>
</sst>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  <numFmt numFmtId="178" formatCode="_(&quot;£&quot;* #,##0_);_(&quot;£&quot;* \(#,##0\);_(&quot;£&quot;* &quot;-&quot;_);_(@_)"/>
    <numFmt numFmtId="179" formatCode="_(&quot;£&quot;* #,##0.00_);_(&quot;£&quot;* \(#,##0.00\);_(&quot;£&quot;* &quot;-&quot;??_);_(@_)"/>
    <numFmt numFmtId="190" formatCode="_ * #,##0_)&quot;£&quot;_ ;_ * \(#,##0\)&quot;£&quot;_ ;_ * &quot;-&quot;_)&quot;£&quot;_ ;_ @_ "/>
    <numFmt numFmtId="191" formatCode="_ * #,##0_)_£_ ;_ * \(#,##0\)_£_ ;_ * &quot;-&quot;_)_£_ ;_ @_ "/>
    <numFmt numFmtId="192" formatCode="_ * #,##0.00_)&quot;£&quot;_ ;_ * \(#,##0.00\)&quot;£&quot;_ ;_ * &quot;-&quot;??_)&quot;£&quot;_ ;_ @_ "/>
    <numFmt numFmtId="193" formatCode="_ * #,##0.00_)_£_ ;_ * \(#,##0.00\)_£_ ;_ * &quot;-&quot;??_)_£_ ;_ @_ "/>
    <numFmt numFmtId="194" formatCode="0_)"/>
    <numFmt numFmtId="284" formatCode="mm/dd/yy"/>
  </numFmts>
  <fonts count="14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Univers"/>
    </font>
    <font>
      <sz val="10"/>
      <color indexed="8"/>
      <name val="Arial"/>
    </font>
    <font>
      <sz val="8"/>
      <color indexed="8"/>
      <name val="MS Sans Serif"/>
    </font>
    <font>
      <sz val="8"/>
      <color indexed="8"/>
      <name val="Tahoma"/>
    </font>
    <font>
      <sz val="8"/>
      <name val="Arial"/>
      <family val="2"/>
    </font>
    <font>
      <sz val="10"/>
      <name val="Times New Roman"/>
    </font>
    <font>
      <sz val="10"/>
      <name val="Courier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0" fillId="0" borderId="0" xfId="0" applyFont="1"/>
    <xf numFmtId="0" fontId="11" fillId="0" borderId="1" xfId="0" pivotButton="1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38" fontId="11" fillId="0" borderId="2" xfId="0" applyNumberFormat="1" applyFont="1" applyBorder="1"/>
    <xf numFmtId="38" fontId="11" fillId="0" borderId="3" xfId="0" applyNumberFormat="1" applyFont="1" applyBorder="1"/>
    <xf numFmtId="38" fontId="11" fillId="0" borderId="7" xfId="0" applyNumberFormat="1" applyFont="1" applyBorder="1"/>
    <xf numFmtId="38" fontId="11" fillId="0" borderId="5" xfId="0" applyNumberFormat="1" applyFont="1" applyBorder="1"/>
    <xf numFmtId="38" fontId="11" fillId="0" borderId="0" xfId="0" applyNumberFormat="1" applyFont="1"/>
    <xf numFmtId="38" fontId="11" fillId="0" borderId="10" xfId="0" applyNumberFormat="1" applyFont="1" applyBorder="1"/>
    <xf numFmtId="0" fontId="11" fillId="0" borderId="11" xfId="0" applyFont="1" applyBorder="1"/>
    <xf numFmtId="0" fontId="11" fillId="0" borderId="12" xfId="0" applyFont="1" applyBorder="1"/>
    <xf numFmtId="38" fontId="11" fillId="0" borderId="11" xfId="0" applyNumberFormat="1" applyFont="1" applyBorder="1"/>
    <xf numFmtId="38" fontId="11" fillId="0" borderId="13" xfId="0" applyNumberFormat="1" applyFont="1" applyBorder="1"/>
    <xf numFmtId="38" fontId="11" fillId="0" borderId="1" xfId="0" applyNumberFormat="1" applyFont="1" applyBorder="1"/>
    <xf numFmtId="284" fontId="12" fillId="0" borderId="0" xfId="0" applyNumberFormat="1" applyFont="1" applyAlignment="1">
      <alignment horizontal="right"/>
    </xf>
    <xf numFmtId="165" fontId="1" fillId="0" borderId="0" xfId="1" applyNumberFormat="1"/>
    <xf numFmtId="16" fontId="12" fillId="0" borderId="14" xfId="0" applyNumberFormat="1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38" fontId="11" fillId="0" borderId="4" xfId="0" applyNumberFormat="1" applyFont="1" applyBorder="1"/>
    <xf numFmtId="38" fontId="0" fillId="0" borderId="0" xfId="0" applyNumberFormat="1"/>
    <xf numFmtId="38" fontId="11" fillId="0" borderId="15" xfId="0" applyNumberFormat="1" applyFont="1" applyBorder="1"/>
    <xf numFmtId="38" fontId="13" fillId="0" borderId="16" xfId="1" applyNumberFormat="1" applyFont="1" applyBorder="1"/>
    <xf numFmtId="38" fontId="13" fillId="0" borderId="17" xfId="0" applyNumberFormat="1" applyFont="1" applyBorder="1"/>
    <xf numFmtId="165" fontId="13" fillId="0" borderId="0" xfId="1" applyNumberFormat="1" applyFont="1"/>
    <xf numFmtId="0" fontId="13" fillId="0" borderId="0" xfId="0" applyFont="1"/>
    <xf numFmtId="0" fontId="0" fillId="0" borderId="0" xfId="0" applyBorder="1"/>
    <xf numFmtId="16" fontId="12" fillId="0" borderId="0" xfId="0" applyNumberFormat="1" applyFont="1" applyBorder="1" applyAlignment="1">
      <alignment horizontal="left"/>
    </xf>
    <xf numFmtId="0" fontId="10" fillId="0" borderId="0" xfId="0" quotePrefix="1" applyFont="1"/>
    <xf numFmtId="0" fontId="1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="75" workbookViewId="0">
      <selection activeCell="B35" sqref="B35"/>
    </sheetView>
  </sheetViews>
  <sheetFormatPr defaultRowHeight="12.75"/>
  <cols>
    <col min="1" max="1" width="18" customWidth="1"/>
    <col min="2" max="2" width="12.7109375" customWidth="1"/>
    <col min="3" max="3" width="13.5703125" customWidth="1"/>
    <col min="4" max="4" width="13.5703125" style="25" customWidth="1"/>
    <col min="5" max="5" width="10.85546875" customWidth="1"/>
    <col min="6" max="7" width="11.140625" customWidth="1"/>
    <col min="8" max="8" width="6.85546875" style="35" customWidth="1"/>
    <col min="9" max="9" width="18" customWidth="1"/>
    <col min="10" max="10" width="12.7109375" customWidth="1"/>
    <col min="11" max="11" width="13.5703125" customWidth="1"/>
    <col min="12" max="12" width="13.5703125" style="25" customWidth="1"/>
    <col min="13" max="13" width="10.85546875" customWidth="1"/>
    <col min="14" max="14" width="10.7109375" customWidth="1"/>
    <col min="15" max="15" width="10.5703125" bestFit="1" customWidth="1"/>
  </cols>
  <sheetData>
    <row r="1" spans="1:13" ht="18">
      <c r="A1" s="1"/>
    </row>
    <row r="3" spans="1:13">
      <c r="A3" s="26">
        <v>37011</v>
      </c>
      <c r="B3" s="27" t="s">
        <v>25</v>
      </c>
      <c r="C3" s="27" t="s">
        <v>26</v>
      </c>
      <c r="F3" s="38" t="s">
        <v>77</v>
      </c>
      <c r="G3" s="38"/>
      <c r="H3" s="36"/>
      <c r="I3" s="26">
        <v>37008</v>
      </c>
      <c r="J3" s="27" t="s">
        <v>25</v>
      </c>
      <c r="K3" s="27" t="s">
        <v>26</v>
      </c>
    </row>
    <row r="4" spans="1:13">
      <c r="A4" t="s">
        <v>28</v>
      </c>
      <c r="B4" s="13">
        <v>-25159.991479534445</v>
      </c>
      <c r="C4" s="28">
        <v>-36164.207864188917</v>
      </c>
      <c r="F4" s="29">
        <f t="shared" ref="F4:G10" si="0">B4-J4</f>
        <v>-1965.6637110251904</v>
      </c>
      <c r="G4" s="29">
        <f t="shared" si="0"/>
        <v>7828.1164755285063</v>
      </c>
      <c r="I4" t="s">
        <v>28</v>
      </c>
      <c r="J4" s="13">
        <v>-23194.327768509254</v>
      </c>
      <c r="K4" s="28">
        <v>-43992.324339717423</v>
      </c>
    </row>
    <row r="5" spans="1:13">
      <c r="A5" t="s">
        <v>29</v>
      </c>
      <c r="B5" s="16">
        <v>-36931.002370711445</v>
      </c>
      <c r="C5" s="30">
        <v>-93615.220412711351</v>
      </c>
      <c r="F5" s="29">
        <f t="shared" si="0"/>
        <v>-3253.7727968057879</v>
      </c>
      <c r="G5" s="29">
        <f t="shared" si="0"/>
        <v>2310.3653132588515</v>
      </c>
      <c r="I5" t="s">
        <v>29</v>
      </c>
      <c r="J5" s="16">
        <v>-33677.229573905657</v>
      </c>
      <c r="K5" s="30">
        <v>-95925.585725970202</v>
      </c>
    </row>
    <row r="6" spans="1:13">
      <c r="A6" t="s">
        <v>31</v>
      </c>
      <c r="B6" s="16">
        <v>227049.54250609703</v>
      </c>
      <c r="C6" s="30">
        <v>246340.0994954184</v>
      </c>
      <c r="F6" s="29">
        <f t="shared" si="0"/>
        <v>80.775811884290306</v>
      </c>
      <c r="G6" s="29">
        <f t="shared" si="0"/>
        <v>80.775922534259735</v>
      </c>
      <c r="I6" t="s">
        <v>31</v>
      </c>
      <c r="J6" s="16">
        <v>226968.76669421274</v>
      </c>
      <c r="K6" s="30">
        <v>246259.32357288414</v>
      </c>
    </row>
    <row r="7" spans="1:13">
      <c r="A7" t="s">
        <v>38</v>
      </c>
      <c r="B7" s="16">
        <v>96147.698428568081</v>
      </c>
      <c r="C7" s="30">
        <v>64953.165642491447</v>
      </c>
      <c r="F7" s="29">
        <f t="shared" si="0"/>
        <v>-76.597798644448631</v>
      </c>
      <c r="G7" s="29">
        <f t="shared" si="0"/>
        <v>-49.905695986810315</v>
      </c>
      <c r="I7" t="s">
        <v>38</v>
      </c>
      <c r="J7" s="16">
        <v>96224.29622721253</v>
      </c>
      <c r="K7" s="30">
        <v>65003.071338478258</v>
      </c>
    </row>
    <row r="8" spans="1:13">
      <c r="A8" t="s">
        <v>42</v>
      </c>
      <c r="B8" s="16">
        <v>-40055.704447042379</v>
      </c>
      <c r="C8" s="30">
        <v>-56143.106972663081</v>
      </c>
      <c r="F8" s="29">
        <f t="shared" si="0"/>
        <v>-4854.6012964159236</v>
      </c>
      <c r="G8" s="29">
        <f t="shared" si="0"/>
        <v>-4406.8394992054091</v>
      </c>
      <c r="I8" t="s">
        <v>42</v>
      </c>
      <c r="J8" s="16">
        <v>-35201.103150626455</v>
      </c>
      <c r="K8" s="30">
        <v>-51736.267473457672</v>
      </c>
    </row>
    <row r="9" spans="1:13">
      <c r="A9" t="s">
        <v>48</v>
      </c>
      <c r="B9" s="16">
        <v>29071.720168446496</v>
      </c>
      <c r="C9" s="30">
        <v>8646.6204408859066</v>
      </c>
      <c r="F9" s="29">
        <f t="shared" si="0"/>
        <v>-18.147419495497161</v>
      </c>
      <c r="G9" s="29">
        <f t="shared" si="0"/>
        <v>-5.198109232725983</v>
      </c>
      <c r="I9" t="s">
        <v>48</v>
      </c>
      <c r="J9" s="16">
        <v>29089.867587941993</v>
      </c>
      <c r="K9" s="30">
        <v>8651.8185501186326</v>
      </c>
    </row>
    <row r="10" spans="1:13">
      <c r="A10" t="s">
        <v>46</v>
      </c>
      <c r="B10" s="16">
        <v>-5459.31461016102</v>
      </c>
      <c r="C10" s="30">
        <v>2583.6473662006815</v>
      </c>
      <c r="F10" s="29">
        <f t="shared" si="0"/>
        <v>1143.9264693896839</v>
      </c>
      <c r="G10" s="29">
        <f t="shared" si="0"/>
        <v>984.14445728275132</v>
      </c>
      <c r="I10" t="s">
        <v>46</v>
      </c>
      <c r="J10" s="16">
        <v>-6603.2410795507039</v>
      </c>
      <c r="K10" s="30">
        <v>1599.5029089179302</v>
      </c>
    </row>
    <row r="11" spans="1:13">
      <c r="A11" t="s">
        <v>78</v>
      </c>
      <c r="B11" s="31">
        <f>SUM(B4:B10)</f>
        <v>244662.94819566232</v>
      </c>
      <c r="C11" s="31">
        <f>SUM(C4:C10)</f>
        <v>136600.99769543312</v>
      </c>
      <c r="D11" s="25">
        <f>B11+C11</f>
        <v>381263.94589109544</v>
      </c>
      <c r="I11" t="s">
        <v>78</v>
      </c>
      <c r="J11" s="31">
        <f>SUM(J4:J10)</f>
        <v>253607.02893677517</v>
      </c>
      <c r="K11" s="31">
        <f>SUM(K4:K10)</f>
        <v>129859.53883125367</v>
      </c>
      <c r="L11" s="25">
        <f>J11+K11</f>
        <v>383466.56776802882</v>
      </c>
    </row>
    <row r="13" spans="1:13">
      <c r="A13" t="s">
        <v>27</v>
      </c>
      <c r="B13" s="13">
        <v>-16.782538828629544</v>
      </c>
      <c r="C13" s="28">
        <v>-79.085199052768374</v>
      </c>
      <c r="E13" s="29"/>
      <c r="F13" s="29">
        <f t="shared" ref="F13:G24" si="1">B13-J13</f>
        <v>-2.0713402616223675E-3</v>
      </c>
      <c r="G13" s="29">
        <f t="shared" si="1"/>
        <v>-9.7609434623677771E-3</v>
      </c>
      <c r="I13" t="s">
        <v>27</v>
      </c>
      <c r="J13" s="13">
        <v>-16.780467488367922</v>
      </c>
      <c r="K13" s="28">
        <v>-79.075438109306006</v>
      </c>
      <c r="M13" s="29"/>
    </row>
    <row r="14" spans="1:13">
      <c r="A14" t="s">
        <v>30</v>
      </c>
      <c r="B14" s="16">
        <v>692881.0933399871</v>
      </c>
      <c r="C14" s="30">
        <v>575644.32455124077</v>
      </c>
      <c r="E14" s="29"/>
      <c r="F14" s="29">
        <f t="shared" si="1"/>
        <v>8232.8597144144587</v>
      </c>
      <c r="G14" s="29">
        <f t="shared" si="1"/>
        <v>2070.7108621794032</v>
      </c>
      <c r="I14" t="s">
        <v>30</v>
      </c>
      <c r="J14" s="16">
        <v>684648.23362557264</v>
      </c>
      <c r="K14" s="30">
        <v>573573.61368906137</v>
      </c>
      <c r="M14" s="29"/>
    </row>
    <row r="15" spans="1:13">
      <c r="A15" t="s">
        <v>32</v>
      </c>
      <c r="B15" s="16">
        <f>234066-836739</f>
        <v>-602673</v>
      </c>
      <c r="C15" s="30">
        <f>-1998-601070</f>
        <v>-603068</v>
      </c>
      <c r="E15" s="29"/>
      <c r="F15" s="29">
        <f t="shared" si="1"/>
        <v>-4138</v>
      </c>
      <c r="G15" s="29">
        <f t="shared" si="1"/>
        <v>-3278</v>
      </c>
      <c r="I15" t="s">
        <v>32</v>
      </c>
      <c r="J15" s="16">
        <f>235983-834518</f>
        <v>-598535</v>
      </c>
      <c r="K15" s="30">
        <f>-599239-551</f>
        <v>-599790</v>
      </c>
      <c r="M15" s="29"/>
    </row>
    <row r="16" spans="1:13">
      <c r="A16" t="s">
        <v>33</v>
      </c>
      <c r="B16" s="16">
        <v>-4670.8676759679011</v>
      </c>
      <c r="C16" s="30">
        <v>-4813.7498263489069</v>
      </c>
      <c r="E16" s="29"/>
      <c r="F16" s="29">
        <f t="shared" si="1"/>
        <v>3.5117333536918522</v>
      </c>
      <c r="G16" s="29">
        <f t="shared" si="1"/>
        <v>3.3092850073926456</v>
      </c>
      <c r="I16" t="s">
        <v>33</v>
      </c>
      <c r="J16" s="16">
        <v>-4674.3794093215929</v>
      </c>
      <c r="K16" s="30">
        <v>-4817.0591113562996</v>
      </c>
      <c r="M16" s="29"/>
    </row>
    <row r="17" spans="1:15">
      <c r="A17" t="s">
        <v>34</v>
      </c>
      <c r="B17" s="16">
        <v>6935.3207069293176</v>
      </c>
      <c r="C17" s="30">
        <v>-7758.8104581320777</v>
      </c>
      <c r="E17" s="29"/>
      <c r="F17" s="29">
        <f t="shared" si="1"/>
        <v>-124.39667898072275</v>
      </c>
      <c r="G17" s="29">
        <f t="shared" si="1"/>
        <v>26.527278163302981</v>
      </c>
      <c r="I17" t="s">
        <v>34</v>
      </c>
      <c r="J17" s="16">
        <v>7059.7173859100403</v>
      </c>
      <c r="K17" s="30">
        <v>-7785.3377362953806</v>
      </c>
      <c r="M17" s="29"/>
    </row>
    <row r="18" spans="1:15">
      <c r="A18" t="s">
        <v>35</v>
      </c>
      <c r="B18" s="16">
        <v>1394156.3876235185</v>
      </c>
      <c r="C18" s="30">
        <v>1822218.6399725904</v>
      </c>
      <c r="E18" s="29"/>
      <c r="F18" s="29">
        <f t="shared" si="1"/>
        <v>1279.8001185301691</v>
      </c>
      <c r="G18" s="29">
        <f t="shared" si="1"/>
        <v>344.43522309977561</v>
      </c>
      <c r="I18" t="s">
        <v>35</v>
      </c>
      <c r="J18" s="16">
        <v>1392876.5875049883</v>
      </c>
      <c r="K18" s="30">
        <v>1821874.2047494906</v>
      </c>
      <c r="M18" s="29"/>
    </row>
    <row r="19" spans="1:15">
      <c r="A19" t="s">
        <v>36</v>
      </c>
      <c r="B19" s="16">
        <v>203534.81191816009</v>
      </c>
      <c r="C19" s="30">
        <v>-196501.4498456672</v>
      </c>
      <c r="E19" s="29"/>
      <c r="F19" s="29">
        <f t="shared" si="1"/>
        <v>-54429.246123877907</v>
      </c>
      <c r="G19" s="29">
        <f t="shared" si="1"/>
        <v>-44145.372144628898</v>
      </c>
      <c r="I19" t="s">
        <v>36</v>
      </c>
      <c r="J19" s="16">
        <v>257964.058042038</v>
      </c>
      <c r="K19" s="30">
        <v>-152356.0777010383</v>
      </c>
      <c r="M19" s="29"/>
    </row>
    <row r="20" spans="1:15">
      <c r="A20" t="s">
        <v>81</v>
      </c>
      <c r="B20" s="16">
        <v>-382887.38349662028</v>
      </c>
      <c r="C20" s="30">
        <v>-305785.11421644076</v>
      </c>
      <c r="E20" s="29"/>
      <c r="F20" s="29">
        <f t="shared" si="1"/>
        <v>-348.22011616284726</v>
      </c>
      <c r="G20" s="29">
        <f t="shared" si="1"/>
        <v>-335.92021613317775</v>
      </c>
      <c r="I20" t="s">
        <v>81</v>
      </c>
      <c r="J20" s="16">
        <v>-382539.16338045744</v>
      </c>
      <c r="K20" s="30">
        <v>-305449.19400030759</v>
      </c>
      <c r="N20" s="16"/>
      <c r="O20" s="30"/>
    </row>
    <row r="21" spans="1:15">
      <c r="A21" t="s">
        <v>37</v>
      </c>
      <c r="B21" s="16">
        <v>95040.358456498783</v>
      </c>
      <c r="C21" s="30">
        <v>85248.964393111644</v>
      </c>
      <c r="E21" s="29"/>
      <c r="F21" s="29">
        <f t="shared" si="1"/>
        <v>-35.944343888142612</v>
      </c>
      <c r="G21" s="29">
        <f t="shared" si="1"/>
        <v>-29.362571447752998</v>
      </c>
      <c r="I21" t="s">
        <v>37</v>
      </c>
      <c r="J21" s="16">
        <v>95076.302800386926</v>
      </c>
      <c r="K21" s="30">
        <v>85278.326964559397</v>
      </c>
      <c r="N21" s="16"/>
      <c r="O21" s="30"/>
    </row>
    <row r="22" spans="1:15">
      <c r="A22" t="s">
        <v>43</v>
      </c>
      <c r="B22" s="16">
        <v>-72631.310624669684</v>
      </c>
      <c r="C22" s="30">
        <v>-77154.341395889962</v>
      </c>
      <c r="E22" s="29"/>
      <c r="F22" s="29">
        <f t="shared" si="1"/>
        <v>49.245910672441823</v>
      </c>
      <c r="G22" s="29">
        <f t="shared" si="1"/>
        <v>59.087981413249508</v>
      </c>
      <c r="I22" t="s">
        <v>43</v>
      </c>
      <c r="J22" s="16">
        <v>-72680.556535342126</v>
      </c>
      <c r="K22" s="30">
        <v>-77213.429377303211</v>
      </c>
      <c r="N22" s="16"/>
      <c r="O22" s="30"/>
    </row>
    <row r="23" spans="1:15">
      <c r="A23" t="s">
        <v>51</v>
      </c>
      <c r="B23" s="16">
        <v>-187709.53154570222</v>
      </c>
      <c r="C23" s="30">
        <v>-159996.46819285853</v>
      </c>
      <c r="E23" s="29"/>
      <c r="F23" s="29">
        <f t="shared" si="1"/>
        <v>114.71454255733988</v>
      </c>
      <c r="G23" s="29">
        <f t="shared" si="1"/>
        <v>97.35426800471032</v>
      </c>
      <c r="I23" t="s">
        <v>51</v>
      </c>
      <c r="J23" s="16">
        <v>-187824.24608825956</v>
      </c>
      <c r="K23" s="30">
        <v>-160093.82246086324</v>
      </c>
      <c r="N23" s="16"/>
      <c r="O23" s="30"/>
    </row>
    <row r="24" spans="1:15">
      <c r="A24" t="s">
        <v>49</v>
      </c>
      <c r="B24" s="16">
        <v>-651716.64068502607</v>
      </c>
      <c r="C24" s="30">
        <v>-910018.02139702917</v>
      </c>
      <c r="E24" s="29"/>
      <c r="F24" s="29">
        <f t="shared" si="1"/>
        <v>34917.897424513823</v>
      </c>
      <c r="G24" s="29">
        <f t="shared" si="1"/>
        <v>35083.522350450861</v>
      </c>
      <c r="I24" t="s">
        <v>49</v>
      </c>
      <c r="J24" s="16">
        <v>-686634.53810953989</v>
      </c>
      <c r="K24" s="30">
        <v>-945101.54374748003</v>
      </c>
      <c r="M24" s="29"/>
    </row>
    <row r="25" spans="1:15">
      <c r="A25" t="s">
        <v>78</v>
      </c>
      <c r="B25" s="31">
        <f>SUM(B13:B24)</f>
        <v>490242.45547827892</v>
      </c>
      <c r="C25" s="31">
        <f>SUM(C13:C24)</f>
        <v>217936.88838552323</v>
      </c>
      <c r="D25" s="25">
        <f>B25+C25</f>
        <v>708179.34386380215</v>
      </c>
      <c r="E25" s="25"/>
      <c r="F25" s="25"/>
      <c r="G25" s="25"/>
      <c r="I25" t="s">
        <v>78</v>
      </c>
      <c r="J25" s="31">
        <f>SUM(J13:J24)</f>
        <v>504720.23536848684</v>
      </c>
      <c r="K25" s="31">
        <f>SUM(K13:K24)</f>
        <v>228040.60583035811</v>
      </c>
      <c r="L25" s="25">
        <f>J25+K25</f>
        <v>732760.84119884495</v>
      </c>
      <c r="M25" s="25"/>
    </row>
    <row r="26" spans="1:15">
      <c r="E26" s="25"/>
      <c r="F26" s="25"/>
      <c r="G26" s="25"/>
      <c r="M26" s="25"/>
    </row>
    <row r="27" spans="1:15">
      <c r="A27" t="s">
        <v>39</v>
      </c>
      <c r="B27" s="13">
        <v>156858.59347823812</v>
      </c>
      <c r="C27" s="28">
        <v>-294179.86257097544</v>
      </c>
      <c r="E27" s="25"/>
      <c r="F27" s="29">
        <f t="shared" ref="F27:G31" si="2">B27-J27</f>
        <v>39.193598363577621</v>
      </c>
      <c r="G27" s="29">
        <f t="shared" si="2"/>
        <v>259.53331652760971</v>
      </c>
      <c r="I27" t="s">
        <v>39</v>
      </c>
      <c r="J27" s="13">
        <v>156819.39987987455</v>
      </c>
      <c r="K27" s="28">
        <v>-294439.39588750305</v>
      </c>
      <c r="M27" s="25"/>
    </row>
    <row r="28" spans="1:15">
      <c r="A28" t="s">
        <v>40</v>
      </c>
      <c r="B28" s="16">
        <v>-2181660.0247424473</v>
      </c>
      <c r="C28" s="30">
        <v>-2155559.1519380528</v>
      </c>
      <c r="E28" s="25"/>
      <c r="F28" s="29">
        <f t="shared" si="2"/>
        <v>-7300.6544420877472</v>
      </c>
      <c r="G28" s="29">
        <f t="shared" si="2"/>
        <v>-6318.3458895073272</v>
      </c>
      <c r="I28" t="s">
        <v>40</v>
      </c>
      <c r="J28" s="16">
        <v>-2174359.3703003596</v>
      </c>
      <c r="K28" s="30">
        <v>-2149240.8060485455</v>
      </c>
      <c r="M28" s="25"/>
    </row>
    <row r="29" spans="1:15">
      <c r="A29" t="s">
        <v>41</v>
      </c>
      <c r="B29" s="16">
        <v>-70242.045637017596</v>
      </c>
      <c r="C29" s="30">
        <v>-277406.9220638781</v>
      </c>
      <c r="E29" s="25"/>
      <c r="F29" s="29">
        <f t="shared" si="2"/>
        <v>4720.8456126223027</v>
      </c>
      <c r="G29" s="29">
        <f t="shared" si="2"/>
        <v>5360.0505597113515</v>
      </c>
      <c r="I29" t="s">
        <v>41</v>
      </c>
      <c r="J29" s="16">
        <v>-74962.891249639899</v>
      </c>
      <c r="K29" s="30">
        <v>-282766.97262358945</v>
      </c>
      <c r="M29" s="25"/>
    </row>
    <row r="30" spans="1:15">
      <c r="A30" t="s">
        <v>44</v>
      </c>
      <c r="B30" s="16">
        <v>469652.51144980011</v>
      </c>
      <c r="C30" s="30">
        <v>-93417.502537381442</v>
      </c>
      <c r="E30" s="25"/>
      <c r="F30" s="29">
        <f t="shared" si="2"/>
        <v>-10662.12911300431</v>
      </c>
      <c r="G30" s="29">
        <f t="shared" si="2"/>
        <v>-7171.1562713776657</v>
      </c>
      <c r="I30" t="s">
        <v>44</v>
      </c>
      <c r="J30" s="16">
        <v>480314.64056280442</v>
      </c>
      <c r="K30" s="30">
        <v>-86246.346266003777</v>
      </c>
      <c r="M30" s="25"/>
    </row>
    <row r="31" spans="1:15">
      <c r="A31" t="s">
        <v>45</v>
      </c>
      <c r="B31" s="16">
        <v>1405329.2389442483</v>
      </c>
      <c r="C31" s="30">
        <v>-790439.62479147443</v>
      </c>
      <c r="E31" s="25"/>
      <c r="F31" s="29">
        <f t="shared" si="2"/>
        <v>-1408.2084525683895</v>
      </c>
      <c r="G31" s="29">
        <f t="shared" si="2"/>
        <v>-763.23011073644739</v>
      </c>
      <c r="I31" t="s">
        <v>45</v>
      </c>
      <c r="J31" s="16">
        <v>1406737.4473968167</v>
      </c>
      <c r="K31" s="30">
        <v>-789676.39468073798</v>
      </c>
      <c r="M31" s="25"/>
    </row>
    <row r="32" spans="1:15">
      <c r="A32" t="s">
        <v>78</v>
      </c>
      <c r="B32" s="31">
        <f>SUM(B27:B31)</f>
        <v>-220061.72650717827</v>
      </c>
      <c r="C32" s="31">
        <f>SUM(C27:C31)</f>
        <v>-3611003.0639017625</v>
      </c>
      <c r="D32" s="25">
        <f>B32+C32</f>
        <v>-3831064.790408941</v>
      </c>
      <c r="E32" s="25">
        <f>D25+D32</f>
        <v>-3122885.446545139</v>
      </c>
      <c r="F32" s="29"/>
      <c r="G32" s="25"/>
      <c r="I32" t="s">
        <v>78</v>
      </c>
      <c r="J32" s="31">
        <f>SUM(J27:J31)</f>
        <v>-205450.77371050371</v>
      </c>
      <c r="K32" s="31">
        <f>SUM(K27:K31)</f>
        <v>-3602369.9155063797</v>
      </c>
      <c r="L32" s="25">
        <f>J32+K32</f>
        <v>-3807820.6892168834</v>
      </c>
      <c r="M32" s="25">
        <f>L25+L32</f>
        <v>-3075059.8480180386</v>
      </c>
    </row>
    <row r="33" spans="1:13" ht="13.5" thickBot="1">
      <c r="A33" t="s">
        <v>79</v>
      </c>
      <c r="B33" s="32">
        <f>B11+B25+B32</f>
        <v>514843.67716676299</v>
      </c>
      <c r="C33" s="32">
        <f>C11+C25+C32</f>
        <v>-3256465.1778208064</v>
      </c>
      <c r="D33" s="33"/>
      <c r="E33" s="34"/>
      <c r="F33" s="32">
        <f>SUM(F4:F31)</f>
        <v>-38032.813427995396</v>
      </c>
      <c r="G33" s="32">
        <f>SUM(G4:G31)</f>
        <v>-11995.406976037651</v>
      </c>
      <c r="I33" t="s">
        <v>79</v>
      </c>
      <c r="J33" s="32">
        <f>J11+J25+J32</f>
        <v>552876.4905947583</v>
      </c>
      <c r="K33" s="32">
        <f>K11+K25+K32</f>
        <v>-3244469.7708447678</v>
      </c>
      <c r="L33" s="33"/>
      <c r="M33" s="34"/>
    </row>
    <row r="34" spans="1:13" ht="13.5" thickTop="1">
      <c r="B34" s="34"/>
      <c r="C34" s="34"/>
      <c r="D34" s="33"/>
      <c r="E34" s="34"/>
      <c r="F34" s="34"/>
      <c r="G34" s="34"/>
      <c r="J34" s="34"/>
      <c r="K34" s="34"/>
      <c r="L34" s="33"/>
      <c r="M34" s="34"/>
    </row>
    <row r="35" spans="1:13" ht="13.5" thickBot="1">
      <c r="A35" t="s">
        <v>80</v>
      </c>
      <c r="B35" s="32">
        <f>B33+C33</f>
        <v>-2741621.5006540436</v>
      </c>
      <c r="C35" s="34"/>
      <c r="D35" s="33"/>
      <c r="E35" s="34"/>
      <c r="F35" s="34"/>
      <c r="G35" s="34"/>
      <c r="I35" t="s">
        <v>80</v>
      </c>
      <c r="J35" s="32">
        <f>J33+K33</f>
        <v>-2691593.2802500096</v>
      </c>
      <c r="K35" s="34"/>
      <c r="L35" s="33"/>
      <c r="M35" s="34"/>
    </row>
    <row r="36" spans="1:13" ht="13.5" thickTop="1"/>
  </sheetData>
  <mergeCells count="1">
    <mergeCell ref="F3:G3"/>
  </mergeCells>
  <pageMargins left="0.75" right="0.75" top="1" bottom="1" header="0.5" footer="0.5"/>
  <pageSetup scale="65" orientation="landscape" horizontalDpi="0" r:id="rId1"/>
  <headerFooter alignWithMargins="0">
    <oddHeader xml:space="preserve">&amp;CPower Positions (MWHr's)
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E18" sqref="E18"/>
    </sheetView>
  </sheetViews>
  <sheetFormatPr defaultColWidth="9.140625" defaultRowHeight="12.75"/>
  <cols>
    <col min="1" max="1" width="16.5703125" customWidth="1"/>
    <col min="2" max="2" width="12.7109375" customWidth="1"/>
    <col min="3" max="3" width="13.5703125" customWidth="1"/>
    <col min="4" max="4" width="8.28515625" style="25" customWidth="1"/>
    <col min="5" max="5" width="4.5703125" customWidth="1"/>
    <col min="6" max="7" width="11.140625" customWidth="1"/>
    <col min="8" max="8" width="6.5703125" customWidth="1"/>
    <col min="9" max="9" width="18" customWidth="1"/>
    <col min="10" max="10" width="12.7109375" customWidth="1"/>
    <col min="11" max="11" width="13.5703125" customWidth="1"/>
    <col min="12" max="12" width="9" style="25" customWidth="1"/>
    <col min="13" max="13" width="8.42578125" customWidth="1"/>
  </cols>
  <sheetData>
    <row r="1" spans="1:13" ht="18">
      <c r="A1" s="1"/>
      <c r="B1" s="24"/>
    </row>
    <row r="3" spans="1:13">
      <c r="A3" s="26">
        <v>37011</v>
      </c>
      <c r="B3" s="27" t="s">
        <v>75</v>
      </c>
      <c r="C3" s="27" t="s">
        <v>76</v>
      </c>
      <c r="F3" s="38" t="s">
        <v>77</v>
      </c>
      <c r="G3" s="38"/>
      <c r="I3" s="26">
        <v>37008</v>
      </c>
      <c r="J3" s="27" t="s">
        <v>75</v>
      </c>
      <c r="K3" s="27" t="s">
        <v>76</v>
      </c>
    </row>
    <row r="4" spans="1:13">
      <c r="A4" t="s">
        <v>28</v>
      </c>
      <c r="B4" s="13">
        <v>-91.010852885897592</v>
      </c>
      <c r="C4" s="28">
        <v>-196.0089378650417</v>
      </c>
      <c r="F4" s="29">
        <f t="shared" ref="F4:G10" si="0">B4-J4</f>
        <v>-4.8347030804089286</v>
      </c>
      <c r="G4" s="29">
        <f t="shared" si="0"/>
        <v>23.521603251839451</v>
      </c>
      <c r="I4" t="s">
        <v>28</v>
      </c>
      <c r="J4" s="13">
        <v>-86.176149805488663</v>
      </c>
      <c r="K4" s="28">
        <v>-219.53054111688115</v>
      </c>
    </row>
    <row r="5" spans="1:13">
      <c r="A5" t="s">
        <v>29</v>
      </c>
      <c r="B5" s="16">
        <v>-176.45598890292484</v>
      </c>
      <c r="C5" s="30">
        <v>-347.2424738290552</v>
      </c>
      <c r="F5" s="29">
        <f t="shared" si="0"/>
        <v>-7.7822100888518264</v>
      </c>
      <c r="G5" s="29">
        <f t="shared" si="0"/>
        <v>7.0690851448139824</v>
      </c>
      <c r="I5" t="s">
        <v>29</v>
      </c>
      <c r="J5" s="16">
        <v>-168.67377881407302</v>
      </c>
      <c r="K5" s="30">
        <v>-354.31155897386918</v>
      </c>
    </row>
    <row r="6" spans="1:13">
      <c r="A6" t="s">
        <v>31</v>
      </c>
      <c r="B6" s="16">
        <v>797.72435223721243</v>
      </c>
      <c r="C6" s="30">
        <v>963.25622818615216</v>
      </c>
      <c r="F6" s="29">
        <f t="shared" si="0"/>
        <v>0.35701654757360757</v>
      </c>
      <c r="G6" s="29">
        <f t="shared" si="0"/>
        <v>0.50425618803592442</v>
      </c>
      <c r="I6" t="s">
        <v>31</v>
      </c>
      <c r="J6" s="16">
        <v>797.36733568963882</v>
      </c>
      <c r="K6" s="30">
        <v>962.75197199811623</v>
      </c>
    </row>
    <row r="7" spans="1:13">
      <c r="A7" t="s">
        <v>38</v>
      </c>
      <c r="B7" s="16">
        <v>339.14122921528553</v>
      </c>
      <c r="C7" s="30">
        <v>287.37203642797033</v>
      </c>
      <c r="F7" s="29">
        <f t="shared" si="0"/>
        <v>0</v>
      </c>
      <c r="G7" s="29">
        <f t="shared" si="0"/>
        <v>0</v>
      </c>
      <c r="I7" t="s">
        <v>38</v>
      </c>
      <c r="J7" s="16">
        <v>339.14122921528548</v>
      </c>
      <c r="K7" s="30">
        <v>287.37203642797033</v>
      </c>
    </row>
    <row r="8" spans="1:13">
      <c r="A8" t="s">
        <v>42</v>
      </c>
      <c r="B8" s="16">
        <v>-252.25913251858813</v>
      </c>
      <c r="C8" s="30">
        <v>-308.09882747133105</v>
      </c>
      <c r="F8" s="29">
        <f t="shared" si="0"/>
        <v>-20.376373950827542</v>
      </c>
      <c r="G8" s="29">
        <f t="shared" si="0"/>
        <v>-16.22754996562827</v>
      </c>
      <c r="I8" t="s">
        <v>42</v>
      </c>
      <c r="J8" s="16">
        <v>-231.88275856776059</v>
      </c>
      <c r="K8" s="30">
        <v>-291.87127750570278</v>
      </c>
    </row>
    <row r="9" spans="1:13">
      <c r="A9" t="s">
        <v>48</v>
      </c>
      <c r="B9" s="16">
        <v>92.943369231795188</v>
      </c>
      <c r="C9" s="30">
        <v>34.8933036162923</v>
      </c>
      <c r="F9" s="29">
        <f t="shared" si="0"/>
        <v>0</v>
      </c>
      <c r="G9" s="29">
        <f t="shared" si="0"/>
        <v>0</v>
      </c>
      <c r="I9" t="s">
        <v>48</v>
      </c>
      <c r="J9" s="16">
        <v>92.943369231795174</v>
      </c>
      <c r="K9" s="30">
        <v>34.893303616292307</v>
      </c>
    </row>
    <row r="10" spans="1:13">
      <c r="A10" t="s">
        <v>46</v>
      </c>
      <c r="B10" s="16">
        <v>0.73887071624223744</v>
      </c>
      <c r="C10" s="30">
        <v>16.879252921759178</v>
      </c>
      <c r="F10" s="29">
        <f t="shared" si="0"/>
        <v>2.7719222550954896</v>
      </c>
      <c r="G10" s="29">
        <f t="shared" si="0"/>
        <v>3.0068329036949066</v>
      </c>
      <c r="I10" t="s">
        <v>46</v>
      </c>
      <c r="J10" s="16">
        <v>-2.0330515388532522</v>
      </c>
      <c r="K10" s="30">
        <v>13.872420018064272</v>
      </c>
    </row>
    <row r="11" spans="1:13">
      <c r="A11" t="s">
        <v>78</v>
      </c>
      <c r="B11" s="31">
        <f>SUM(B4:B10)</f>
        <v>710.8218470931248</v>
      </c>
      <c r="C11" s="31">
        <f>SUM(C4:C10)</f>
        <v>451.05058198674607</v>
      </c>
      <c r="D11" s="25">
        <f>B11+C11</f>
        <v>1161.8724290798709</v>
      </c>
      <c r="I11" t="s">
        <v>78</v>
      </c>
      <c r="J11" s="31">
        <f>SUM(J4:J10)</f>
        <v>740.68619541054386</v>
      </c>
      <c r="K11" s="31">
        <f>SUM(K4:K10)</f>
        <v>433.17635446398998</v>
      </c>
      <c r="L11" s="25">
        <f>J11+K11</f>
        <v>1173.8625498745339</v>
      </c>
    </row>
    <row r="13" spans="1:13">
      <c r="A13" t="s">
        <v>27</v>
      </c>
      <c r="B13" s="13">
        <v>-5.2258606289686677E-2</v>
      </c>
      <c r="C13" s="28">
        <v>-0.21402777590830702</v>
      </c>
      <c r="E13" s="29"/>
      <c r="F13" s="29">
        <f t="shared" ref="F13:G24" si="1">B13-J13</f>
        <v>0</v>
      </c>
      <c r="G13" s="29">
        <f t="shared" si="1"/>
        <v>0</v>
      </c>
      <c r="I13" t="s">
        <v>27</v>
      </c>
      <c r="J13" s="13">
        <v>-5.2258606289686677E-2</v>
      </c>
      <c r="K13" s="28">
        <v>-0.21402777590830704</v>
      </c>
      <c r="M13" s="29"/>
    </row>
    <row r="14" spans="1:13">
      <c r="A14" t="s">
        <v>30</v>
      </c>
      <c r="B14" s="16">
        <v>3104.0868154526106</v>
      </c>
      <c r="C14" s="30">
        <v>2296.3561688396267</v>
      </c>
      <c r="E14" s="29"/>
      <c r="F14" s="29">
        <f t="shared" si="1"/>
        <v>44.794547125051849</v>
      </c>
      <c r="G14" s="29">
        <f t="shared" si="1"/>
        <v>10.812572109187386</v>
      </c>
      <c r="I14" t="s">
        <v>30</v>
      </c>
      <c r="J14" s="16">
        <v>3059.2922683275588</v>
      </c>
      <c r="K14" s="30">
        <v>2285.5435967304393</v>
      </c>
      <c r="M14" s="29"/>
    </row>
    <row r="15" spans="1:13">
      <c r="A15" t="s">
        <v>32</v>
      </c>
      <c r="B15" s="16">
        <f>594-3511</f>
        <v>-2917</v>
      </c>
      <c r="C15" s="30">
        <f>-6-2219</f>
        <v>-2225</v>
      </c>
      <c r="E15" s="29"/>
      <c r="F15" s="29">
        <f t="shared" si="1"/>
        <v>-22</v>
      </c>
      <c r="G15" s="29">
        <f t="shared" si="1"/>
        <v>-15</v>
      </c>
      <c r="I15" t="s">
        <v>32</v>
      </c>
      <c r="J15" s="16">
        <v>-2895</v>
      </c>
      <c r="K15" s="30">
        <v>-2210</v>
      </c>
      <c r="M15" s="29"/>
    </row>
    <row r="16" spans="1:13">
      <c r="A16" t="s">
        <v>33</v>
      </c>
      <c r="B16" s="16">
        <v>-17.465409819013935</v>
      </c>
      <c r="C16" s="30">
        <v>-16.192788400734919</v>
      </c>
      <c r="E16" s="29"/>
      <c r="F16" s="29">
        <f t="shared" si="1"/>
        <v>0</v>
      </c>
      <c r="G16" s="29">
        <f t="shared" si="1"/>
        <v>0</v>
      </c>
      <c r="I16" t="s">
        <v>33</v>
      </c>
      <c r="J16" s="16">
        <v>-17.465409819013935</v>
      </c>
      <c r="K16" s="30">
        <v>-16.192788400734919</v>
      </c>
      <c r="M16" s="29"/>
    </row>
    <row r="17" spans="1:13">
      <c r="A17" t="s">
        <v>34</v>
      </c>
      <c r="B17" s="16">
        <v>-26.833897602452097</v>
      </c>
      <c r="C17" s="30">
        <v>-61.310116063820942</v>
      </c>
      <c r="E17" s="29"/>
      <c r="F17" s="29">
        <f t="shared" si="1"/>
        <v>-0.47060884809303971</v>
      </c>
      <c r="G17" s="29">
        <f t="shared" si="1"/>
        <v>4.9521903526652977E-2</v>
      </c>
      <c r="I17" t="s">
        <v>34</v>
      </c>
      <c r="J17" s="16">
        <v>-26.363288754359058</v>
      </c>
      <c r="K17" s="30">
        <v>-61.359637967347595</v>
      </c>
      <c r="M17" s="29"/>
    </row>
    <row r="18" spans="1:13">
      <c r="A18" t="s">
        <v>35</v>
      </c>
      <c r="B18" s="16">
        <v>7031.4495427287129</v>
      </c>
      <c r="C18" s="30">
        <v>6800.1513257306469</v>
      </c>
      <c r="E18" s="29"/>
      <c r="F18" s="29">
        <f t="shared" si="1"/>
        <v>17.322982032124855</v>
      </c>
      <c r="G18" s="29">
        <f t="shared" si="1"/>
        <v>10.590564162951523</v>
      </c>
      <c r="I18" t="s">
        <v>35</v>
      </c>
      <c r="J18" s="16">
        <v>7014.1265606965881</v>
      </c>
      <c r="K18" s="30">
        <v>6789.5607615676954</v>
      </c>
      <c r="M18" s="29"/>
    </row>
    <row r="19" spans="1:13">
      <c r="A19" t="s">
        <v>36</v>
      </c>
      <c r="B19" s="16">
        <v>365.07046906646406</v>
      </c>
      <c r="C19" s="30">
        <v>-346.35252543399065</v>
      </c>
      <c r="E19" s="29"/>
      <c r="F19" s="29">
        <f t="shared" si="1"/>
        <v>-194.70286684466726</v>
      </c>
      <c r="G19" s="29">
        <f t="shared" si="1"/>
        <v>-136.83272076925991</v>
      </c>
      <c r="I19" t="s">
        <v>36</v>
      </c>
      <c r="J19" s="16">
        <v>559.77333591113131</v>
      </c>
      <c r="K19" s="30">
        <v>-209.51980466473074</v>
      </c>
      <c r="M19" s="29"/>
    </row>
    <row r="20" spans="1:13">
      <c r="A20" t="s">
        <v>81</v>
      </c>
      <c r="B20" s="16">
        <v>-1578.9773502551768</v>
      </c>
      <c r="C20" s="30">
        <v>-1085.091626129991</v>
      </c>
      <c r="E20" s="29"/>
      <c r="F20" s="29">
        <f t="shared" si="1"/>
        <v>-2.6657248457897822</v>
      </c>
      <c r="G20" s="29">
        <f t="shared" si="1"/>
        <v>-2.0285692872650998</v>
      </c>
      <c r="I20" t="s">
        <v>81</v>
      </c>
      <c r="J20" s="16">
        <v>-1576.311625409387</v>
      </c>
      <c r="K20" s="30">
        <v>-1083.0630568427259</v>
      </c>
    </row>
    <row r="21" spans="1:13">
      <c r="A21" t="s">
        <v>37</v>
      </c>
      <c r="B21" s="16">
        <v>392.91700318358875</v>
      </c>
      <c r="C21" s="30">
        <v>309.92783442766518</v>
      </c>
      <c r="E21" s="29"/>
      <c r="F21" s="29">
        <f t="shared" si="1"/>
        <v>3.0445860588883988E-2</v>
      </c>
      <c r="G21" s="29">
        <f t="shared" si="1"/>
        <v>3.0445860589168205E-2</v>
      </c>
      <c r="I21" t="s">
        <v>37</v>
      </c>
      <c r="J21" s="16">
        <v>392.88655732299986</v>
      </c>
      <c r="K21" s="30">
        <v>309.89738856707601</v>
      </c>
    </row>
    <row r="22" spans="1:13">
      <c r="A22" t="s">
        <v>43</v>
      </c>
      <c r="B22" s="16">
        <v>-426.03749832369112</v>
      </c>
      <c r="C22" s="30">
        <v>-373.36214098055183</v>
      </c>
      <c r="E22" s="29"/>
      <c r="F22" s="29">
        <f t="shared" si="1"/>
        <v>0</v>
      </c>
      <c r="G22" s="29">
        <f t="shared" si="1"/>
        <v>0</v>
      </c>
      <c r="I22" t="s">
        <v>43</v>
      </c>
      <c r="J22" s="16">
        <v>-426.03749832369124</v>
      </c>
      <c r="K22" s="30">
        <v>-373.36214098055171</v>
      </c>
    </row>
    <row r="23" spans="1:13">
      <c r="A23" t="s">
        <v>51</v>
      </c>
      <c r="B23" s="16">
        <v>-865.30569338544694</v>
      </c>
      <c r="C23" s="30">
        <v>-651.30872501088322</v>
      </c>
      <c r="E23" s="29"/>
      <c r="F23" s="29">
        <f t="shared" si="1"/>
        <v>0</v>
      </c>
      <c r="G23" s="29">
        <f t="shared" si="1"/>
        <v>0</v>
      </c>
      <c r="I23" t="s">
        <v>51</v>
      </c>
      <c r="J23" s="16">
        <v>-865.30569338544694</v>
      </c>
      <c r="K23" s="30">
        <v>-651.30872501088322</v>
      </c>
    </row>
    <row r="24" spans="1:13">
      <c r="A24" t="s">
        <v>49</v>
      </c>
      <c r="B24" s="16">
        <v>-3707.0803657174779</v>
      </c>
      <c r="C24" s="30">
        <v>-4090.5103844832965</v>
      </c>
      <c r="E24" s="29"/>
      <c r="F24" s="29">
        <f t="shared" si="1"/>
        <v>156.49835576976147</v>
      </c>
      <c r="G24" s="29">
        <f t="shared" si="1"/>
        <v>137.33613644007983</v>
      </c>
      <c r="I24" t="s">
        <v>49</v>
      </c>
      <c r="J24" s="16">
        <v>-3863.5787214872394</v>
      </c>
      <c r="K24" s="30">
        <v>-4227.8465209233764</v>
      </c>
      <c r="M24" s="29"/>
    </row>
    <row r="25" spans="1:13">
      <c r="A25" t="s">
        <v>78</v>
      </c>
      <c r="B25" s="31">
        <f>SUM(B13:B24)</f>
        <v>1354.7713567218266</v>
      </c>
      <c r="C25" s="31">
        <f>SUM(C13:C24)</f>
        <v>557.09299471876238</v>
      </c>
      <c r="D25" s="25">
        <f>B25+C25</f>
        <v>1911.864351440589</v>
      </c>
      <c r="E25" s="25"/>
      <c r="F25" s="25"/>
      <c r="G25" s="25"/>
      <c r="I25" t="s">
        <v>78</v>
      </c>
      <c r="J25" s="31">
        <f>SUM(J13:J24)</f>
        <v>1355.9642264728504</v>
      </c>
      <c r="K25" s="31">
        <f>SUM(K13:K24)</f>
        <v>552.13504429895147</v>
      </c>
      <c r="L25" s="25">
        <f>J25+K25</f>
        <v>1908.0992707718019</v>
      </c>
      <c r="M25" s="25"/>
    </row>
    <row r="26" spans="1:13">
      <c r="E26" s="25"/>
      <c r="F26" s="25"/>
      <c r="G26" s="25"/>
      <c r="M26" s="25"/>
    </row>
    <row r="27" spans="1:13">
      <c r="A27" t="s">
        <v>39</v>
      </c>
      <c r="B27" s="13">
        <v>572.49391717127696</v>
      </c>
      <c r="C27" s="28">
        <v>-800.20858512170605</v>
      </c>
      <c r="E27" s="25"/>
      <c r="F27" s="29">
        <f t="shared" ref="F27:G31" si="2">B27-J27</f>
        <v>0.19371859156433402</v>
      </c>
      <c r="G27" s="29">
        <f t="shared" si="2"/>
        <v>0.61660650582484777</v>
      </c>
      <c r="I27" t="s">
        <v>39</v>
      </c>
      <c r="J27" s="13">
        <v>572.30019857971263</v>
      </c>
      <c r="K27" s="28">
        <v>-800.8251916275309</v>
      </c>
      <c r="M27" s="25"/>
    </row>
    <row r="28" spans="1:13">
      <c r="A28" t="s">
        <v>40</v>
      </c>
      <c r="B28" s="16">
        <v>-9354.8189958634302</v>
      </c>
      <c r="C28" s="30">
        <v>-7979.1540236283126</v>
      </c>
      <c r="E28" s="25"/>
      <c r="F28" s="29">
        <f t="shared" si="2"/>
        <v>-26.708523038594649</v>
      </c>
      <c r="G28" s="29">
        <f t="shared" si="2"/>
        <v>-20.458152774820519</v>
      </c>
      <c r="I28" t="s">
        <v>40</v>
      </c>
      <c r="J28" s="16">
        <v>-9328.1104728248356</v>
      </c>
      <c r="K28" s="30">
        <v>-7958.6958708534921</v>
      </c>
      <c r="M28" s="25"/>
    </row>
    <row r="29" spans="1:13">
      <c r="A29" t="s">
        <v>41</v>
      </c>
      <c r="B29" s="16">
        <v>-64.233751436375869</v>
      </c>
      <c r="C29" s="30">
        <v>-690.57990975948132</v>
      </c>
      <c r="E29" s="25"/>
      <c r="F29" s="29">
        <f t="shared" si="2"/>
        <v>13.773572271196997</v>
      </c>
      <c r="G29" s="29">
        <f t="shared" si="2"/>
        <v>13.773572271197054</v>
      </c>
      <c r="I29" t="s">
        <v>41</v>
      </c>
      <c r="J29" s="16">
        <v>-78.007323707572866</v>
      </c>
      <c r="K29" s="30">
        <v>-704.35348203067838</v>
      </c>
      <c r="M29" s="25"/>
    </row>
    <row r="30" spans="1:13">
      <c r="A30" t="s">
        <v>44</v>
      </c>
      <c r="B30" s="16">
        <v>2305.7314998369161</v>
      </c>
      <c r="C30" s="30">
        <v>-724.16031019508864</v>
      </c>
      <c r="E30" s="25"/>
      <c r="F30" s="29">
        <f t="shared" si="2"/>
        <v>-40.644020827428903</v>
      </c>
      <c r="G30" s="29">
        <f t="shared" si="2"/>
        <v>-25.936625269762544</v>
      </c>
      <c r="I30" t="s">
        <v>44</v>
      </c>
      <c r="J30" s="16">
        <v>2346.375520664345</v>
      </c>
      <c r="K30" s="30">
        <v>-698.2236849253261</v>
      </c>
      <c r="M30" s="25"/>
    </row>
    <row r="31" spans="1:13">
      <c r="A31" t="s">
        <v>45</v>
      </c>
      <c r="B31" s="16">
        <v>4476.9377152408251</v>
      </c>
      <c r="C31" s="30">
        <v>-2531.3964035947033</v>
      </c>
      <c r="E31" s="25"/>
      <c r="F31" s="29">
        <f t="shared" si="2"/>
        <v>-3.3404582076000224</v>
      </c>
      <c r="G31" s="29">
        <f t="shared" si="2"/>
        <v>-2.9720166002612132</v>
      </c>
      <c r="I31" t="s">
        <v>45</v>
      </c>
      <c r="J31" s="16">
        <v>4480.2781734484252</v>
      </c>
      <c r="K31" s="30">
        <v>-2528.4243869944421</v>
      </c>
      <c r="M31" s="25"/>
    </row>
    <row r="32" spans="1:13">
      <c r="A32" t="s">
        <v>78</v>
      </c>
      <c r="B32" s="31">
        <f>SUM(B27:B31)</f>
        <v>-2063.8896150507862</v>
      </c>
      <c r="C32" s="31">
        <f>SUM(C27:C31)</f>
        <v>-12725.499232299291</v>
      </c>
      <c r="D32" s="25">
        <f>B32+C32</f>
        <v>-14789.388847350077</v>
      </c>
      <c r="E32" s="25"/>
      <c r="F32" s="29"/>
      <c r="G32" s="25"/>
      <c r="I32" t="s">
        <v>78</v>
      </c>
      <c r="J32" s="31">
        <f>SUM(J27:J31)</f>
        <v>-2007.1639038399244</v>
      </c>
      <c r="K32" s="31">
        <f>SUM(K27:K31)</f>
        <v>-12690.522616431468</v>
      </c>
      <c r="L32" s="25">
        <f>J32+K32</f>
        <v>-14697.686520271393</v>
      </c>
      <c r="M32" s="25">
        <f>L25+L32</f>
        <v>-12789.587249499591</v>
      </c>
    </row>
    <row r="33" spans="1:13" ht="13.5" thickBot="1">
      <c r="A33" t="s">
        <v>79</v>
      </c>
      <c r="B33" s="32">
        <f>B11+B25+B32</f>
        <v>1.7035887641650334</v>
      </c>
      <c r="C33" s="32">
        <f>C11+C25+C32</f>
        <v>-11717.355655593783</v>
      </c>
      <c r="D33" s="33"/>
      <c r="E33" s="34"/>
      <c r="F33" s="32">
        <f>SUM(F4:F31)</f>
        <v>-87.782929279304454</v>
      </c>
      <c r="G33" s="32">
        <f>SUM(G4:G31)</f>
        <v>-12.144437925256824</v>
      </c>
      <c r="H33" s="34"/>
      <c r="I33" t="s">
        <v>79</v>
      </c>
      <c r="J33" s="32">
        <f>J11+J25+J32</f>
        <v>89.486518043469914</v>
      </c>
      <c r="K33" s="32">
        <f>K11+K25+K32</f>
        <v>-11705.211217668526</v>
      </c>
      <c r="L33" s="33"/>
      <c r="M33" s="34"/>
    </row>
    <row r="34" spans="1:13" ht="13.5" thickTop="1">
      <c r="B34" s="34"/>
      <c r="C34" s="34"/>
      <c r="D34" s="33"/>
      <c r="E34" s="34"/>
      <c r="F34" s="34"/>
      <c r="G34" s="34"/>
      <c r="H34" s="34"/>
      <c r="J34" s="34"/>
      <c r="K34" s="34"/>
      <c r="L34" s="33"/>
      <c r="M34" s="34"/>
    </row>
    <row r="35" spans="1:13" ht="13.5" thickBot="1">
      <c r="A35" t="s">
        <v>80</v>
      </c>
      <c r="B35" s="32">
        <f>B33+C33</f>
        <v>-11715.652066829618</v>
      </c>
      <c r="C35" s="34"/>
      <c r="D35" s="33"/>
      <c r="E35" s="34"/>
      <c r="F35" s="34"/>
      <c r="G35" s="34"/>
      <c r="H35" s="34"/>
      <c r="I35" t="s">
        <v>80</v>
      </c>
      <c r="J35" s="32">
        <f>J33+K33</f>
        <v>-11615.724699625056</v>
      </c>
      <c r="K35" s="34"/>
      <c r="L35" s="33"/>
      <c r="M35" s="34"/>
    </row>
    <row r="36" spans="1:13" ht="13.5" thickTop="1"/>
  </sheetData>
  <mergeCells count="1">
    <mergeCell ref="F3:G3"/>
  </mergeCells>
  <pageMargins left="0.75" right="0.75" top="1" bottom="1" header="0.5" footer="0.5"/>
  <pageSetup scale="84" orientation="landscape" horizontalDpi="0" r:id="rId1"/>
  <headerFooter alignWithMargins="0">
    <oddHeader xml:space="preserve">&amp;CPower Positions (MW)
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0"/>
  <sheetViews>
    <sheetView zoomScale="75" workbookViewId="0"/>
  </sheetViews>
  <sheetFormatPr defaultRowHeight="12.75"/>
  <cols>
    <col min="1" max="1" width="20.5703125" customWidth="1"/>
    <col min="2" max="2" width="18.42578125" customWidth="1"/>
    <col min="3" max="26" width="12" customWidth="1"/>
    <col min="27" max="27" width="15.7109375" customWidth="1"/>
    <col min="28" max="28" width="16.140625" customWidth="1"/>
  </cols>
  <sheetData>
    <row r="1" spans="1:28" ht="18">
      <c r="A1" s="1" t="s">
        <v>82</v>
      </c>
    </row>
    <row r="2" spans="1:28" ht="18">
      <c r="A2" s="1" t="s">
        <v>85</v>
      </c>
    </row>
    <row r="3" spans="1:28" ht="18">
      <c r="A3" s="37" t="s">
        <v>83</v>
      </c>
    </row>
    <row r="6" spans="1:28">
      <c r="A6" s="3" t="s">
        <v>0</v>
      </c>
      <c r="B6" s="3" t="s">
        <v>1</v>
      </c>
    </row>
    <row r="7" spans="1:28">
      <c r="A7" s="3" t="s">
        <v>2</v>
      </c>
      <c r="B7" s="3" t="s">
        <v>3</v>
      </c>
    </row>
    <row r="8" spans="1:28">
      <c r="A8" s="3" t="s">
        <v>4</v>
      </c>
      <c r="B8" s="3" t="s">
        <v>5</v>
      </c>
    </row>
    <row r="9" spans="1:28">
      <c r="A9" s="3" t="s">
        <v>6</v>
      </c>
      <c r="B9" s="3" t="s">
        <v>5</v>
      </c>
    </row>
    <row r="11" spans="1:28">
      <c r="A11" s="4"/>
      <c r="B11" s="5"/>
      <c r="C11" s="3" t="s">
        <v>7</v>
      </c>
      <c r="D11" s="3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spans="1:28">
      <c r="A12" s="7"/>
      <c r="B12" s="8"/>
      <c r="C12" s="4" t="s">
        <v>9</v>
      </c>
      <c r="D12" s="9"/>
      <c r="E12" s="4" t="s">
        <v>10</v>
      </c>
      <c r="F12" s="9"/>
      <c r="G12" s="4" t="s">
        <v>11</v>
      </c>
      <c r="H12" s="9"/>
      <c r="I12" s="4" t="s">
        <v>12</v>
      </c>
      <c r="J12" s="9"/>
      <c r="K12" s="4" t="s">
        <v>13</v>
      </c>
      <c r="L12" s="9"/>
      <c r="M12" s="4" t="s">
        <v>14</v>
      </c>
      <c r="N12" s="9"/>
      <c r="O12" s="4" t="s">
        <v>15</v>
      </c>
      <c r="P12" s="9"/>
      <c r="Q12" s="4" t="s">
        <v>16</v>
      </c>
      <c r="R12" s="9"/>
      <c r="S12" s="4" t="s">
        <v>17</v>
      </c>
      <c r="T12" s="9"/>
      <c r="U12" s="4" t="s">
        <v>18</v>
      </c>
      <c r="V12" s="9"/>
      <c r="W12" s="4" t="s">
        <v>19</v>
      </c>
      <c r="X12" s="9"/>
      <c r="Y12" s="4" t="s">
        <v>20</v>
      </c>
      <c r="Z12" s="9"/>
      <c r="AA12" s="4" t="s">
        <v>21</v>
      </c>
      <c r="AB12" s="10" t="s">
        <v>22</v>
      </c>
    </row>
    <row r="13" spans="1:28">
      <c r="A13" s="3" t="s">
        <v>23</v>
      </c>
      <c r="B13" s="3" t="s">
        <v>24</v>
      </c>
      <c r="C13" s="4" t="s">
        <v>25</v>
      </c>
      <c r="D13" s="5" t="s">
        <v>26</v>
      </c>
      <c r="E13" s="4" t="s">
        <v>25</v>
      </c>
      <c r="F13" s="5" t="s">
        <v>26</v>
      </c>
      <c r="G13" s="4" t="s">
        <v>25</v>
      </c>
      <c r="H13" s="5" t="s">
        <v>26</v>
      </c>
      <c r="I13" s="4" t="s">
        <v>25</v>
      </c>
      <c r="J13" s="5" t="s">
        <v>26</v>
      </c>
      <c r="K13" s="4" t="s">
        <v>25</v>
      </c>
      <c r="L13" s="5" t="s">
        <v>26</v>
      </c>
      <c r="M13" s="4" t="s">
        <v>25</v>
      </c>
      <c r="N13" s="5" t="s">
        <v>26</v>
      </c>
      <c r="O13" s="4" t="s">
        <v>25</v>
      </c>
      <c r="P13" s="5" t="s">
        <v>26</v>
      </c>
      <c r="Q13" s="4" t="s">
        <v>25</v>
      </c>
      <c r="R13" s="5" t="s">
        <v>26</v>
      </c>
      <c r="S13" s="4" t="s">
        <v>25</v>
      </c>
      <c r="T13" s="5" t="s">
        <v>26</v>
      </c>
      <c r="U13" s="4" t="s">
        <v>25</v>
      </c>
      <c r="V13" s="5" t="s">
        <v>26</v>
      </c>
      <c r="W13" s="4" t="s">
        <v>25</v>
      </c>
      <c r="X13" s="5" t="s">
        <v>26</v>
      </c>
      <c r="Y13" s="4" t="s">
        <v>25</v>
      </c>
      <c r="Z13" s="5" t="s">
        <v>26</v>
      </c>
      <c r="AA13" s="11"/>
      <c r="AB13" s="12"/>
    </row>
    <row r="14" spans="1:28">
      <c r="A14" s="4">
        <v>2001</v>
      </c>
      <c r="B14" s="4" t="s">
        <v>27</v>
      </c>
      <c r="C14" s="13">
        <v>0</v>
      </c>
      <c r="D14" s="14">
        <v>0</v>
      </c>
      <c r="E14" s="13">
        <v>0</v>
      </c>
      <c r="F14" s="14">
        <v>0</v>
      </c>
      <c r="G14" s="13">
        <v>0</v>
      </c>
      <c r="H14" s="14">
        <v>0</v>
      </c>
      <c r="I14" s="13">
        <v>0</v>
      </c>
      <c r="J14" s="14">
        <v>0</v>
      </c>
      <c r="K14" s="13">
        <v>-0.50668000000000002</v>
      </c>
      <c r="L14" s="14">
        <v>-2.3877199999999998</v>
      </c>
      <c r="M14" s="13">
        <v>-0.71266867130986222</v>
      </c>
      <c r="N14" s="14">
        <v>-3.3583290812409952</v>
      </c>
      <c r="O14" s="13">
        <v>-1.0168729755950978</v>
      </c>
      <c r="P14" s="14">
        <v>-4.7919210881294978</v>
      </c>
      <c r="Q14" s="13">
        <v>-0.84700121629217895</v>
      </c>
      <c r="R14" s="14">
        <v>-3.9913300426121472</v>
      </c>
      <c r="S14" s="13">
        <v>-0.59717254152228272</v>
      </c>
      <c r="T14" s="14">
        <v>-2.814050936390549</v>
      </c>
      <c r="U14" s="13">
        <v>-0.40364796339511411</v>
      </c>
      <c r="V14" s="14">
        <v>-1.9020952715957506</v>
      </c>
      <c r="W14" s="13">
        <v>-0.36379365197659813</v>
      </c>
      <c r="X14" s="14">
        <v>-1.714398134936199</v>
      </c>
      <c r="Y14" s="13">
        <v>-0.31888102615643232</v>
      </c>
      <c r="Z14" s="14">
        <v>-1.5027585288305363</v>
      </c>
      <c r="AA14" s="13">
        <v>-4.7667180462475667</v>
      </c>
      <c r="AB14" s="15">
        <v>-22.462603083735676</v>
      </c>
    </row>
    <row r="15" spans="1:28">
      <c r="A15" s="11"/>
      <c r="B15" s="7" t="s">
        <v>30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15615.453143096887</v>
      </c>
      <c r="L15" s="17">
        <v>15213.260769929457</v>
      </c>
      <c r="M15" s="16">
        <v>15396.374437631179</v>
      </c>
      <c r="N15" s="17">
        <v>15487.442141855916</v>
      </c>
      <c r="O15" s="16">
        <v>16167.607689421482</v>
      </c>
      <c r="P15" s="17">
        <v>17360.313121717754</v>
      </c>
      <c r="Q15" s="16">
        <v>19500.125089256322</v>
      </c>
      <c r="R15" s="17">
        <v>17541.810165000294</v>
      </c>
      <c r="S15" s="16">
        <v>1670.1251830637682</v>
      </c>
      <c r="T15" s="17">
        <v>20068.701582235688</v>
      </c>
      <c r="U15" s="16">
        <v>513.27633458607488</v>
      </c>
      <c r="V15" s="17">
        <v>16704.309516710833</v>
      </c>
      <c r="W15" s="16">
        <v>-417.273243325257</v>
      </c>
      <c r="X15" s="17">
        <v>16084.060459401779</v>
      </c>
      <c r="Y15" s="16">
        <v>-2020.5941012451813</v>
      </c>
      <c r="Z15" s="17">
        <v>15967.082823398796</v>
      </c>
      <c r="AA15" s="16">
        <v>66425.09453248528</v>
      </c>
      <c r="AB15" s="18">
        <v>134426.9805802505</v>
      </c>
    </row>
    <row r="16" spans="1:28">
      <c r="A16" s="11"/>
      <c r="B16" s="7" t="s">
        <v>32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1.0658141036401503E-14</v>
      </c>
      <c r="L16" s="17">
        <v>3.5527136788005009E-15</v>
      </c>
      <c r="M16" s="16">
        <v>-19.949896036418966</v>
      </c>
      <c r="N16" s="17">
        <v>-22.799881184478821</v>
      </c>
      <c r="O16" s="16">
        <v>-27.531670675924207</v>
      </c>
      <c r="P16" s="17">
        <v>-33.431314392193677</v>
      </c>
      <c r="Q16" s="16">
        <v>-4.6113317318984892</v>
      </c>
      <c r="R16" s="17">
        <v>-4.7115780738962822</v>
      </c>
      <c r="S16" s="16">
        <v>-7.8567714188335636</v>
      </c>
      <c r="T16" s="17">
        <v>-10.751371415245929</v>
      </c>
      <c r="U16" s="16">
        <v>-15.95599699631485</v>
      </c>
      <c r="V16" s="17">
        <v>-16.302866496234738</v>
      </c>
      <c r="W16" s="16">
        <v>-43.903553792693174</v>
      </c>
      <c r="X16" s="17">
        <v>-50.175490048792199</v>
      </c>
      <c r="Y16" s="16">
        <v>-10.602421115573996</v>
      </c>
      <c r="Z16" s="17">
        <v>-14.048207978135551</v>
      </c>
      <c r="AA16" s="16">
        <v>-130.41164176765724</v>
      </c>
      <c r="AB16" s="18">
        <v>-152.22070958897723</v>
      </c>
    </row>
    <row r="17" spans="1:28">
      <c r="A17" s="11"/>
      <c r="B17" s="7" t="s">
        <v>33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-12</v>
      </c>
      <c r="L17" s="17">
        <v>-22</v>
      </c>
      <c r="M17" s="16">
        <v>-11.954185149172975</v>
      </c>
      <c r="N17" s="17">
        <v>-21.916006106817118</v>
      </c>
      <c r="O17" s="16">
        <v>-11.911362019387347</v>
      </c>
      <c r="P17" s="17">
        <v>-21.837497035543468</v>
      </c>
      <c r="Q17" s="16">
        <v>-7.9122019270637916</v>
      </c>
      <c r="R17" s="17">
        <v>-21.758555299425428</v>
      </c>
      <c r="S17" s="16">
        <v>-11.825979434727362</v>
      </c>
      <c r="T17" s="17">
        <v>-29.564948586818403</v>
      </c>
      <c r="U17" s="16">
        <v>-11.785341996937639</v>
      </c>
      <c r="V17" s="17">
        <v>-23.570683993875274</v>
      </c>
      <c r="W17" s="16">
        <v>-11.742855131588062</v>
      </c>
      <c r="X17" s="17">
        <v>-19.57142521931344</v>
      </c>
      <c r="Y17" s="16">
        <v>-11.702056005740635</v>
      </c>
      <c r="Z17" s="17">
        <v>-19.503426676234387</v>
      </c>
      <c r="AA17" s="16">
        <v>-90.833981664617795</v>
      </c>
      <c r="AB17" s="18">
        <v>-179.72254291802753</v>
      </c>
    </row>
    <row r="18" spans="1:28">
      <c r="A18" s="11"/>
      <c r="B18" s="7" t="s">
        <v>34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888</v>
      </c>
      <c r="L18" s="17">
        <v>726</v>
      </c>
      <c r="M18" s="16">
        <v>892.97901394969676</v>
      </c>
      <c r="N18" s="17">
        <v>698.63831585406672</v>
      </c>
      <c r="O18" s="16">
        <v>724.34305161714906</v>
      </c>
      <c r="P18" s="17">
        <v>534.41352511619516</v>
      </c>
      <c r="Q18" s="16">
        <v>849.7429358571153</v>
      </c>
      <c r="R18" s="17">
        <v>666.71246582019967</v>
      </c>
      <c r="S18" s="16">
        <v>873.41790588786637</v>
      </c>
      <c r="T18" s="17">
        <v>672.68188513846872</v>
      </c>
      <c r="U18" s="16">
        <v>543.77556176037365</v>
      </c>
      <c r="V18" s="17">
        <v>395.89684546332836</v>
      </c>
      <c r="W18" s="16">
        <v>505.64873175076372</v>
      </c>
      <c r="X18" s="17">
        <v>337.43532644930775</v>
      </c>
      <c r="Y18" s="16">
        <v>464.90164023540513</v>
      </c>
      <c r="Z18" s="17">
        <v>317.20217663200106</v>
      </c>
      <c r="AA18" s="16">
        <v>5742.8088410583696</v>
      </c>
      <c r="AB18" s="18">
        <v>4348.9805404735671</v>
      </c>
    </row>
    <row r="19" spans="1:28">
      <c r="A19" s="11"/>
      <c r="B19" s="7" t="s">
        <v>35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0.86825973872001327</v>
      </c>
      <c r="L19" s="17">
        <v>0.96692561812000122</v>
      </c>
      <c r="M19" s="16">
        <v>-291.49091560883789</v>
      </c>
      <c r="N19" s="17">
        <v>-333.13247498152896</v>
      </c>
      <c r="O19" s="16">
        <v>-167.91530620332861</v>
      </c>
      <c r="P19" s="17">
        <v>-203.89715753262209</v>
      </c>
      <c r="Q19" s="16">
        <v>-158.81496933289316</v>
      </c>
      <c r="R19" s="17">
        <v>-162.26746866621693</v>
      </c>
      <c r="S19" s="16">
        <v>-15193.985152568377</v>
      </c>
      <c r="T19" s="17">
        <v>-293.40480261877087</v>
      </c>
      <c r="U19" s="16">
        <v>-18323.572127181775</v>
      </c>
      <c r="V19" s="17">
        <v>-258.20818981676149</v>
      </c>
      <c r="W19" s="16">
        <v>-16721.638655069575</v>
      </c>
      <c r="X19" s="17">
        <v>-321.87596668146966</v>
      </c>
      <c r="Y19" s="16">
        <v>-15825.868924386607</v>
      </c>
      <c r="Z19" s="17">
        <v>-295.64404800379879</v>
      </c>
      <c r="AA19" s="16">
        <v>-66682.417790612672</v>
      </c>
      <c r="AB19" s="18">
        <v>-1867.4631826830489</v>
      </c>
    </row>
    <row r="20" spans="1:28">
      <c r="A20" s="11"/>
      <c r="B20" s="7" t="s">
        <v>36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860.02227276022359</v>
      </c>
      <c r="L20" s="17">
        <v>-859.97519624429651</v>
      </c>
      <c r="M20" s="16">
        <v>-2560.8229919228911</v>
      </c>
      <c r="N20" s="17">
        <v>2568.0009688687014</v>
      </c>
      <c r="O20" s="16">
        <v>-2559.1639514095787</v>
      </c>
      <c r="P20" s="17">
        <v>3123.929534502382</v>
      </c>
      <c r="Q20" s="16">
        <v>-2991.1243325678788</v>
      </c>
      <c r="R20" s="17">
        <v>2641.711640341452</v>
      </c>
      <c r="S20" s="16">
        <v>-4988.4604227434575</v>
      </c>
      <c r="T20" s="17">
        <v>-937.70266083930528</v>
      </c>
      <c r="U20" s="16">
        <v>-4192.4038663723277</v>
      </c>
      <c r="V20" s="17">
        <v>1374.4885905334258</v>
      </c>
      <c r="W20" s="16">
        <v>-5419.8675664302609</v>
      </c>
      <c r="X20" s="17">
        <v>-461.10473131998151</v>
      </c>
      <c r="Y20" s="16">
        <v>-2876.9698082846894</v>
      </c>
      <c r="Z20" s="17">
        <v>2190.1945636339187</v>
      </c>
      <c r="AA20" s="16">
        <v>-24728.790666970857</v>
      </c>
      <c r="AB20" s="18">
        <v>9639.5427094762963</v>
      </c>
    </row>
    <row r="21" spans="1:28">
      <c r="A21" s="11"/>
      <c r="B21" s="7" t="s">
        <v>81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8.1069304447964896E-2</v>
      </c>
      <c r="L21" s="17">
        <v>9.0281725408203783E-2</v>
      </c>
      <c r="M21" s="16">
        <v>-1214.8784126629432</v>
      </c>
      <c r="N21" s="17">
        <v>-1388.4324716147921</v>
      </c>
      <c r="O21" s="16">
        <v>-1023.3132825336244</v>
      </c>
      <c r="P21" s="17">
        <v>-1242.5947002194009</v>
      </c>
      <c r="Q21" s="16">
        <v>-1246.5313641462481</v>
      </c>
      <c r="R21" s="17">
        <v>-1273.6298720624709</v>
      </c>
      <c r="S21" s="16">
        <v>-876.6169005244642</v>
      </c>
      <c r="T21" s="17">
        <v>-1199.5810217703195</v>
      </c>
      <c r="U21" s="16">
        <v>-1190.6202264405013</v>
      </c>
      <c r="V21" s="17">
        <v>-1216.5032748413817</v>
      </c>
      <c r="W21" s="16">
        <v>-848.16573748252165</v>
      </c>
      <c r="X21" s="17">
        <v>-969.33227140859628</v>
      </c>
      <c r="Y21" s="16">
        <v>-798.10987920294974</v>
      </c>
      <c r="Z21" s="17">
        <v>-1057.4955899439083</v>
      </c>
      <c r="AA21" s="16">
        <v>-7198.1547336888043</v>
      </c>
      <c r="AB21" s="18">
        <v>-8347.4789201354615</v>
      </c>
    </row>
    <row r="22" spans="1:28">
      <c r="A22" s="11"/>
      <c r="B22" s="7" t="s">
        <v>37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0</v>
      </c>
      <c r="L22" s="17">
        <v>0</v>
      </c>
      <c r="M22" s="16">
        <v>-16.945088920401215</v>
      </c>
      <c r="N22" s="17">
        <v>-19.365815909029962</v>
      </c>
      <c r="O22" s="16">
        <v>-12.936260192192281</v>
      </c>
      <c r="P22" s="17">
        <v>-15.708315947662049</v>
      </c>
      <c r="Q22" s="16">
        <v>-9.6199667434641327</v>
      </c>
      <c r="R22" s="17">
        <v>-9.8290964552785702</v>
      </c>
      <c r="S22" s="16">
        <v>-11.752326950716318</v>
      </c>
      <c r="T22" s="17">
        <v>-16.082131616769701</v>
      </c>
      <c r="U22" s="16">
        <v>-4.9964197515289106</v>
      </c>
      <c r="V22" s="17">
        <v>-5.1050375722143224</v>
      </c>
      <c r="W22" s="16">
        <v>-1.8477495120320817</v>
      </c>
      <c r="X22" s="17">
        <v>-2.1117137280366647</v>
      </c>
      <c r="Y22" s="16">
        <v>-1.2339632245006871</v>
      </c>
      <c r="Z22" s="17">
        <v>-1.6350012724634102</v>
      </c>
      <c r="AA22" s="16">
        <v>-59.331775294835623</v>
      </c>
      <c r="AB22" s="18">
        <v>-69.837112501454683</v>
      </c>
    </row>
    <row r="23" spans="1:28">
      <c r="A23" s="11"/>
      <c r="B23" s="7" t="s">
        <v>39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-15266.622597601363</v>
      </c>
      <c r="L23" s="17">
        <v>-11965.68318587163</v>
      </c>
      <c r="M23" s="16">
        <v>-4570.2526624976908</v>
      </c>
      <c r="N23" s="17">
        <v>-18498.939273202112</v>
      </c>
      <c r="O23" s="16">
        <v>-1489.2717579236792</v>
      </c>
      <c r="P23" s="17">
        <v>-6820.3702452324596</v>
      </c>
      <c r="Q23" s="16">
        <v>-9521.5842756762158</v>
      </c>
      <c r="R23" s="17">
        <v>-13160.681815668706</v>
      </c>
      <c r="S23" s="16">
        <v>-9017.6424667843985</v>
      </c>
      <c r="T23" s="17">
        <v>-18524.384968646296</v>
      </c>
      <c r="U23" s="16">
        <v>12820.093969926791</v>
      </c>
      <c r="V23" s="17">
        <v>-13220.264439641722</v>
      </c>
      <c r="W23" s="16">
        <v>12684.030246482558</v>
      </c>
      <c r="X23" s="17">
        <v>-12012.518605723557</v>
      </c>
      <c r="Y23" s="16">
        <v>14771.321215062881</v>
      </c>
      <c r="Z23" s="17">
        <v>-11806.091989468216</v>
      </c>
      <c r="AA23" s="16">
        <v>410.07167098888567</v>
      </c>
      <c r="AB23" s="18">
        <v>-106008.93452345469</v>
      </c>
    </row>
    <row r="24" spans="1:28">
      <c r="A24" s="11"/>
      <c r="B24" s="7" t="s">
        <v>40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-4781.6470790818948</v>
      </c>
      <c r="L24" s="17">
        <v>15469.540751746958</v>
      </c>
      <c r="M24" s="16">
        <v>21639.228014851687</v>
      </c>
      <c r="N24" s="17">
        <v>6900.7496821923487</v>
      </c>
      <c r="O24" s="16">
        <v>10347.17903120333</v>
      </c>
      <c r="P24" s="17">
        <v>13739.714372881208</v>
      </c>
      <c r="Q24" s="16">
        <v>11242.22112187044</v>
      </c>
      <c r="R24" s="17">
        <v>12767.370262461238</v>
      </c>
      <c r="S24" s="16">
        <v>24855.671707191563</v>
      </c>
      <c r="T24" s="17">
        <v>15485.896172977898</v>
      </c>
      <c r="U24" s="16">
        <v>12349.811583129591</v>
      </c>
      <c r="V24" s="17">
        <v>13914.828663887714</v>
      </c>
      <c r="W24" s="16">
        <v>1805.5898647171084</v>
      </c>
      <c r="X24" s="17">
        <v>3486.5658465024844</v>
      </c>
      <c r="Y24" s="16">
        <v>2506.1626112823242</v>
      </c>
      <c r="Z24" s="17">
        <v>4758.5658518507589</v>
      </c>
      <c r="AA24" s="16">
        <v>79964.216855164152</v>
      </c>
      <c r="AB24" s="18">
        <v>86523.231604500616</v>
      </c>
    </row>
    <row r="25" spans="1:28">
      <c r="A25" s="11"/>
      <c r="B25" s="7" t="s">
        <v>41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-6084.4362372730375</v>
      </c>
      <c r="L25" s="17">
        <v>-3502.6773470702251</v>
      </c>
      <c r="M25" s="16">
        <v>-12629.405586105197</v>
      </c>
      <c r="N25" s="17">
        <v>-10884.670920668454</v>
      </c>
      <c r="O25" s="16">
        <v>5822.5354792811977</v>
      </c>
      <c r="P25" s="17">
        <v>-9850.4614038470081</v>
      </c>
      <c r="Q25" s="16">
        <v>6663.2679890874288</v>
      </c>
      <c r="R25" s="17">
        <v>-8890.7561860898677</v>
      </c>
      <c r="S25" s="16">
        <v>-10410.067198108947</v>
      </c>
      <c r="T25" s="17">
        <v>-10546.236187635963</v>
      </c>
      <c r="U25" s="16">
        <v>4964.6165830419714</v>
      </c>
      <c r="V25" s="17">
        <v>-10705.477733364316</v>
      </c>
      <c r="W25" s="16">
        <v>4043.561943842848</v>
      </c>
      <c r="X25" s="17">
        <v>-12475.127163388421</v>
      </c>
      <c r="Y25" s="16">
        <v>4614.1436049310223</v>
      </c>
      <c r="Z25" s="17">
        <v>-12926.395440951736</v>
      </c>
      <c r="AA25" s="16">
        <v>-3015.7834213027154</v>
      </c>
      <c r="AB25" s="18">
        <v>-79781.80238301598</v>
      </c>
    </row>
    <row r="26" spans="1:28">
      <c r="A26" s="11"/>
      <c r="B26" s="7" t="s">
        <v>43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1.1114133180479939</v>
      </c>
      <c r="L26" s="17">
        <v>1.2377102860079958</v>
      </c>
      <c r="M26" s="16">
        <v>-274.84592832449283</v>
      </c>
      <c r="N26" s="17">
        <v>-314.10963237084894</v>
      </c>
      <c r="O26" s="16">
        <v>-185.50442242235351</v>
      </c>
      <c r="P26" s="17">
        <v>-225.25537008428645</v>
      </c>
      <c r="Q26" s="16">
        <v>-399.47106642371023</v>
      </c>
      <c r="R26" s="17">
        <v>-408.15522004161699</v>
      </c>
      <c r="S26" s="16">
        <v>-318.27311781585962</v>
      </c>
      <c r="T26" s="17">
        <v>-435.53163490591322</v>
      </c>
      <c r="U26" s="16">
        <v>-445.89317456967888</v>
      </c>
      <c r="V26" s="17">
        <v>-455.58650445162834</v>
      </c>
      <c r="W26" s="16">
        <v>-279.09695985585159</v>
      </c>
      <c r="X26" s="17">
        <v>-318.96795412097333</v>
      </c>
      <c r="Y26" s="16">
        <v>-14.262200560768676</v>
      </c>
      <c r="Z26" s="17">
        <v>-18.897415743018499</v>
      </c>
      <c r="AA26" s="16">
        <v>-1916.2354566546674</v>
      </c>
      <c r="AB26" s="18">
        <v>-2175.2660214322777</v>
      </c>
    </row>
    <row r="27" spans="1:28">
      <c r="A27" s="11"/>
      <c r="B27" s="7" t="s">
        <v>51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49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0</v>
      </c>
      <c r="L28" s="17">
        <v>0</v>
      </c>
      <c r="M28" s="16">
        <v>0</v>
      </c>
      <c r="N28" s="17">
        <v>0</v>
      </c>
      <c r="O28" s="16">
        <v>0</v>
      </c>
      <c r="P28" s="17">
        <v>0</v>
      </c>
      <c r="Q28" s="16">
        <v>0</v>
      </c>
      <c r="R28" s="17">
        <v>0</v>
      </c>
      <c r="S28" s="16">
        <v>0</v>
      </c>
      <c r="T28" s="17">
        <v>0</v>
      </c>
      <c r="U28" s="16">
        <v>0</v>
      </c>
      <c r="V28" s="17">
        <v>0</v>
      </c>
      <c r="W28" s="16">
        <v>0</v>
      </c>
      <c r="X28" s="17">
        <v>0</v>
      </c>
      <c r="Y28" s="16">
        <v>0</v>
      </c>
      <c r="Z28" s="17">
        <v>0</v>
      </c>
      <c r="AA28" s="16">
        <v>0</v>
      </c>
      <c r="AB28" s="18">
        <v>0</v>
      </c>
    </row>
    <row r="29" spans="1:28">
      <c r="A29" s="11"/>
      <c r="B29" s="7" t="s">
        <v>44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6443.5151876155014</v>
      </c>
      <c r="L29" s="17">
        <v>3057.479059662418</v>
      </c>
      <c r="M29" s="16">
        <v>3108.4796708352737</v>
      </c>
      <c r="N29" s="17">
        <v>-522.31956062200879</v>
      </c>
      <c r="O29" s="16">
        <v>38092.97159912638</v>
      </c>
      <c r="P29" s="17">
        <v>-563.34272110627228</v>
      </c>
      <c r="Q29" s="16">
        <v>41069.318866009366</v>
      </c>
      <c r="R29" s="17">
        <v>-860.92576655752941</v>
      </c>
      <c r="S29" s="16">
        <v>1757.8505266247482</v>
      </c>
      <c r="T29" s="17">
        <v>-2120.6841241646671</v>
      </c>
      <c r="U29" s="16">
        <v>-3443.8026548680446</v>
      </c>
      <c r="V29" s="17">
        <v>-1491.2361106641931</v>
      </c>
      <c r="W29" s="16">
        <v>-2792.6546997269816</v>
      </c>
      <c r="X29" s="17">
        <v>-1296.9776513018523</v>
      </c>
      <c r="Y29" s="16">
        <v>-2605.3261633416278</v>
      </c>
      <c r="Z29" s="17">
        <v>-884.00700011238143</v>
      </c>
      <c r="AA29" s="16">
        <v>81630.352332274619</v>
      </c>
      <c r="AB29" s="18">
        <v>-4682.0138748664867</v>
      </c>
    </row>
    <row r="30" spans="1:28">
      <c r="A30" s="11"/>
      <c r="B30" s="7" t="s">
        <v>45</v>
      </c>
      <c r="C30" s="16">
        <v>0</v>
      </c>
      <c r="D30" s="17">
        <v>0</v>
      </c>
      <c r="E30" s="16">
        <v>0</v>
      </c>
      <c r="F30" s="17">
        <v>0</v>
      </c>
      <c r="G30" s="16">
        <v>0</v>
      </c>
      <c r="H30" s="17">
        <v>0</v>
      </c>
      <c r="I30" s="16">
        <v>0</v>
      </c>
      <c r="J30" s="17">
        <v>0</v>
      </c>
      <c r="K30" s="16">
        <v>-1065.3034332548268</v>
      </c>
      <c r="L30" s="17">
        <v>-17300.821843847887</v>
      </c>
      <c r="M30" s="16">
        <v>13785.935377867991</v>
      </c>
      <c r="N30" s="17">
        <v>-17011.523998958404</v>
      </c>
      <c r="O30" s="16">
        <v>12764.605437152022</v>
      </c>
      <c r="P30" s="17">
        <v>-19201.667145691044</v>
      </c>
      <c r="Q30" s="16">
        <v>14812.629578615968</v>
      </c>
      <c r="R30" s="17">
        <v>-17186.599091235134</v>
      </c>
      <c r="S30" s="16">
        <v>13136.793922558922</v>
      </c>
      <c r="T30" s="17">
        <v>-18243.606784321037</v>
      </c>
      <c r="U30" s="16">
        <v>17018.636968618524</v>
      </c>
      <c r="V30" s="17">
        <v>-16995.503275617528</v>
      </c>
      <c r="W30" s="16">
        <v>17994.317993359487</v>
      </c>
      <c r="X30" s="17">
        <v>-15201.976139382208</v>
      </c>
      <c r="Y30" s="16">
        <v>18019.207643741902</v>
      </c>
      <c r="Z30" s="17">
        <v>-15007.056560618799</v>
      </c>
      <c r="AA30" s="16">
        <v>106466.82348866</v>
      </c>
      <c r="AB30" s="18">
        <v>-136148.75483967204</v>
      </c>
    </row>
    <row r="31" spans="1:28">
      <c r="A31" s="4" t="s">
        <v>47</v>
      </c>
      <c r="B31" s="9"/>
      <c r="C31" s="13">
        <f t="shared" ref="C31:AB31" si="0">SUM(C14:C30)</f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-3401.4646813772961</v>
      </c>
      <c r="L31" s="13">
        <f t="shared" si="0"/>
        <v>815.0302059343303</v>
      </c>
      <c r="M31" s="13">
        <f t="shared" si="0"/>
        <v>33231.738179236476</v>
      </c>
      <c r="N31" s="13">
        <f t="shared" si="0"/>
        <v>-23365.737255928685</v>
      </c>
      <c r="O31" s="13">
        <f t="shared" si="0"/>
        <v>78440.677401445893</v>
      </c>
      <c r="P31" s="13">
        <f t="shared" si="0"/>
        <v>-3424.987237959087</v>
      </c>
      <c r="Q31" s="13">
        <f t="shared" si="0"/>
        <v>79796.789070930972</v>
      </c>
      <c r="R31" s="13">
        <f t="shared" si="0"/>
        <v>-8365.701446569572</v>
      </c>
      <c r="S31" s="13">
        <f t="shared" si="0"/>
        <v>1456.7817364355669</v>
      </c>
      <c r="T31" s="13">
        <f t="shared" si="0"/>
        <v>-16133.065047105443</v>
      </c>
      <c r="U31" s="13">
        <f t="shared" si="0"/>
        <v>20580.777544922825</v>
      </c>
      <c r="V31" s="13">
        <f t="shared" si="0"/>
        <v>-12000.136595136144</v>
      </c>
      <c r="W31" s="13">
        <f t="shared" si="0"/>
        <v>10496.593966174029</v>
      </c>
      <c r="X31" s="13">
        <f t="shared" si="0"/>
        <v>-23223.391878104569</v>
      </c>
      <c r="Y31" s="13">
        <f t="shared" si="0"/>
        <v>16210.748316859737</v>
      </c>
      <c r="Z31" s="13">
        <f t="shared" si="0"/>
        <v>-18799.232023782046</v>
      </c>
      <c r="AA31" s="13">
        <f t="shared" si="0"/>
        <v>236812.64153462823</v>
      </c>
      <c r="AB31" s="13">
        <f t="shared" si="0"/>
        <v>-104497.22127865122</v>
      </c>
    </row>
    <row r="32" spans="1:28">
      <c r="A32" s="4">
        <v>2002</v>
      </c>
      <c r="B32" s="4" t="s">
        <v>27</v>
      </c>
      <c r="C32" s="13">
        <v>-0.62030480922663578</v>
      </c>
      <c r="D32" s="14">
        <v>-2.9230809954744421</v>
      </c>
      <c r="E32" s="13">
        <v>-0.31885904679373728</v>
      </c>
      <c r="F32" s="14">
        <v>-1.5024819472431707</v>
      </c>
      <c r="G32" s="13">
        <v>-0.31539380231969966</v>
      </c>
      <c r="H32" s="14">
        <v>-1.4863053497695939</v>
      </c>
      <c r="I32" s="13">
        <v>-0.35739400183408893</v>
      </c>
      <c r="J32" s="14">
        <v>-1.6841327673523774</v>
      </c>
      <c r="K32" s="13">
        <v>-0.48492060227907113</v>
      </c>
      <c r="L32" s="14">
        <v>-2.2851792462180929</v>
      </c>
      <c r="M32" s="13">
        <v>-0.68201264950011353</v>
      </c>
      <c r="N32" s="14">
        <v>-3.2139660229028668</v>
      </c>
      <c r="O32" s="13">
        <v>-0.97254795655670767</v>
      </c>
      <c r="P32" s="14">
        <v>-4.5829537473276947</v>
      </c>
      <c r="Q32" s="13">
        <v>-0.80970484774577489</v>
      </c>
      <c r="R32" s="14">
        <v>-3.8156348201198833</v>
      </c>
      <c r="S32" s="13">
        <v>-0.57037109466290048</v>
      </c>
      <c r="T32" s="14">
        <v>-2.6877222093445932</v>
      </c>
      <c r="U32" s="13">
        <v>-0.38531889432770433</v>
      </c>
      <c r="V32" s="14">
        <v>-1.8156863811300854</v>
      </c>
      <c r="W32" s="13">
        <v>-0.34680921554271948</v>
      </c>
      <c r="X32" s="14">
        <v>-1.634248356414675</v>
      </c>
      <c r="Y32" s="13">
        <v>-0.30389860465619684</v>
      </c>
      <c r="Z32" s="14">
        <v>-1.432133791361466</v>
      </c>
      <c r="AA32" s="13">
        <v>-6.1675355254453486</v>
      </c>
      <c r="AB32" s="15">
        <v>-29.063525634658937</v>
      </c>
    </row>
    <row r="33" spans="1:28">
      <c r="A33" s="11"/>
      <c r="B33" s="7" t="s">
        <v>30</v>
      </c>
      <c r="C33" s="16">
        <v>-881.35043691656745</v>
      </c>
      <c r="D33" s="17">
        <v>814.33462029418843</v>
      </c>
      <c r="E33" s="16">
        <v>-52.221267574209037</v>
      </c>
      <c r="F33" s="17">
        <v>1436.6984712458134</v>
      </c>
      <c r="G33" s="16">
        <v>793.96869157025492</v>
      </c>
      <c r="H33" s="17">
        <v>1645.5984125710145</v>
      </c>
      <c r="I33" s="16">
        <v>559.29580164203742</v>
      </c>
      <c r="J33" s="17">
        <v>2295.4450827691785</v>
      </c>
      <c r="K33" s="16">
        <v>2857.9935762565269</v>
      </c>
      <c r="L33" s="17">
        <v>4415.5363414456378</v>
      </c>
      <c r="M33" s="16">
        <v>2884.1320802456426</v>
      </c>
      <c r="N33" s="17">
        <v>3634.2947717353809</v>
      </c>
      <c r="O33" s="16">
        <v>3868.5828573702843</v>
      </c>
      <c r="P33" s="17">
        <v>4941.2526431322913</v>
      </c>
      <c r="Q33" s="16">
        <v>5296.9241954201634</v>
      </c>
      <c r="R33" s="17">
        <v>6180.062585818343</v>
      </c>
      <c r="S33" s="16">
        <v>5700.9738984804881</v>
      </c>
      <c r="T33" s="17">
        <v>6856.9020697580036</v>
      </c>
      <c r="U33" s="16">
        <v>3629.0778781702315</v>
      </c>
      <c r="V33" s="17">
        <v>5067.73789653728</v>
      </c>
      <c r="W33" s="16">
        <v>3292.8506513121797</v>
      </c>
      <c r="X33" s="17">
        <v>4141.4328073381512</v>
      </c>
      <c r="Y33" s="16">
        <v>1243.0974975997406</v>
      </c>
      <c r="Z33" s="17">
        <v>2275.8893538308043</v>
      </c>
      <c r="AA33" s="16">
        <v>29193.325423576774</v>
      </c>
      <c r="AB33" s="18">
        <v>43705.185056476083</v>
      </c>
    </row>
    <row r="34" spans="1:28">
      <c r="A34" s="11"/>
      <c r="B34" s="7" t="s">
        <v>32</v>
      </c>
      <c r="C34" s="16">
        <v>17049.710578955168</v>
      </c>
      <c r="D34" s="17">
        <v>-56.075020848827094</v>
      </c>
      <c r="E34" s="16">
        <v>15458.598284336636</v>
      </c>
      <c r="F34" s="17">
        <v>-30.265125360393789</v>
      </c>
      <c r="G34" s="16">
        <v>16189.200374250668</v>
      </c>
      <c r="H34" s="17">
        <v>-17.628890792215635</v>
      </c>
      <c r="I34" s="16">
        <v>16896.641197686786</v>
      </c>
      <c r="J34" s="17">
        <v>-12.882435854232853</v>
      </c>
      <c r="K34" s="16">
        <v>16800.21591679757</v>
      </c>
      <c r="L34" s="17">
        <v>-48.945666354067072</v>
      </c>
      <c r="M34" s="16">
        <v>15227.389693011446</v>
      </c>
      <c r="N34" s="17">
        <v>-30.241261890596395</v>
      </c>
      <c r="O34" s="16">
        <v>16676.540624643472</v>
      </c>
      <c r="P34" s="17">
        <v>-37.758246610599826</v>
      </c>
      <c r="Q34" s="16">
        <v>16630.587971060577</v>
      </c>
      <c r="R34" s="17">
        <v>-10.883808372217402</v>
      </c>
      <c r="S34" s="16">
        <v>15051.026561536477</v>
      </c>
      <c r="T34" s="17">
        <v>-15.316714324632272</v>
      </c>
      <c r="U34" s="16">
        <v>17226.944873322405</v>
      </c>
      <c r="V34" s="17">
        <v>-23.848815012684796</v>
      </c>
      <c r="W34" s="16">
        <v>14889.218347858334</v>
      </c>
      <c r="X34" s="17">
        <v>-56.213933662361491</v>
      </c>
      <c r="Y34" s="16">
        <v>15595.393201311294</v>
      </c>
      <c r="Z34" s="17">
        <v>-21.548860576742747</v>
      </c>
      <c r="AA34" s="16">
        <v>193691.46762477086</v>
      </c>
      <c r="AB34" s="18">
        <v>-361.60877965957138</v>
      </c>
    </row>
    <row r="35" spans="1:28">
      <c r="A35" s="11"/>
      <c r="B35" s="7" t="s">
        <v>33</v>
      </c>
      <c r="C35" s="16">
        <v>-11.659134312887083</v>
      </c>
      <c r="D35" s="17">
        <v>-19.431890521478472</v>
      </c>
      <c r="E35" s="16">
        <v>-11.614584025998202</v>
      </c>
      <c r="F35" s="17">
        <v>-17.421876038997304</v>
      </c>
      <c r="G35" s="16">
        <v>-11.574084488796318</v>
      </c>
      <c r="H35" s="17">
        <v>-19.290140814660536</v>
      </c>
      <c r="I35" s="16">
        <v>-11.528838768841577</v>
      </c>
      <c r="J35" s="17">
        <v>-19.214731281402631</v>
      </c>
      <c r="K35" s="16">
        <v>-11.484659405046289</v>
      </c>
      <c r="L35" s="17">
        <v>-19.141099008410482</v>
      </c>
      <c r="M35" s="16">
        <v>-11.438687026892943</v>
      </c>
      <c r="N35" s="17">
        <v>-20.970926215970398</v>
      </c>
      <c r="O35" s="16">
        <v>-11.393485901554683</v>
      </c>
      <c r="P35" s="17">
        <v>-20.888057486183584</v>
      </c>
      <c r="Q35" s="16">
        <v>-7.5638005394280698</v>
      </c>
      <c r="R35" s="17">
        <v>-18.909501348570178</v>
      </c>
      <c r="S35" s="16">
        <v>-11.297459949747138</v>
      </c>
      <c r="T35" s="17">
        <v>-28.243649874367847</v>
      </c>
      <c r="U35" s="16">
        <v>-11.250186695699398</v>
      </c>
      <c r="V35" s="17">
        <v>-20.625342275448894</v>
      </c>
      <c r="W35" s="16">
        <v>-11.200642121091168</v>
      </c>
      <c r="X35" s="17">
        <v>-18.667736868485282</v>
      </c>
      <c r="Y35" s="16">
        <v>-11.152242372704471</v>
      </c>
      <c r="Z35" s="17">
        <v>-18.587070621174117</v>
      </c>
      <c r="AA35" s="16">
        <v>-133.15780560868734</v>
      </c>
      <c r="AB35" s="18">
        <v>-241.39202235514975</v>
      </c>
    </row>
    <row r="36" spans="1:28">
      <c r="A36" s="11"/>
      <c r="B36" s="7" t="s">
        <v>34</v>
      </c>
      <c r="C36" s="16">
        <v>-232.58503244203277</v>
      </c>
      <c r="D36" s="17">
        <v>-211.93663087437062</v>
      </c>
      <c r="E36" s="16">
        <v>-47.80178075814851</v>
      </c>
      <c r="F36" s="17">
        <v>-47.099605645141992</v>
      </c>
      <c r="G36" s="16">
        <v>-10.348176035151369</v>
      </c>
      <c r="H36" s="17">
        <v>-4.3634308279368383</v>
      </c>
      <c r="I36" s="16">
        <v>-30.496449896905595</v>
      </c>
      <c r="J36" s="17">
        <v>-23.731225098936086</v>
      </c>
      <c r="K36" s="16">
        <v>-304.86559626730718</v>
      </c>
      <c r="L36" s="17">
        <v>-255.17105837133036</v>
      </c>
      <c r="M36" s="16">
        <v>-325.60214800992946</v>
      </c>
      <c r="N36" s="17">
        <v>-280.21071842673206</v>
      </c>
      <c r="O36" s="16">
        <v>-415.85891602989227</v>
      </c>
      <c r="P36" s="17">
        <v>-369.42805019431421</v>
      </c>
      <c r="Q36" s="16">
        <v>-342.25262437960578</v>
      </c>
      <c r="R36" s="17">
        <v>-300.9279950794371</v>
      </c>
      <c r="S36" s="16">
        <v>-216.69830863192976</v>
      </c>
      <c r="T36" s="17">
        <v>-214.37549386938798</v>
      </c>
      <c r="U36" s="16">
        <v>-115.95320081666384</v>
      </c>
      <c r="V36" s="17">
        <v>-95.111630700773063</v>
      </c>
      <c r="W36" s="16">
        <v>-84.595703798567442</v>
      </c>
      <c r="X36" s="17">
        <v>-114.5143322310293</v>
      </c>
      <c r="Y36" s="16">
        <v>-253.98693703965839</v>
      </c>
      <c r="Z36" s="17">
        <v>-212.396836994387</v>
      </c>
      <c r="AA36" s="16">
        <v>-2381.0448741057921</v>
      </c>
      <c r="AB36" s="18">
        <v>-2129.2670083137768</v>
      </c>
    </row>
    <row r="37" spans="1:28">
      <c r="A37" s="11"/>
      <c r="B37" s="7" t="s">
        <v>35</v>
      </c>
      <c r="C37" s="16">
        <v>-15128.493445117381</v>
      </c>
      <c r="D37" s="17">
        <v>-488.16088363382323</v>
      </c>
      <c r="E37" s="16">
        <v>-13334.041047405322</v>
      </c>
      <c r="F37" s="17">
        <v>-150.62217768853509</v>
      </c>
      <c r="G37" s="16">
        <v>-12805.235815632426</v>
      </c>
      <c r="H37" s="17">
        <v>789.40931019491359</v>
      </c>
      <c r="I37" s="16">
        <v>-12899.795930718197</v>
      </c>
      <c r="J37" s="17">
        <v>1267.8814174466818</v>
      </c>
      <c r="K37" s="16">
        <v>-12538.38981555895</v>
      </c>
      <c r="L37" s="17">
        <v>1853.8517389365607</v>
      </c>
      <c r="M37" s="16">
        <v>-26012.856607762307</v>
      </c>
      <c r="N37" s="17">
        <v>2330.2407238986953</v>
      </c>
      <c r="O37" s="16">
        <v>-44249.23378318399</v>
      </c>
      <c r="P37" s="17">
        <v>3417.4563349566861</v>
      </c>
      <c r="Q37" s="16">
        <v>-41799.236204024892</v>
      </c>
      <c r="R37" s="17">
        <v>5446.7023956431212</v>
      </c>
      <c r="S37" s="16">
        <v>-7086.8339912246356</v>
      </c>
      <c r="T37" s="17">
        <v>6304.8168207413928</v>
      </c>
      <c r="U37" s="16">
        <v>-9874.3852895529471</v>
      </c>
      <c r="V37" s="17">
        <v>4180.2948977497945</v>
      </c>
      <c r="W37" s="16">
        <v>-9358.2096318652966</v>
      </c>
      <c r="X37" s="17">
        <v>3477.9485601839438</v>
      </c>
      <c r="Y37" s="16">
        <v>-12224.394579764234</v>
      </c>
      <c r="Z37" s="17">
        <v>1209.0368766216097</v>
      </c>
      <c r="AA37" s="16">
        <v>-217311.10614181057</v>
      </c>
      <c r="AB37" s="18">
        <v>29638.856015051038</v>
      </c>
    </row>
    <row r="38" spans="1:28">
      <c r="A38" s="11"/>
      <c r="B38" s="7" t="s">
        <v>36</v>
      </c>
      <c r="C38" s="16">
        <v>31207.781021891518</v>
      </c>
      <c r="D38" s="17">
        <v>-791.70562933629753</v>
      </c>
      <c r="E38" s="16">
        <v>18093.267340360228</v>
      </c>
      <c r="F38" s="17">
        <v>-10424.776207358274</v>
      </c>
      <c r="G38" s="16">
        <v>21216.663926627683</v>
      </c>
      <c r="H38" s="17">
        <v>-9330.6091408732009</v>
      </c>
      <c r="I38" s="16">
        <v>19287.694075942265</v>
      </c>
      <c r="J38" s="17">
        <v>-10080.112368033846</v>
      </c>
      <c r="K38" s="16">
        <v>20218.689536447331</v>
      </c>
      <c r="L38" s="17">
        <v>-10179.297337543321</v>
      </c>
      <c r="M38" s="16">
        <v>16902.893844795748</v>
      </c>
      <c r="N38" s="17">
        <v>-13114.879322643517</v>
      </c>
      <c r="O38" s="16">
        <v>66369.562200771863</v>
      </c>
      <c r="P38" s="17">
        <v>-14492.170580355225</v>
      </c>
      <c r="Q38" s="16">
        <v>64582.961414366699</v>
      </c>
      <c r="R38" s="17">
        <v>-15229.648356607657</v>
      </c>
      <c r="S38" s="16">
        <v>13923.889291785132</v>
      </c>
      <c r="T38" s="17">
        <v>-15411.026580298683</v>
      </c>
      <c r="U38" s="16">
        <v>18482.349977055506</v>
      </c>
      <c r="V38" s="17">
        <v>-12133.409707995948</v>
      </c>
      <c r="W38" s="16">
        <v>17324.130749769094</v>
      </c>
      <c r="X38" s="17">
        <v>-11303.151644206229</v>
      </c>
      <c r="Y38" s="16">
        <v>21805.174350862064</v>
      </c>
      <c r="Z38" s="17">
        <v>-8846.2997439198698</v>
      </c>
      <c r="AA38" s="16">
        <v>329415.05773067509</v>
      </c>
      <c r="AB38" s="18">
        <v>-131337.08661917207</v>
      </c>
    </row>
    <row r="39" spans="1:28">
      <c r="A39" s="11"/>
      <c r="B39" s="7" t="s">
        <v>81</v>
      </c>
      <c r="C39" s="16">
        <v>-837.58826611890299</v>
      </c>
      <c r="D39" s="17">
        <v>-922.78782531910963</v>
      </c>
      <c r="E39" s="16">
        <v>-834.59273297116431</v>
      </c>
      <c r="F39" s="17">
        <v>-910.69610305181516</v>
      </c>
      <c r="G39" s="16">
        <v>-825.3603699819655</v>
      </c>
      <c r="H39" s="17">
        <v>-993.12938287976112</v>
      </c>
      <c r="I39" s="16">
        <v>-1179.354610202972</v>
      </c>
      <c r="J39" s="17">
        <v>-1226.4985010539078</v>
      </c>
      <c r="K39" s="16">
        <v>-1179.8286842997854</v>
      </c>
      <c r="L39" s="17">
        <v>-1310.6809408642557</v>
      </c>
      <c r="M39" s="16">
        <v>-1089.7855636447573</v>
      </c>
      <c r="N39" s="17">
        <v>-1352.699715366869</v>
      </c>
      <c r="O39" s="16">
        <v>-1564.5903922094444</v>
      </c>
      <c r="P39" s="17">
        <v>-1734.9617262670806</v>
      </c>
      <c r="Q39" s="16">
        <v>-1134.5497926712276</v>
      </c>
      <c r="R39" s="17">
        <v>-1256.0840094930625</v>
      </c>
      <c r="S39" s="16">
        <v>-866.67557446891237</v>
      </c>
      <c r="T39" s="17">
        <v>-1073.929918128018</v>
      </c>
      <c r="U39" s="16">
        <v>-1099.8209811410684</v>
      </c>
      <c r="V39" s="17">
        <v>-1117.7789471891635</v>
      </c>
      <c r="W39" s="16">
        <v>-738.56215033899218</v>
      </c>
      <c r="X39" s="17">
        <v>-911.06865895922488</v>
      </c>
      <c r="Y39" s="16">
        <v>761.38716623799132</v>
      </c>
      <c r="Z39" s="17">
        <v>358.96903029409282</v>
      </c>
      <c r="AA39" s="16">
        <v>-10589.321951811202</v>
      </c>
      <c r="AB39" s="18">
        <v>-12451.346698278174</v>
      </c>
    </row>
    <row r="40" spans="1:28">
      <c r="A40" s="11"/>
      <c r="B40" s="7" t="s">
        <v>37</v>
      </c>
      <c r="C40" s="16">
        <v>-2.3470987467403193</v>
      </c>
      <c r="D40" s="17">
        <v>-2.6138145134153556</v>
      </c>
      <c r="E40" s="16">
        <v>-5.5294309187184352</v>
      </c>
      <c r="F40" s="17">
        <v>-6.0823740105902786</v>
      </c>
      <c r="G40" s="16">
        <v>-8.131207120000834</v>
      </c>
      <c r="H40" s="17">
        <v>-9.8736086457152954</v>
      </c>
      <c r="I40" s="16">
        <v>-15.683803262843762</v>
      </c>
      <c r="J40" s="17">
        <v>-16.396703411154842</v>
      </c>
      <c r="K40" s="16">
        <v>-17.508170392195581</v>
      </c>
      <c r="L40" s="17">
        <v>-19.497735209490536</v>
      </c>
      <c r="M40" s="16">
        <v>-13.309446499769662</v>
      </c>
      <c r="N40" s="17">
        <v>-16.636808124712076</v>
      </c>
      <c r="O40" s="16">
        <v>-12.739811003827416</v>
      </c>
      <c r="P40" s="17">
        <v>-14.187516799716894</v>
      </c>
      <c r="Q40" s="16">
        <v>-8.7812802916348502</v>
      </c>
      <c r="R40" s="17">
        <v>-9.7791530520479029</v>
      </c>
      <c r="S40" s="16">
        <v>-11.540653414163934</v>
      </c>
      <c r="T40" s="17">
        <v>-14.425816767704921</v>
      </c>
      <c r="U40" s="16">
        <v>-5.131699632246371</v>
      </c>
      <c r="V40" s="17">
        <v>-5.2432583199039016</v>
      </c>
      <c r="W40" s="16">
        <v>-2.1604973667650444</v>
      </c>
      <c r="X40" s="17">
        <v>-2.7006217084563051</v>
      </c>
      <c r="Y40" s="16">
        <v>992.2011631077977</v>
      </c>
      <c r="Z40" s="17">
        <v>949.86935304457563</v>
      </c>
      <c r="AA40" s="16">
        <v>889.33806445889149</v>
      </c>
      <c r="AB40" s="18">
        <v>832.43194248166731</v>
      </c>
    </row>
    <row r="41" spans="1:28">
      <c r="A41" s="11"/>
      <c r="B41" s="7" t="s">
        <v>39</v>
      </c>
      <c r="C41" s="16">
        <v>10298.949224605089</v>
      </c>
      <c r="D41" s="17">
        <v>3258.6375136348379</v>
      </c>
      <c r="E41" s="16">
        <v>8711.8843457662351</v>
      </c>
      <c r="F41" s="17">
        <v>1259.9851018072795</v>
      </c>
      <c r="G41" s="16">
        <v>13119.555274974944</v>
      </c>
      <c r="H41" s="17">
        <v>13371.043202779052</v>
      </c>
      <c r="I41" s="16">
        <v>5086.2811873239489</v>
      </c>
      <c r="J41" s="17">
        <v>4227.191748248908</v>
      </c>
      <c r="K41" s="16">
        <v>3983.6117415656354</v>
      </c>
      <c r="L41" s="17">
        <v>4173.1961692602217</v>
      </c>
      <c r="M41" s="16">
        <v>-870.22601441701318</v>
      </c>
      <c r="N41" s="17">
        <v>-336.12561567015928</v>
      </c>
      <c r="O41" s="16">
        <v>17456.131011355901</v>
      </c>
      <c r="P41" s="17">
        <v>-185.27286579435307</v>
      </c>
      <c r="Q41" s="16">
        <v>10023.940180999969</v>
      </c>
      <c r="R41" s="17">
        <v>-5158.6475647660636</v>
      </c>
      <c r="S41" s="16">
        <v>5714.6889693825624</v>
      </c>
      <c r="T41" s="17">
        <v>4819.2057384941454</v>
      </c>
      <c r="U41" s="16">
        <v>12186.317765989745</v>
      </c>
      <c r="V41" s="17">
        <v>8257.772061697231</v>
      </c>
      <c r="W41" s="16">
        <v>11464.222209992296</v>
      </c>
      <c r="X41" s="17">
        <v>10525.700824677629</v>
      </c>
      <c r="Y41" s="16">
        <v>19078.602416135986</v>
      </c>
      <c r="Z41" s="17">
        <v>14759.79905420186</v>
      </c>
      <c r="AA41" s="16">
        <v>116253.95831367529</v>
      </c>
      <c r="AB41" s="18">
        <v>58972.485368570589</v>
      </c>
    </row>
    <row r="42" spans="1:28">
      <c r="A42" s="11"/>
      <c r="B42" s="7" t="s">
        <v>40</v>
      </c>
      <c r="C42" s="16">
        <v>23124.883340901106</v>
      </c>
      <c r="D42" s="17">
        <v>618.27409329756483</v>
      </c>
      <c r="E42" s="16">
        <v>20970.320873715449</v>
      </c>
      <c r="F42" s="17">
        <v>799.30793152355182</v>
      </c>
      <c r="G42" s="16">
        <v>23165.132373196131</v>
      </c>
      <c r="H42" s="17">
        <v>2126.7039500950887</v>
      </c>
      <c r="I42" s="16">
        <v>21460.93715988144</v>
      </c>
      <c r="J42" s="17">
        <v>-336.28416154790284</v>
      </c>
      <c r="K42" s="16">
        <v>18234.244482630304</v>
      </c>
      <c r="L42" s="17">
        <v>-3422.2393285987091</v>
      </c>
      <c r="M42" s="16">
        <v>14689.388905868704</v>
      </c>
      <c r="N42" s="17">
        <v>-5404.6087291252734</v>
      </c>
      <c r="O42" s="16">
        <v>15994.223741061804</v>
      </c>
      <c r="P42" s="17">
        <v>-4863.9551409391497</v>
      </c>
      <c r="Q42" s="16">
        <v>14963.857292866738</v>
      </c>
      <c r="R42" s="17">
        <v>-6397.4055147241379</v>
      </c>
      <c r="S42" s="16">
        <v>14104.357332668484</v>
      </c>
      <c r="T42" s="17">
        <v>-6447.9329258320031</v>
      </c>
      <c r="U42" s="16">
        <v>18709.532514820083</v>
      </c>
      <c r="V42" s="17">
        <v>-3628.5426079601784</v>
      </c>
      <c r="W42" s="16">
        <v>16979.85884440659</v>
      </c>
      <c r="X42" s="17">
        <v>-3088.4979587681701</v>
      </c>
      <c r="Y42" s="16">
        <v>18871.146845850246</v>
      </c>
      <c r="Z42" s="17">
        <v>-2319.3728975885133</v>
      </c>
      <c r="AA42" s="16">
        <v>221267.88370786706</v>
      </c>
      <c r="AB42" s="18">
        <v>-32364.553290167831</v>
      </c>
    </row>
    <row r="43" spans="1:28">
      <c r="A43" s="11"/>
      <c r="B43" s="7" t="s">
        <v>41</v>
      </c>
      <c r="C43" s="16">
        <v>-12319.122408090854</v>
      </c>
      <c r="D43" s="17">
        <v>-12176.789544369753</v>
      </c>
      <c r="E43" s="16">
        <v>-12384.073678607267</v>
      </c>
      <c r="F43" s="17">
        <v>-11971.680612553404</v>
      </c>
      <c r="G43" s="16">
        <v>-11452.838820296805</v>
      </c>
      <c r="H43" s="17">
        <v>-12068.42332976221</v>
      </c>
      <c r="I43" s="16">
        <v>-11944.869804921153</v>
      </c>
      <c r="J43" s="17">
        <v>-10958.031482323986</v>
      </c>
      <c r="K43" s="16">
        <v>-12341.356796116881</v>
      </c>
      <c r="L43" s="17">
        <v>-10614.992291781118</v>
      </c>
      <c r="M43" s="16">
        <v>-11078.51271323485</v>
      </c>
      <c r="N43" s="17">
        <v>-10209.500291203958</v>
      </c>
      <c r="O43" s="16">
        <v>-10652.425649271212</v>
      </c>
      <c r="P43" s="17">
        <v>-8901.43845645685</v>
      </c>
      <c r="Q43" s="16">
        <v>-10249.83050933409</v>
      </c>
      <c r="R43" s="17">
        <v>-8464.4913511512023</v>
      </c>
      <c r="S43" s="16">
        <v>-10440.025029703274</v>
      </c>
      <c r="T43" s="17">
        <v>-9782.6392418831329</v>
      </c>
      <c r="U43" s="16">
        <v>-12360.324295779132</v>
      </c>
      <c r="V43" s="17">
        <v>-10091.689874017422</v>
      </c>
      <c r="W43" s="16">
        <v>-11080.893245316591</v>
      </c>
      <c r="X43" s="17">
        <v>-12098.583925860628</v>
      </c>
      <c r="Y43" s="16">
        <v>-9811.9602287410089</v>
      </c>
      <c r="Z43" s="17">
        <v>-10867.008421702214</v>
      </c>
      <c r="AA43" s="16">
        <v>-136116.23317941313</v>
      </c>
      <c r="AB43" s="18">
        <v>-128205.26882306588</v>
      </c>
    </row>
    <row r="44" spans="1:28">
      <c r="A44" s="11"/>
      <c r="B44" s="7" t="s">
        <v>43</v>
      </c>
      <c r="C44" s="16">
        <v>-1014.0122675330144</v>
      </c>
      <c r="D44" s="17">
        <v>-726.52255517975914</v>
      </c>
      <c r="E44" s="16">
        <v>-1049.0609777518202</v>
      </c>
      <c r="F44" s="17">
        <v>-773.77570788805815</v>
      </c>
      <c r="G44" s="16">
        <v>-930.25456013014082</v>
      </c>
      <c r="H44" s="17">
        <v>-675.52623762233429</v>
      </c>
      <c r="I44" s="16">
        <v>-813.72474197580027</v>
      </c>
      <c r="J44" s="17">
        <v>-427.65062656764303</v>
      </c>
      <c r="K44" s="16">
        <v>-943.4969421591635</v>
      </c>
      <c r="L44" s="17">
        <v>-546.19721063717566</v>
      </c>
      <c r="M44" s="16">
        <v>-1165.8986456167081</v>
      </c>
      <c r="N44" s="17">
        <v>-778.82238550467673</v>
      </c>
      <c r="O44" s="16">
        <v>-1133.9587956097139</v>
      </c>
      <c r="P44" s="17">
        <v>-716.63865237043115</v>
      </c>
      <c r="Q44" s="16">
        <v>-1237.7611556558163</v>
      </c>
      <c r="R44" s="17">
        <v>-828.31585854132436</v>
      </c>
      <c r="S44" s="16">
        <v>-1240.6732539942775</v>
      </c>
      <c r="T44" s="17">
        <v>-884.81855110992115</v>
      </c>
      <c r="U44" s="16">
        <v>-1201.6782329847515</v>
      </c>
      <c r="V44" s="17">
        <v>-847.99222319408329</v>
      </c>
      <c r="W44" s="16">
        <v>-1001.6077647645088</v>
      </c>
      <c r="X44" s="17">
        <v>-722.06840497544204</v>
      </c>
      <c r="Y44" s="16">
        <v>4780.209105259647</v>
      </c>
      <c r="Z44" s="17">
        <v>4758.775796832474</v>
      </c>
      <c r="AA44" s="16">
        <v>-6951.9182329160676</v>
      </c>
      <c r="AB44" s="18">
        <v>-3169.5526167583739</v>
      </c>
    </row>
    <row r="45" spans="1:28">
      <c r="A45" s="11"/>
      <c r="B45" s="7" t="s">
        <v>51</v>
      </c>
      <c r="C45" s="16">
        <v>0</v>
      </c>
      <c r="D45" s="17">
        <v>0</v>
      </c>
      <c r="E45" s="16">
        <v>0</v>
      </c>
      <c r="F45" s="17">
        <v>0</v>
      </c>
      <c r="G45" s="16">
        <v>0</v>
      </c>
      <c r="H45" s="17">
        <v>0</v>
      </c>
      <c r="I45" s="16">
        <v>0</v>
      </c>
      <c r="J45" s="17">
        <v>0</v>
      </c>
      <c r="K45" s="16">
        <v>0</v>
      </c>
      <c r="L45" s="17">
        <v>0</v>
      </c>
      <c r="M45" s="16">
        <v>0</v>
      </c>
      <c r="N45" s="17">
        <v>0</v>
      </c>
      <c r="O45" s="16">
        <v>0</v>
      </c>
      <c r="P45" s="17">
        <v>0</v>
      </c>
      <c r="Q45" s="16">
        <v>0</v>
      </c>
      <c r="R45" s="17">
        <v>0</v>
      </c>
      <c r="S45" s="16">
        <v>0</v>
      </c>
      <c r="T45" s="17">
        <v>0</v>
      </c>
      <c r="U45" s="16">
        <v>0</v>
      </c>
      <c r="V45" s="17">
        <v>0</v>
      </c>
      <c r="W45" s="16">
        <v>0</v>
      </c>
      <c r="X45" s="17">
        <v>0</v>
      </c>
      <c r="Y45" s="16">
        <v>0</v>
      </c>
      <c r="Z45" s="17">
        <v>0</v>
      </c>
      <c r="AA45" s="16">
        <v>0</v>
      </c>
      <c r="AB45" s="18">
        <v>0</v>
      </c>
    </row>
    <row r="46" spans="1:28">
      <c r="A46" s="11"/>
      <c r="B46" s="7" t="s">
        <v>49</v>
      </c>
      <c r="C46" s="16">
        <v>-93.653453489530591</v>
      </c>
      <c r="D46" s="17">
        <v>-69.360935284973024</v>
      </c>
      <c r="E46" s="16">
        <v>-98.843112225816171</v>
      </c>
      <c r="F46" s="17">
        <v>-72.258188053778866</v>
      </c>
      <c r="G46" s="16">
        <v>-102.21195357336966</v>
      </c>
      <c r="H46" s="17">
        <v>-80.524943821064937</v>
      </c>
      <c r="I46" s="16">
        <v>-4146.1247329073703</v>
      </c>
      <c r="J46" s="17">
        <v>-4051.8161761140068</v>
      </c>
      <c r="K46" s="16">
        <v>-4480.6722363401286</v>
      </c>
      <c r="L46" s="17">
        <v>-4890.3237336281718</v>
      </c>
      <c r="M46" s="16">
        <v>-4545.0637703618841</v>
      </c>
      <c r="N46" s="17">
        <v>-5663.6142754522898</v>
      </c>
      <c r="O46" s="16">
        <v>-5362.5604492597759</v>
      </c>
      <c r="P46" s="17">
        <v>-5920.5109621677184</v>
      </c>
      <c r="Q46" s="16">
        <v>-5106.5228529291198</v>
      </c>
      <c r="R46" s="17">
        <v>-5648.666781453433</v>
      </c>
      <c r="S46" s="16">
        <v>-4175.7048305772914</v>
      </c>
      <c r="T46" s="17">
        <v>-5162.3227588837672</v>
      </c>
      <c r="U46" s="16">
        <v>-4045.5853843664108</v>
      </c>
      <c r="V46" s="17">
        <v>-3824.8941966208313</v>
      </c>
      <c r="W46" s="16">
        <v>-2844.7647337962603</v>
      </c>
      <c r="X46" s="17">
        <v>-3257.2608727461497</v>
      </c>
      <c r="Y46" s="16">
        <v>-2915.4989533349085</v>
      </c>
      <c r="Z46" s="17">
        <v>-3020.7051893377757</v>
      </c>
      <c r="AA46" s="16">
        <v>-37917.206463161863</v>
      </c>
      <c r="AB46" s="18">
        <v>-41662.259013563962</v>
      </c>
    </row>
    <row r="47" spans="1:28">
      <c r="A47" s="11"/>
      <c r="B47" s="7" t="s">
        <v>44</v>
      </c>
      <c r="C47" s="16">
        <v>4389.295434472986</v>
      </c>
      <c r="D47" s="17">
        <v>875.22987418661933</v>
      </c>
      <c r="E47" s="16">
        <v>4072.5859864923964</v>
      </c>
      <c r="F47" s="17">
        <v>1121.0249207754262</v>
      </c>
      <c r="G47" s="16">
        <v>3559.3133213299943</v>
      </c>
      <c r="H47" s="17">
        <v>-339.63117309220519</v>
      </c>
      <c r="I47" s="16">
        <v>3193.89349794194</v>
      </c>
      <c r="J47" s="17">
        <v>504.99118420705679</v>
      </c>
      <c r="K47" s="16">
        <v>4924.2313881067566</v>
      </c>
      <c r="L47" s="17">
        <v>1880.0996150185051</v>
      </c>
      <c r="M47" s="16">
        <v>5292.2838497403518</v>
      </c>
      <c r="N47" s="17">
        <v>1622.8425024140749</v>
      </c>
      <c r="O47" s="16">
        <v>6337.0084991641124</v>
      </c>
      <c r="P47" s="17">
        <v>3318.9773259398494</v>
      </c>
      <c r="Q47" s="16">
        <v>6159.5971209913569</v>
      </c>
      <c r="R47" s="17">
        <v>3336.5141535126331</v>
      </c>
      <c r="S47" s="16">
        <v>5141.1484685455052</v>
      </c>
      <c r="T47" s="17">
        <v>1127.7471226032312</v>
      </c>
      <c r="U47" s="16">
        <v>5198.5528269199922</v>
      </c>
      <c r="V47" s="17">
        <v>3010.6676045884747</v>
      </c>
      <c r="W47" s="16">
        <v>6281.8481351163928</v>
      </c>
      <c r="X47" s="17">
        <v>1964.4092047227766</v>
      </c>
      <c r="Y47" s="16">
        <v>4765.689204758728</v>
      </c>
      <c r="Z47" s="17">
        <v>1919.3315856707127</v>
      </c>
      <c r="AA47" s="16">
        <v>59315.447733580513</v>
      </c>
      <c r="AB47" s="18">
        <v>20342.203920547152</v>
      </c>
    </row>
    <row r="48" spans="1:28">
      <c r="A48" s="11"/>
      <c r="B48" s="7" t="s">
        <v>45</v>
      </c>
      <c r="C48" s="16">
        <v>1880.3932383991832</v>
      </c>
      <c r="D48" s="17">
        <v>-15689.828208453469</v>
      </c>
      <c r="E48" s="16">
        <v>798.96524014735041</v>
      </c>
      <c r="F48" s="17">
        <v>-14997.460101070757</v>
      </c>
      <c r="G48" s="16">
        <v>2339.6902650464235</v>
      </c>
      <c r="H48" s="17">
        <v>-15047.251995776291</v>
      </c>
      <c r="I48" s="16">
        <v>2045.1510114393295</v>
      </c>
      <c r="J48" s="17">
        <v>-14321.504337600982</v>
      </c>
      <c r="K48" s="16">
        <v>562.88075687117453</v>
      </c>
      <c r="L48" s="17">
        <v>-15263.38222535672</v>
      </c>
      <c r="M48" s="16">
        <v>-510.04641338288275</v>
      </c>
      <c r="N48" s="17">
        <v>-14555.782851566259</v>
      </c>
      <c r="O48" s="16">
        <v>-1152.5865386131954</v>
      </c>
      <c r="P48" s="17">
        <v>-15040.482957012466</v>
      </c>
      <c r="Q48" s="16">
        <v>-638.87229236579151</v>
      </c>
      <c r="R48" s="17">
        <v>-14696.439939160729</v>
      </c>
      <c r="S48" s="16">
        <v>135.48459369490411</v>
      </c>
      <c r="T48" s="17">
        <v>-14851.107611127583</v>
      </c>
      <c r="U48" s="16">
        <v>498.70283452604417</v>
      </c>
      <c r="V48" s="17">
        <v>-14626.703133770694</v>
      </c>
      <c r="W48" s="16">
        <v>1154.8329733191549</v>
      </c>
      <c r="X48" s="17">
        <v>-15077.925630689917</v>
      </c>
      <c r="Y48" s="16">
        <v>1486.3302465108372</v>
      </c>
      <c r="Z48" s="17">
        <v>-15028.366086785369</v>
      </c>
      <c r="AA48" s="16">
        <v>8600.925915592532</v>
      </c>
      <c r="AB48" s="18">
        <v>-179196.23507837125</v>
      </c>
    </row>
    <row r="49" spans="1:28">
      <c r="A49" s="4" t="s">
        <v>50</v>
      </c>
      <c r="B49" s="9"/>
      <c r="C49" s="13">
        <f t="shared" ref="C49:AB49" si="1">SUM(C32:C48)</f>
        <v>57429.580991647912</v>
      </c>
      <c r="D49" s="13">
        <f t="shared" si="1"/>
        <v>-25591.659917917539</v>
      </c>
      <c r="E49" s="13">
        <f t="shared" si="1"/>
        <v>40287.524599533041</v>
      </c>
      <c r="F49" s="13">
        <f t="shared" si="1"/>
        <v>-34786.624135314916</v>
      </c>
      <c r="G49" s="13">
        <f t="shared" si="1"/>
        <v>54237.253845935127</v>
      </c>
      <c r="H49" s="13">
        <f t="shared" si="1"/>
        <v>-20654.983704617298</v>
      </c>
      <c r="I49" s="13">
        <f t="shared" si="1"/>
        <v>37487.957625201831</v>
      </c>
      <c r="J49" s="13">
        <f t="shared" si="1"/>
        <v>-33180.297448983532</v>
      </c>
      <c r="K49" s="13">
        <f t="shared" si="1"/>
        <v>35763.779577533554</v>
      </c>
      <c r="L49" s="13">
        <f t="shared" si="1"/>
        <v>-34249.469941938063</v>
      </c>
      <c r="M49" s="13">
        <f t="shared" si="1"/>
        <v>9372.666351055399</v>
      </c>
      <c r="N49" s="13">
        <f t="shared" si="1"/>
        <v>-44179.928869165771</v>
      </c>
      <c r="O49" s="13">
        <f t="shared" si="1"/>
        <v>62145.728565328274</v>
      </c>
      <c r="P49" s="13">
        <f t="shared" si="1"/>
        <v>-40624.589862172586</v>
      </c>
      <c r="Q49" s="13">
        <f t="shared" si="1"/>
        <v>57131.687958666145</v>
      </c>
      <c r="R49" s="13">
        <f t="shared" si="1"/>
        <v>-43060.736333595909</v>
      </c>
      <c r="S49" s="13">
        <f t="shared" si="1"/>
        <v>35721.549643034661</v>
      </c>
      <c r="T49" s="13">
        <f t="shared" si="1"/>
        <v>-34780.155232711768</v>
      </c>
      <c r="U49" s="13">
        <f t="shared" si="1"/>
        <v>47216.964080940772</v>
      </c>
      <c r="V49" s="13">
        <f t="shared" si="1"/>
        <v>-25901.182962865481</v>
      </c>
      <c r="W49" s="13">
        <f t="shared" si="1"/>
        <v>46264.62073319043</v>
      </c>
      <c r="X49" s="13">
        <f t="shared" si="1"/>
        <v>-26542.796572110004</v>
      </c>
      <c r="Y49" s="13">
        <f t="shared" si="1"/>
        <v>64161.934357777158</v>
      </c>
      <c r="Z49" s="13">
        <f t="shared" si="1"/>
        <v>-14104.046190821278</v>
      </c>
      <c r="AA49" s="13">
        <f t="shared" si="1"/>
        <v>547221.24832984433</v>
      </c>
      <c r="AB49" s="13">
        <f t="shared" si="1"/>
        <v>-377656.47117221419</v>
      </c>
    </row>
    <row r="50" spans="1:28" ht="16.5" customHeight="1">
      <c r="A50" s="4">
        <v>2003</v>
      </c>
      <c r="B50" s="4" t="s">
        <v>27</v>
      </c>
      <c r="C50" s="13">
        <v>-0.59063835971929446</v>
      </c>
      <c r="D50" s="14">
        <v>-2.7833198989478651</v>
      </c>
      <c r="E50" s="13">
        <v>-0.30336016347774486</v>
      </c>
      <c r="F50" s="14">
        <v>-1.4294503283543056</v>
      </c>
      <c r="G50" s="13">
        <v>-0.29983409985579595</v>
      </c>
      <c r="H50" s="14">
        <v>-1.4129796571185984</v>
      </c>
      <c r="I50" s="13">
        <v>-0.33948470452346496</v>
      </c>
      <c r="J50" s="14">
        <v>-1.5997395366705731</v>
      </c>
      <c r="K50" s="13">
        <v>-0.46035255879792236</v>
      </c>
      <c r="L50" s="14">
        <v>-2.1693510231900515</v>
      </c>
      <c r="M50" s="13">
        <v>-0.64678081927222042</v>
      </c>
      <c r="N50" s="14">
        <v>-3.0478438606800524</v>
      </c>
      <c r="O50" s="13">
        <v>-0.92175365911943485</v>
      </c>
      <c r="P50" s="14">
        <v>-4.3436129406337516</v>
      </c>
      <c r="Q50" s="13">
        <v>-0.76691443014079819</v>
      </c>
      <c r="R50" s="14">
        <v>-3.6140260439138503</v>
      </c>
      <c r="S50" s="13">
        <v>-0.53977109662069211</v>
      </c>
      <c r="T50" s="14">
        <v>-2.5435327231797551</v>
      </c>
      <c r="U50" s="13">
        <v>-0.36450841173537363</v>
      </c>
      <c r="V50" s="14">
        <v>-1.7176239440581469</v>
      </c>
      <c r="W50" s="13">
        <v>-0.32769461120293897</v>
      </c>
      <c r="X50" s="14">
        <v>-1.5442030507128042</v>
      </c>
      <c r="Y50" s="13">
        <v>-0.28719234247094683</v>
      </c>
      <c r="Z50" s="14">
        <v>-1.3533873269140049</v>
      </c>
      <c r="AA50" s="13">
        <v>-5.8482852569366273</v>
      </c>
      <c r="AB50" s="15">
        <v>-27.559070334373757</v>
      </c>
    </row>
    <row r="51" spans="1:28">
      <c r="A51" s="11"/>
      <c r="B51" s="7" t="s">
        <v>30</v>
      </c>
      <c r="C51" s="16">
        <v>-34081.816935123352</v>
      </c>
      <c r="D51" s="17">
        <v>433.04682072051293</v>
      </c>
      <c r="E51" s="16">
        <v>-30169.757526631609</v>
      </c>
      <c r="F51" s="17">
        <v>996.58003050729189</v>
      </c>
      <c r="G51" s="16">
        <v>-30698.193505303941</v>
      </c>
      <c r="H51" s="17">
        <v>1204.2554030220754</v>
      </c>
      <c r="I51" s="16">
        <v>-32242.215605464549</v>
      </c>
      <c r="J51" s="17">
        <v>1802.6005044868057</v>
      </c>
      <c r="K51" s="16">
        <v>-28260.974371825738</v>
      </c>
      <c r="L51" s="17">
        <v>3581.193608835667</v>
      </c>
      <c r="M51" s="16">
        <v>-27049.155999813564</v>
      </c>
      <c r="N51" s="17">
        <v>4495.5838959999719</v>
      </c>
      <c r="O51" s="16">
        <v>-27338.390616166482</v>
      </c>
      <c r="P51" s="17">
        <v>5412.6858149852233</v>
      </c>
      <c r="Q51" s="16">
        <v>-24229.331294020438</v>
      </c>
      <c r="R51" s="17">
        <v>6637.253012339238</v>
      </c>
      <c r="S51" s="16">
        <v>-23891.399361611617</v>
      </c>
      <c r="T51" s="17">
        <v>7237.1192810059338</v>
      </c>
      <c r="U51" s="16">
        <v>-28535.479906399618</v>
      </c>
      <c r="V51" s="17">
        <v>5542.4260405481764</v>
      </c>
      <c r="W51" s="16">
        <v>-22904.960680507887</v>
      </c>
      <c r="X51" s="17">
        <v>4581.0665333780134</v>
      </c>
      <c r="Y51" s="16">
        <v>-29171.289674968251</v>
      </c>
      <c r="Z51" s="17">
        <v>3154.7310581993925</v>
      </c>
      <c r="AA51" s="16">
        <v>-338572.96547783696</v>
      </c>
      <c r="AB51" s="18">
        <v>45078.542004028299</v>
      </c>
    </row>
    <row r="52" spans="1:28">
      <c r="A52" s="11"/>
      <c r="B52" s="7" t="s">
        <v>32</v>
      </c>
      <c r="C52" s="16">
        <v>32510.021906478851</v>
      </c>
      <c r="D52" s="17">
        <v>-60.652881569053079</v>
      </c>
      <c r="E52" s="16">
        <v>29434.551339819765</v>
      </c>
      <c r="F52" s="17">
        <v>-35.415558788771058</v>
      </c>
      <c r="G52" s="16">
        <v>30789.466393995954</v>
      </c>
      <c r="H52" s="17">
        <v>-23.284000307370118</v>
      </c>
      <c r="I52" s="16">
        <v>32103.981736566158</v>
      </c>
      <c r="J52" s="17">
        <v>-20.179501971792114</v>
      </c>
      <c r="K52" s="16">
        <v>30477.048923431223</v>
      </c>
      <c r="L52" s="17">
        <v>-55.822885153739918</v>
      </c>
      <c r="M52" s="16">
        <v>30345.786776348392</v>
      </c>
      <c r="N52" s="17">
        <v>-35.879496380792254</v>
      </c>
      <c r="O52" s="16">
        <v>31635.588819586505</v>
      </c>
      <c r="P52" s="17">
        <v>-44.316775229548149</v>
      </c>
      <c r="Q52" s="16">
        <v>30073.219299600594</v>
      </c>
      <c r="R52" s="17">
        <v>-19.311516430806183</v>
      </c>
      <c r="S52" s="16">
        <v>29922.328513841061</v>
      </c>
      <c r="T52" s="17">
        <v>-22.18095876726975</v>
      </c>
      <c r="U52" s="16">
        <v>32607.614703013984</v>
      </c>
      <c r="V52" s="17">
        <v>-30.279050004292468</v>
      </c>
      <c r="W52" s="16">
        <v>26783.565335307947</v>
      </c>
      <c r="X52" s="17">
        <v>-61.333139643034393</v>
      </c>
      <c r="Y52" s="16">
        <v>30890.23821552454</v>
      </c>
      <c r="Z52" s="17">
        <v>-27.457976545690286</v>
      </c>
      <c r="AA52" s="16">
        <v>367573.41196351498</v>
      </c>
      <c r="AB52" s="18">
        <v>-436.11374079215977</v>
      </c>
    </row>
    <row r="53" spans="1:28">
      <c r="A53" s="11"/>
      <c r="B53" s="7" t="s">
        <v>33</v>
      </c>
      <c r="C53" s="16">
        <v>-11.101529222215923</v>
      </c>
      <c r="D53" s="17">
        <v>-18.502548703693204</v>
      </c>
      <c r="E53" s="16">
        <v>-11.05003023838313</v>
      </c>
      <c r="F53" s="17">
        <v>-16.575045357574695</v>
      </c>
      <c r="G53" s="16">
        <v>-11.003086233240218</v>
      </c>
      <c r="H53" s="17">
        <v>-18.338477055400364</v>
      </c>
      <c r="I53" s="16">
        <v>-10.951119500756933</v>
      </c>
      <c r="J53" s="17">
        <v>-18.251865834594888</v>
      </c>
      <c r="K53" s="16">
        <v>-10.901078825430318</v>
      </c>
      <c r="L53" s="17">
        <v>-16.35161823814548</v>
      </c>
      <c r="M53" s="16">
        <v>-10.848993334171995</v>
      </c>
      <c r="N53" s="17">
        <v>-21.69798666834399</v>
      </c>
      <c r="O53" s="16">
        <v>-10.798426184623183</v>
      </c>
      <c r="P53" s="17">
        <v>-19.797114671809176</v>
      </c>
      <c r="Q53" s="16">
        <v>-7.1640768812778903</v>
      </c>
      <c r="R53" s="17">
        <v>-17.910192203194729</v>
      </c>
      <c r="S53" s="16">
        <v>-10.69347744741515</v>
      </c>
      <c r="T53" s="17">
        <v>-26.733693618537874</v>
      </c>
      <c r="U53" s="16">
        <v>-10.642581364536458</v>
      </c>
      <c r="V53" s="17">
        <v>-19.511399168316842</v>
      </c>
      <c r="W53" s="16">
        <v>-10.590152252599559</v>
      </c>
      <c r="X53" s="17">
        <v>-15.885228378899335</v>
      </c>
      <c r="Y53" s="16">
        <v>-10.53916853104392</v>
      </c>
      <c r="Z53" s="17">
        <v>-17.5652808850732</v>
      </c>
      <c r="AA53" s="16">
        <v>-126.28372001569466</v>
      </c>
      <c r="AB53" s="18">
        <v>-227.12045078358378</v>
      </c>
    </row>
    <row r="54" spans="1:28">
      <c r="A54" s="11"/>
      <c r="B54" s="7" t="s">
        <v>34</v>
      </c>
      <c r="C54" s="16">
        <v>-305.06930469416244</v>
      </c>
      <c r="D54" s="17">
        <v>-333.95457166364946</v>
      </c>
      <c r="E54" s="16">
        <v>-131.63263680287332</v>
      </c>
      <c r="F54" s="17">
        <v>-178.74622902440566</v>
      </c>
      <c r="G54" s="16">
        <v>-75.124837647212985</v>
      </c>
      <c r="H54" s="17">
        <v>-124.0043224740856</v>
      </c>
      <c r="I54" s="16">
        <v>-119.53322653559005</v>
      </c>
      <c r="J54" s="17">
        <v>-166.9063288869491</v>
      </c>
      <c r="K54" s="16">
        <v>-401.4314417244376</v>
      </c>
      <c r="L54" s="17">
        <v>-392.60226865198911</v>
      </c>
      <c r="M54" s="16">
        <v>-1152.8963356989868</v>
      </c>
      <c r="N54" s="17">
        <v>-1146.0420329961137</v>
      </c>
      <c r="O54" s="16">
        <v>-1202.7357080729532</v>
      </c>
      <c r="P54" s="17">
        <v>-1189.7474551274895</v>
      </c>
      <c r="Q54" s="16">
        <v>-1189.5106632225652</v>
      </c>
      <c r="R54" s="17">
        <v>-1241.0973707984865</v>
      </c>
      <c r="S54" s="16">
        <v>-1009.959299775439</v>
      </c>
      <c r="T54" s="17">
        <v>-1043.5537966190816</v>
      </c>
      <c r="U54" s="16">
        <v>-936.31401527710193</v>
      </c>
      <c r="V54" s="17">
        <v>-866.41284601309621</v>
      </c>
      <c r="W54" s="16">
        <v>-823.83969236966163</v>
      </c>
      <c r="X54" s="17">
        <v>-1032.8677314975234</v>
      </c>
      <c r="Y54" s="16">
        <v>-1017.1646229864887</v>
      </c>
      <c r="Z54" s="17">
        <v>-995.14805601124931</v>
      </c>
      <c r="AA54" s="16">
        <v>-8365.211784807474</v>
      </c>
      <c r="AB54" s="18">
        <v>-8711.0830097641174</v>
      </c>
    </row>
    <row r="55" spans="1:28">
      <c r="A55" s="11"/>
      <c r="B55" s="7" t="s">
        <v>35</v>
      </c>
      <c r="C55" s="16">
        <v>-29808.697486082634</v>
      </c>
      <c r="D55" s="17">
        <v>-7973.4048931608704</v>
      </c>
      <c r="E55" s="16">
        <v>-26575.659888827835</v>
      </c>
      <c r="F55" s="17">
        <v>-6731.4152610341143</v>
      </c>
      <c r="G55" s="16">
        <v>-27258.091923233522</v>
      </c>
      <c r="H55" s="17">
        <v>-7743.738661089018</v>
      </c>
      <c r="I55" s="16">
        <v>-28250.885153773012</v>
      </c>
      <c r="J55" s="17">
        <v>-6494.765757773258</v>
      </c>
      <c r="K55" s="16">
        <v>-26138.485531638416</v>
      </c>
      <c r="L55" s="17">
        <v>-6403.3396447277319</v>
      </c>
      <c r="M55" s="16">
        <v>-19296.323027431088</v>
      </c>
      <c r="N55" s="17">
        <v>13084.323044913497</v>
      </c>
      <c r="O55" s="16">
        <v>-16582.567942377904</v>
      </c>
      <c r="P55" s="17">
        <v>14653.770890076408</v>
      </c>
      <c r="Q55" s="16">
        <v>-18610.397375027726</v>
      </c>
      <c r="R55" s="17">
        <v>13937.611285337158</v>
      </c>
      <c r="S55" s="16">
        <v>-148.93065521116907</v>
      </c>
      <c r="T55" s="17">
        <v>15217.354203967127</v>
      </c>
      <c r="U55" s="16">
        <v>762.31004710622494</v>
      </c>
      <c r="V55" s="17">
        <v>16539.982875532769</v>
      </c>
      <c r="W55" s="16">
        <v>-3072.3883720973758</v>
      </c>
      <c r="X55" s="17">
        <v>12054.306894288333</v>
      </c>
      <c r="Y55" s="16">
        <v>-9993.6246135649835</v>
      </c>
      <c r="Z55" s="17">
        <v>6971.8624452605718</v>
      </c>
      <c r="AA55" s="16">
        <v>-204973.74192215945</v>
      </c>
      <c r="AB55" s="18">
        <v>57112.547421590869</v>
      </c>
    </row>
    <row r="56" spans="1:28">
      <c r="A56" s="11"/>
      <c r="B56" s="7" t="s">
        <v>36</v>
      </c>
      <c r="C56" s="16">
        <v>19867.068240960492</v>
      </c>
      <c r="D56" s="17">
        <v>930.26176100777229</v>
      </c>
      <c r="E56" s="16">
        <v>14824.889406762893</v>
      </c>
      <c r="F56" s="17">
        <v>-2532.8453612353233</v>
      </c>
      <c r="G56" s="16">
        <v>17039.525714874588</v>
      </c>
      <c r="H56" s="17">
        <v>-503.28198114082625</v>
      </c>
      <c r="I56" s="16">
        <v>15324.053923700636</v>
      </c>
      <c r="J56" s="17">
        <v>-2407.8207295516277</v>
      </c>
      <c r="K56" s="16">
        <v>14728.988638024437</v>
      </c>
      <c r="L56" s="17">
        <v>-2217.494653747648</v>
      </c>
      <c r="M56" s="16">
        <v>13005.317649998518</v>
      </c>
      <c r="N56" s="17">
        <v>-4699.4314790768076</v>
      </c>
      <c r="O56" s="16">
        <v>26584.141177459602</v>
      </c>
      <c r="P56" s="17">
        <v>-7306.0987639698942</v>
      </c>
      <c r="Q56" s="16">
        <v>24266.215702729511</v>
      </c>
      <c r="R56" s="17">
        <v>-7204.1213913848969</v>
      </c>
      <c r="S56" s="16">
        <v>10910.738602666261</v>
      </c>
      <c r="T56" s="17">
        <v>-6297.4906998939305</v>
      </c>
      <c r="U56" s="16">
        <v>14790.885830077323</v>
      </c>
      <c r="V56" s="17">
        <v>-4172.450772089066</v>
      </c>
      <c r="W56" s="16">
        <v>12488.556700893063</v>
      </c>
      <c r="X56" s="17">
        <v>-2560.8476716035402</v>
      </c>
      <c r="Y56" s="16">
        <v>17723.965307363127</v>
      </c>
      <c r="Z56" s="17">
        <v>-1016.4708972867411</v>
      </c>
      <c r="AA56" s="16">
        <v>201554.34689551048</v>
      </c>
      <c r="AB56" s="18">
        <v>-39988.092639972529</v>
      </c>
    </row>
    <row r="57" spans="1:28">
      <c r="A57" s="11"/>
      <c r="B57" s="7" t="s">
        <v>81</v>
      </c>
      <c r="C57" s="16">
        <v>1082.1600382276542</v>
      </c>
      <c r="D57" s="17">
        <v>580.134889577227</v>
      </c>
      <c r="E57" s="16">
        <v>734.98255235056149</v>
      </c>
      <c r="F57" s="17">
        <v>145.2247282425169</v>
      </c>
      <c r="G57" s="16">
        <v>1041.5021811713991</v>
      </c>
      <c r="H57" s="17">
        <v>539.34934492760146</v>
      </c>
      <c r="I57" s="16">
        <v>932.09618065667041</v>
      </c>
      <c r="J57" s="17">
        <v>302.63244920911825</v>
      </c>
      <c r="K57" s="16">
        <v>680.03218323635269</v>
      </c>
      <c r="L57" s="17">
        <v>159.9790968721893</v>
      </c>
      <c r="M57" s="16">
        <v>323.78702567304686</v>
      </c>
      <c r="N57" s="17">
        <v>-154.00636695041908</v>
      </c>
      <c r="O57" s="16">
        <v>125.15467844951377</v>
      </c>
      <c r="P57" s="17">
        <v>-461.21867828726431</v>
      </c>
      <c r="Q57" s="16">
        <v>964.81966306101936</v>
      </c>
      <c r="R57" s="17">
        <v>384.53262048549345</v>
      </c>
      <c r="S57" s="16">
        <v>1073.114071117325</v>
      </c>
      <c r="T57" s="17">
        <v>540.2445255403411</v>
      </c>
      <c r="U57" s="16">
        <v>1038.7489803350379</v>
      </c>
      <c r="V57" s="17">
        <v>391.58955689278264</v>
      </c>
      <c r="W57" s="16">
        <v>860.12505976824752</v>
      </c>
      <c r="X57" s="17">
        <v>502.0112914752433</v>
      </c>
      <c r="Y57" s="16">
        <v>718.79991816788436</v>
      </c>
      <c r="Z57" s="17">
        <v>291.46598476712643</v>
      </c>
      <c r="AA57" s="16">
        <v>9575.3225322147118</v>
      </c>
      <c r="AB57" s="18">
        <v>3221.9394427519564</v>
      </c>
    </row>
    <row r="58" spans="1:28">
      <c r="A58" s="11"/>
      <c r="B58" s="7" t="s">
        <v>37</v>
      </c>
      <c r="C58" s="16">
        <v>1200.0614654722506</v>
      </c>
      <c r="D58" s="17">
        <v>1067.036654131839</v>
      </c>
      <c r="E58" s="16">
        <v>1154.78736216875</v>
      </c>
      <c r="F58" s="17">
        <v>1004.478714430826</v>
      </c>
      <c r="G58" s="16">
        <v>1284.9558904745954</v>
      </c>
      <c r="H58" s="17">
        <v>1211.2783519237969</v>
      </c>
      <c r="I58" s="16">
        <v>1148.0344820717219</v>
      </c>
      <c r="J58" s="17">
        <v>928.05895635231661</v>
      </c>
      <c r="K58" s="16">
        <v>1185.1705889549032</v>
      </c>
      <c r="L58" s="17">
        <v>1105.3591163785193</v>
      </c>
      <c r="M58" s="16">
        <v>1260.3638978569052</v>
      </c>
      <c r="N58" s="17">
        <v>1088.9368909280361</v>
      </c>
      <c r="O58" s="16">
        <v>1136.1813717536497</v>
      </c>
      <c r="P58" s="17">
        <v>965.09826057250507</v>
      </c>
      <c r="Q58" s="16">
        <v>1308.0263687939362</v>
      </c>
      <c r="R58" s="17">
        <v>1203.5970423134961</v>
      </c>
      <c r="S58" s="16">
        <v>1211.619700524559</v>
      </c>
      <c r="T58" s="17">
        <v>1056.4038739919554</v>
      </c>
      <c r="U58" s="16">
        <v>1261.2328306158709</v>
      </c>
      <c r="V58" s="17">
        <v>997.44966474138369</v>
      </c>
      <c r="W58" s="16">
        <v>940.2316341472748</v>
      </c>
      <c r="X58" s="17">
        <v>999.80546447891743</v>
      </c>
      <c r="Y58" s="16">
        <v>973.79901306519071</v>
      </c>
      <c r="Z58" s="17">
        <v>856.6896120705693</v>
      </c>
      <c r="AA58" s="16">
        <v>14064.464605899608</v>
      </c>
      <c r="AB58" s="18">
        <v>12484.19260231416</v>
      </c>
    </row>
    <row r="59" spans="1:28">
      <c r="A59" s="11"/>
      <c r="B59" s="7" t="s">
        <v>39</v>
      </c>
      <c r="C59" s="16">
        <v>-8342.4344300769044</v>
      </c>
      <c r="D59" s="17">
        <v>-28186.019048133177</v>
      </c>
      <c r="E59" s="16">
        <v>-8413.3692501681726</v>
      </c>
      <c r="F59" s="17">
        <v>-26390.669010181176</v>
      </c>
      <c r="G59" s="16">
        <v>4039.9070763162081</v>
      </c>
      <c r="H59" s="17">
        <v>-15766.477904695628</v>
      </c>
      <c r="I59" s="16">
        <v>4052.7468183820238</v>
      </c>
      <c r="J59" s="17">
        <v>-13306.069131699845</v>
      </c>
      <c r="K59" s="16">
        <v>2834.9050798345384</v>
      </c>
      <c r="L59" s="17">
        <v>-14285.936999187421</v>
      </c>
      <c r="M59" s="16">
        <v>-680.69183621063871</v>
      </c>
      <c r="N59" s="17">
        <v>-16767.70051710109</v>
      </c>
      <c r="O59" s="16">
        <v>98.659541702557476</v>
      </c>
      <c r="P59" s="17">
        <v>-17134.820494595016</v>
      </c>
      <c r="Q59" s="16">
        <v>-4951.1985538747358</v>
      </c>
      <c r="R59" s="17">
        <v>-21369.9728529645</v>
      </c>
      <c r="S59" s="16">
        <v>822.16078861728954</v>
      </c>
      <c r="T59" s="17">
        <v>-16231.504351984862</v>
      </c>
      <c r="U59" s="16">
        <v>5187.3404413778335</v>
      </c>
      <c r="V59" s="17">
        <v>-13297.385137764639</v>
      </c>
      <c r="W59" s="16">
        <v>10729.052348783594</v>
      </c>
      <c r="X59" s="17">
        <v>-6316.1711999927502</v>
      </c>
      <c r="Y59" s="16">
        <v>15597.80305126959</v>
      </c>
      <c r="Z59" s="17">
        <v>-5525.27654012123</v>
      </c>
      <c r="AA59" s="16">
        <v>20974.881075953184</v>
      </c>
      <c r="AB59" s="18">
        <v>-194578.00318842137</v>
      </c>
    </row>
    <row r="60" spans="1:28">
      <c r="A60" s="11"/>
      <c r="B60" s="7" t="s">
        <v>40</v>
      </c>
      <c r="C60" s="16">
        <v>-3565.9354568770032</v>
      </c>
      <c r="D60" s="17">
        <v>17523.714123161881</v>
      </c>
      <c r="E60" s="16">
        <v>-3188.875983121663</v>
      </c>
      <c r="F60" s="17">
        <v>15903.590899545401</v>
      </c>
      <c r="G60" s="16">
        <v>-2277.2655268323051</v>
      </c>
      <c r="H60" s="17">
        <v>19376.444828045871</v>
      </c>
      <c r="I60" s="16">
        <v>-5090.5130644994042</v>
      </c>
      <c r="J60" s="17">
        <v>15155.210417415798</v>
      </c>
      <c r="K60" s="16">
        <v>-7845.7003366566278</v>
      </c>
      <c r="L60" s="17">
        <v>13589.415701578851</v>
      </c>
      <c r="M60" s="16">
        <v>-9624.3694280266136</v>
      </c>
      <c r="N60" s="17">
        <v>10876.78734800165</v>
      </c>
      <c r="O60" s="16">
        <v>-10229.375541495336</v>
      </c>
      <c r="P60" s="17">
        <v>11441.413371280651</v>
      </c>
      <c r="Q60" s="16">
        <v>-9032.9029093315457</v>
      </c>
      <c r="R60" s="17">
        <v>11002.892630881375</v>
      </c>
      <c r="S60" s="16">
        <v>-7724.8899210898071</v>
      </c>
      <c r="T60" s="17">
        <v>10717.121759728841</v>
      </c>
      <c r="U60" s="16">
        <v>-5783.8145804583837</v>
      </c>
      <c r="V60" s="17">
        <v>13076.823719943823</v>
      </c>
      <c r="W60" s="16">
        <v>-3887.255821223267</v>
      </c>
      <c r="X60" s="17">
        <v>15793.829859537243</v>
      </c>
      <c r="Y60" s="16">
        <v>-3369.7365913829144</v>
      </c>
      <c r="Z60" s="17">
        <v>15628.861116281932</v>
      </c>
      <c r="AA60" s="16">
        <v>-71620.635160994876</v>
      </c>
      <c r="AB60" s="18">
        <v>170086.10577540332</v>
      </c>
    </row>
    <row r="61" spans="1:28">
      <c r="A61" s="11"/>
      <c r="B61" s="7" t="s">
        <v>41</v>
      </c>
      <c r="C61" s="16">
        <v>-8426.8980761690473</v>
      </c>
      <c r="D61" s="17">
        <v>-8252.8173552003827</v>
      </c>
      <c r="E61" s="16">
        <v>-8417.886629626013</v>
      </c>
      <c r="F61" s="17">
        <v>-8034.3084969474367</v>
      </c>
      <c r="G61" s="16">
        <v>-7783.9848713132869</v>
      </c>
      <c r="H61" s="17">
        <v>-8102.6902780420478</v>
      </c>
      <c r="I61" s="16">
        <v>-8124.5242415924586</v>
      </c>
      <c r="J61" s="17">
        <v>-7408.6252310752625</v>
      </c>
      <c r="K61" s="16">
        <v>-8008.8530066974881</v>
      </c>
      <c r="L61" s="17">
        <v>-6915.1537472918517</v>
      </c>
      <c r="M61" s="16">
        <v>-8218.2977710011437</v>
      </c>
      <c r="N61" s="17">
        <v>-6556.3673668308666</v>
      </c>
      <c r="O61" s="16">
        <v>-7167.7074127458882</v>
      </c>
      <c r="P61" s="17">
        <v>-5564.1896834308536</v>
      </c>
      <c r="Q61" s="16">
        <v>-4020.0141051279702</v>
      </c>
      <c r="R61" s="17">
        <v>-2329.1630742921916</v>
      </c>
      <c r="S61" s="16">
        <v>-4386.7770904387926</v>
      </c>
      <c r="T61" s="17">
        <v>-2528.6250744330218</v>
      </c>
      <c r="U61" s="16">
        <v>-4573.172904148938</v>
      </c>
      <c r="V61" s="17">
        <v>-2624.1373773401556</v>
      </c>
      <c r="W61" s="16">
        <v>-3714.9314609216549</v>
      </c>
      <c r="X61" s="17">
        <v>-3657.6941102984019</v>
      </c>
      <c r="Y61" s="16">
        <v>-4075.3445203980345</v>
      </c>
      <c r="Z61" s="17">
        <v>-3657.3702513409953</v>
      </c>
      <c r="AA61" s="16">
        <v>-76918.392090180714</v>
      </c>
      <c r="AB61" s="18">
        <v>-65631.14204652347</v>
      </c>
    </row>
    <row r="62" spans="1:28">
      <c r="A62" s="11"/>
      <c r="B62" s="7" t="s">
        <v>43</v>
      </c>
      <c r="C62" s="16">
        <v>3714.4592471907422</v>
      </c>
      <c r="D62" s="17">
        <v>3262.8973892587237</v>
      </c>
      <c r="E62" s="16">
        <v>4229.2670638808377</v>
      </c>
      <c r="F62" s="17">
        <v>3565.500566046227</v>
      </c>
      <c r="G62" s="16">
        <v>4519.4004899196661</v>
      </c>
      <c r="H62" s="17">
        <v>4228.0303410327388</v>
      </c>
      <c r="I62" s="16">
        <v>4712.6826894920478</v>
      </c>
      <c r="J62" s="17">
        <v>3888.5106319912661</v>
      </c>
      <c r="K62" s="16">
        <v>4021.444869793123</v>
      </c>
      <c r="L62" s="17">
        <v>3930.6597626242801</v>
      </c>
      <c r="M62" s="16">
        <v>4611.5055994324839</v>
      </c>
      <c r="N62" s="17">
        <v>4014.7131372372696</v>
      </c>
      <c r="O62" s="16">
        <v>3020.7412434496182</v>
      </c>
      <c r="P62" s="17">
        <v>2520.8618253891082</v>
      </c>
      <c r="Q62" s="16">
        <v>4147.5303029497964</v>
      </c>
      <c r="R62" s="17">
        <v>3848.4880010171414</v>
      </c>
      <c r="S62" s="16">
        <v>4123.96623525839</v>
      </c>
      <c r="T62" s="17">
        <v>3595.6924925935218</v>
      </c>
      <c r="U62" s="16">
        <v>4237.0208597129686</v>
      </c>
      <c r="V62" s="17">
        <v>3123.8177992008577</v>
      </c>
      <c r="W62" s="16">
        <v>3421.8653450349743</v>
      </c>
      <c r="X62" s="17">
        <v>3656.8961820222503</v>
      </c>
      <c r="Y62" s="16">
        <v>4283.7137963203922</v>
      </c>
      <c r="Z62" s="17">
        <v>3778.2324404621372</v>
      </c>
      <c r="AA62" s="16">
        <v>49043.597742435042</v>
      </c>
      <c r="AB62" s="18">
        <v>43414.300568875515</v>
      </c>
    </row>
    <row r="63" spans="1:28">
      <c r="A63" s="11"/>
      <c r="B63" s="7" t="s">
        <v>51</v>
      </c>
      <c r="C63" s="16">
        <v>0</v>
      </c>
      <c r="D63" s="17">
        <v>0</v>
      </c>
      <c r="E63" s="16">
        <v>0</v>
      </c>
      <c r="F63" s="17">
        <v>0</v>
      </c>
      <c r="G63" s="16">
        <v>0</v>
      </c>
      <c r="H63" s="17">
        <v>0</v>
      </c>
      <c r="I63" s="16">
        <v>0</v>
      </c>
      <c r="J63" s="17">
        <v>0</v>
      </c>
      <c r="K63" s="16">
        <v>0</v>
      </c>
      <c r="L63" s="17">
        <v>0</v>
      </c>
      <c r="M63" s="16">
        <v>0</v>
      </c>
      <c r="N63" s="17">
        <v>0</v>
      </c>
      <c r="O63" s="16">
        <v>0</v>
      </c>
      <c r="P63" s="17">
        <v>0</v>
      </c>
      <c r="Q63" s="16">
        <v>0</v>
      </c>
      <c r="R63" s="17">
        <v>0</v>
      </c>
      <c r="S63" s="16">
        <v>0</v>
      </c>
      <c r="T63" s="17">
        <v>0</v>
      </c>
      <c r="U63" s="16">
        <v>-661.04994534448656</v>
      </c>
      <c r="V63" s="17">
        <v>-418.14355248818543</v>
      </c>
      <c r="W63" s="16">
        <v>-617.663174576497</v>
      </c>
      <c r="X63" s="17">
        <v>-459.91668601860192</v>
      </c>
      <c r="Y63" s="16">
        <v>-702.41825772550101</v>
      </c>
      <c r="Z63" s="17">
        <v>-482.05229651118617</v>
      </c>
      <c r="AA63" s="16">
        <v>-1981.1313776464845</v>
      </c>
      <c r="AB63" s="18">
        <v>-1360.1125350179734</v>
      </c>
    </row>
    <row r="64" spans="1:28">
      <c r="A64" s="11"/>
      <c r="B64" s="7" t="s">
        <v>49</v>
      </c>
      <c r="C64" s="16">
        <v>-3141.0307115033338</v>
      </c>
      <c r="D64" s="17">
        <v>-2816.0064359458388</v>
      </c>
      <c r="E64" s="16">
        <v>-2772.6793716881284</v>
      </c>
      <c r="F64" s="17">
        <v>-2752.3964686679224</v>
      </c>
      <c r="G64" s="16">
        <v>-2882.15992625626</v>
      </c>
      <c r="H64" s="17">
        <v>-3265.1855104960955</v>
      </c>
      <c r="I64" s="16">
        <v>-3999.501256024269</v>
      </c>
      <c r="J64" s="17">
        <v>-3906.026962031262</v>
      </c>
      <c r="K64" s="16">
        <v>-4220.6453547348428</v>
      </c>
      <c r="L64" s="17">
        <v>-4957.9423892381601</v>
      </c>
      <c r="M64" s="16">
        <v>-4744.8989926278618</v>
      </c>
      <c r="N64" s="17">
        <v>-5254.0977686236347</v>
      </c>
      <c r="O64" s="16">
        <v>-5332.0727185068181</v>
      </c>
      <c r="P64" s="17">
        <v>-5734.6832376174088</v>
      </c>
      <c r="Q64" s="16">
        <v>-4843.7540612883686</v>
      </c>
      <c r="R64" s="17">
        <v>-5711.2640505521713</v>
      </c>
      <c r="S64" s="16">
        <v>-4337.2408212509699</v>
      </c>
      <c r="T64" s="17">
        <v>-4781.2447263587319</v>
      </c>
      <c r="U64" s="16">
        <v>-4000.2708938782803</v>
      </c>
      <c r="V64" s="17">
        <v>-3716.1888225420212</v>
      </c>
      <c r="W64" s="16">
        <v>-2672.9914166010321</v>
      </c>
      <c r="X64" s="17">
        <v>-3374.4862370878859</v>
      </c>
      <c r="Y64" s="16">
        <v>-3018.795717735049</v>
      </c>
      <c r="Z64" s="17">
        <v>-2825.9735191982409</v>
      </c>
      <c r="AA64" s="16">
        <v>-45966.04124209522</v>
      </c>
      <c r="AB64" s="18">
        <v>-49095.496128359373</v>
      </c>
    </row>
    <row r="65" spans="1:28">
      <c r="A65" s="11"/>
      <c r="B65" s="7" t="s">
        <v>44</v>
      </c>
      <c r="C65" s="16">
        <v>28835.882027977656</v>
      </c>
      <c r="D65" s="17">
        <v>29503.148897100411</v>
      </c>
      <c r="E65" s="16">
        <v>25825.872185991153</v>
      </c>
      <c r="F65" s="17">
        <v>26491.747348621928</v>
      </c>
      <c r="G65" s="16">
        <v>10871.85866391452</v>
      </c>
      <c r="H65" s="17">
        <v>28983.424674245161</v>
      </c>
      <c r="I65" s="16">
        <v>11583.263321726627</v>
      </c>
      <c r="J65" s="17">
        <v>27099.991939924119</v>
      </c>
      <c r="K65" s="16">
        <v>12483.270670681197</v>
      </c>
      <c r="L65" s="17">
        <v>30688.865675866418</v>
      </c>
      <c r="M65" s="16">
        <v>12107.384861136581</v>
      </c>
      <c r="N65" s="17">
        <v>28842.180105027113</v>
      </c>
      <c r="O65" s="16">
        <v>26642.533924464034</v>
      </c>
      <c r="P65" s="17">
        <v>28340.004733210913</v>
      </c>
      <c r="Q65" s="16">
        <v>-31368.805574102538</v>
      </c>
      <c r="R65" s="17">
        <v>-24659.549338746183</v>
      </c>
      <c r="S65" s="16">
        <v>-45140.394941148625</v>
      </c>
      <c r="T65" s="17">
        <v>-22714.983264058821</v>
      </c>
      <c r="U65" s="16">
        <v>-41151.845541915856</v>
      </c>
      <c r="V65" s="17">
        <v>-15066.762420478983</v>
      </c>
      <c r="W65" s="16">
        <v>-31084.365113681717</v>
      </c>
      <c r="X65" s="17">
        <v>-19456.09026193419</v>
      </c>
      <c r="Y65" s="16">
        <v>-38136.310631011263</v>
      </c>
      <c r="Z65" s="17">
        <v>-19137.075120216083</v>
      </c>
      <c r="AA65" s="16">
        <v>-58531.656145968242</v>
      </c>
      <c r="AB65" s="18">
        <v>98914.90296856183</v>
      </c>
    </row>
    <row r="66" spans="1:28">
      <c r="A66" s="11"/>
      <c r="B66" s="7" t="s">
        <v>45</v>
      </c>
      <c r="C66" s="16">
        <v>66188.382079685864</v>
      </c>
      <c r="D66" s="17">
        <v>2726.9181343802775</v>
      </c>
      <c r="E66" s="16">
        <v>59182.014248639236</v>
      </c>
      <c r="F66" s="17">
        <v>1825.851266254489</v>
      </c>
      <c r="G66" s="16">
        <v>63289.709994998397</v>
      </c>
      <c r="H66" s="17">
        <v>3964.1815207866821</v>
      </c>
      <c r="I66" s="16">
        <v>61536.255010189117</v>
      </c>
      <c r="J66" s="17">
        <v>265.44729113040012</v>
      </c>
      <c r="K66" s="16">
        <v>56691.541952779357</v>
      </c>
      <c r="L66" s="17">
        <v>202.93611377686466</v>
      </c>
      <c r="M66" s="16">
        <v>54312.154540145988</v>
      </c>
      <c r="N66" s="17">
        <v>-33.921748326261877</v>
      </c>
      <c r="O66" s="16">
        <v>55760.52541909874</v>
      </c>
      <c r="P66" s="17">
        <v>-939.29745074503808</v>
      </c>
      <c r="Q66" s="16">
        <v>53395.108906524154</v>
      </c>
      <c r="R66" s="17">
        <v>-641.83021769583502</v>
      </c>
      <c r="S66" s="16">
        <v>54025.368799735836</v>
      </c>
      <c r="T66" s="17">
        <v>-1131.240165415009</v>
      </c>
      <c r="U66" s="16">
        <v>61147.554029192957</v>
      </c>
      <c r="V66" s="17">
        <v>-15.280556682297174</v>
      </c>
      <c r="W66" s="16">
        <v>50644.553311632742</v>
      </c>
      <c r="X66" s="17">
        <v>191.05011319661207</v>
      </c>
      <c r="Y66" s="16">
        <v>59027.080479452168</v>
      </c>
      <c r="Z66" s="17">
        <v>163.85815362879657</v>
      </c>
      <c r="AA66" s="16">
        <v>695200.24877207458</v>
      </c>
      <c r="AB66" s="18">
        <v>6578.6724542896809</v>
      </c>
    </row>
    <row r="67" spans="1:28">
      <c r="A67" s="4" t="s">
        <v>52</v>
      </c>
      <c r="B67" s="9"/>
      <c r="C67" s="13">
        <f t="shared" ref="C67:AB67" si="2">SUM(C50:C66)</f>
        <v>65714.460437885136</v>
      </c>
      <c r="D67" s="13">
        <f t="shared" si="2"/>
        <v>8383.0176150630323</v>
      </c>
      <c r="E67" s="13">
        <f t="shared" si="2"/>
        <v>55705.149482345041</v>
      </c>
      <c r="F67" s="13">
        <f t="shared" si="2"/>
        <v>3259.1726720836014</v>
      </c>
      <c r="G67" s="13">
        <f t="shared" si="2"/>
        <v>61890.2028947457</v>
      </c>
      <c r="H67" s="13">
        <f t="shared" si="2"/>
        <v>23958.550349026336</v>
      </c>
      <c r="I67" s="13">
        <f t="shared" si="2"/>
        <v>53554.651010690439</v>
      </c>
      <c r="J67" s="13">
        <f t="shared" si="2"/>
        <v>15712.206942148561</v>
      </c>
      <c r="K67" s="13">
        <f t="shared" si="2"/>
        <v>48214.951432073351</v>
      </c>
      <c r="L67" s="13">
        <f t="shared" si="2"/>
        <v>18011.595518672912</v>
      </c>
      <c r="M67" s="13">
        <f t="shared" si="2"/>
        <v>45188.171185628576</v>
      </c>
      <c r="N67" s="13">
        <f t="shared" si="2"/>
        <v>27730.331815292528</v>
      </c>
      <c r="O67" s="13">
        <f t="shared" si="2"/>
        <v>77138.956056755094</v>
      </c>
      <c r="P67" s="13">
        <f t="shared" si="2"/>
        <v>24935.321628899856</v>
      </c>
      <c r="Q67" s="13">
        <f t="shared" si="2"/>
        <v>15901.074716351708</v>
      </c>
      <c r="R67" s="13">
        <f t="shared" si="2"/>
        <v>-26183.459438738275</v>
      </c>
      <c r="S67" s="13">
        <f t="shared" si="2"/>
        <v>15438.47137269027</v>
      </c>
      <c r="T67" s="13">
        <f t="shared" si="2"/>
        <v>-16416.164127044725</v>
      </c>
      <c r="U67" s="13">
        <f t="shared" si="2"/>
        <v>35379.752844233262</v>
      </c>
      <c r="V67" s="13">
        <f t="shared" si="2"/>
        <v>-556.1799016553141</v>
      </c>
      <c r="W67" s="13">
        <f t="shared" si="2"/>
        <v>37078.636156724941</v>
      </c>
      <c r="X67" s="13">
        <f t="shared" si="2"/>
        <v>842.12986887107036</v>
      </c>
      <c r="Y67" s="13">
        <f t="shared" si="2"/>
        <v>39719.888790516896</v>
      </c>
      <c r="Z67" s="13">
        <f t="shared" si="2"/>
        <v>-2840.0425147728747</v>
      </c>
      <c r="AA67" s="13">
        <f t="shared" si="2"/>
        <v>550924.36638064054</v>
      </c>
      <c r="AB67" s="13">
        <f t="shared" si="2"/>
        <v>76836.480427846691</v>
      </c>
    </row>
    <row r="68" spans="1:28">
      <c r="A68" s="4">
        <v>2004</v>
      </c>
      <c r="B68" s="4" t="s">
        <v>27</v>
      </c>
      <c r="C68" s="13">
        <v>0</v>
      </c>
      <c r="D68" s="14">
        <v>0</v>
      </c>
      <c r="E68" s="13">
        <v>0</v>
      </c>
      <c r="F68" s="14">
        <v>0</v>
      </c>
      <c r="G68" s="13">
        <v>0</v>
      </c>
      <c r="H68" s="14">
        <v>0</v>
      </c>
      <c r="I68" s="13">
        <v>0</v>
      </c>
      <c r="J68" s="14">
        <v>0</v>
      </c>
      <c r="K68" s="13">
        <v>0</v>
      </c>
      <c r="L68" s="14">
        <v>0</v>
      </c>
      <c r="M68" s="13">
        <v>0</v>
      </c>
      <c r="N68" s="14">
        <v>0</v>
      </c>
      <c r="O68" s="13">
        <v>0</v>
      </c>
      <c r="P68" s="14">
        <v>0</v>
      </c>
      <c r="Q68" s="13">
        <v>0</v>
      </c>
      <c r="R68" s="14">
        <v>0</v>
      </c>
      <c r="S68" s="13">
        <v>0</v>
      </c>
      <c r="T68" s="14">
        <v>0</v>
      </c>
      <c r="U68" s="13">
        <v>0</v>
      </c>
      <c r="V68" s="14">
        <v>0</v>
      </c>
      <c r="W68" s="13">
        <v>0</v>
      </c>
      <c r="X68" s="14">
        <v>0</v>
      </c>
      <c r="Y68" s="13">
        <v>0</v>
      </c>
      <c r="Z68" s="14">
        <v>0</v>
      </c>
      <c r="AA68" s="13">
        <v>0</v>
      </c>
      <c r="AB68" s="15">
        <v>0</v>
      </c>
    </row>
    <row r="69" spans="1:28">
      <c r="A69" s="11"/>
      <c r="B69" s="7" t="s">
        <v>30</v>
      </c>
      <c r="C69" s="16">
        <v>-11552.024470311073</v>
      </c>
      <c r="D69" s="17">
        <v>-45096.959155600518</v>
      </c>
      <c r="E69" s="16">
        <v>-10115.23710028986</v>
      </c>
      <c r="F69" s="17">
        <v>-40360.923004210992</v>
      </c>
      <c r="G69" s="16">
        <v>-11989.552257809253</v>
      </c>
      <c r="H69" s="17">
        <v>-38727.00430322755</v>
      </c>
      <c r="I69" s="16">
        <v>-11151.173178685107</v>
      </c>
      <c r="J69" s="17">
        <v>-37217.343178033909</v>
      </c>
      <c r="K69" s="16">
        <v>-7293.4741423189444</v>
      </c>
      <c r="L69" s="17">
        <v>-42995.648300838868</v>
      </c>
      <c r="M69" s="16">
        <v>47750.995036396424</v>
      </c>
      <c r="N69" s="17">
        <v>2783.0054487518209</v>
      </c>
      <c r="O69" s="16">
        <v>49909.380890580564</v>
      </c>
      <c r="P69" s="17">
        <v>5918.1476226120421</v>
      </c>
      <c r="Q69" s="16">
        <v>48274.198786812754</v>
      </c>
      <c r="R69" s="17">
        <v>2612.2232592997311</v>
      </c>
      <c r="S69" s="16">
        <v>30358.853778225701</v>
      </c>
      <c r="T69" s="17">
        <v>956.71283272567439</v>
      </c>
      <c r="U69" s="16">
        <v>29452.863850750105</v>
      </c>
      <c r="V69" s="17">
        <v>-2911.2907636406471</v>
      </c>
      <c r="W69" s="16">
        <v>30852.972913108617</v>
      </c>
      <c r="X69" s="17">
        <v>-454.92702329559233</v>
      </c>
      <c r="Y69" s="16">
        <v>25404.189101590899</v>
      </c>
      <c r="Z69" s="17">
        <v>-4952.1400485311096</v>
      </c>
      <c r="AA69" s="16">
        <v>209901.99320805082</v>
      </c>
      <c r="AB69" s="18">
        <v>-200446.14661398996</v>
      </c>
    </row>
    <row r="70" spans="1:28">
      <c r="A70" s="11"/>
      <c r="B70" s="7" t="s">
        <v>32</v>
      </c>
      <c r="C70" s="16">
        <v>-54.221332818477215</v>
      </c>
      <c r="D70" s="17">
        <v>-65.840189851008063</v>
      </c>
      <c r="E70" s="16">
        <v>-35.746372615824953</v>
      </c>
      <c r="F70" s="17">
        <v>-42.00198782359432</v>
      </c>
      <c r="G70" s="16">
        <v>-27.280424245146996</v>
      </c>
      <c r="H70" s="17">
        <v>-27.873476946128445</v>
      </c>
      <c r="I70" s="16">
        <v>-25.265576332396538</v>
      </c>
      <c r="J70" s="17">
        <v>-26.414011620232756</v>
      </c>
      <c r="K70" s="16">
        <v>-46.6162056004802</v>
      </c>
      <c r="L70" s="17">
        <v>-61.766472420636262</v>
      </c>
      <c r="M70" s="16">
        <v>-38.242039275170008</v>
      </c>
      <c r="N70" s="17">
        <v>-39.980313787677744</v>
      </c>
      <c r="O70" s="16">
        <v>-42.283498028057501</v>
      </c>
      <c r="P70" s="17">
        <v>-51.344247605498396</v>
      </c>
      <c r="Q70" s="16">
        <v>-22.75538653295094</v>
      </c>
      <c r="R70" s="17">
        <v>-25.341225911695368</v>
      </c>
      <c r="S70" s="16">
        <v>-25.134534125402244</v>
      </c>
      <c r="T70" s="17">
        <v>-28.725181857602561</v>
      </c>
      <c r="U70" s="16">
        <v>-31.394844665257303</v>
      </c>
      <c r="V70" s="17">
        <v>-38.122311379241012</v>
      </c>
      <c r="W70" s="16">
        <v>-52.265461477052774</v>
      </c>
      <c r="X70" s="17">
        <v>-59.731955973774589</v>
      </c>
      <c r="Y70" s="16">
        <v>-31.261357772764196</v>
      </c>
      <c r="Z70" s="17">
        <v>-31.940952506954719</v>
      </c>
      <c r="AA70" s="16">
        <v>-432.46703348898086</v>
      </c>
      <c r="AB70" s="18">
        <v>-499.08232768404417</v>
      </c>
    </row>
    <row r="71" spans="1:28">
      <c r="A71" s="11"/>
      <c r="B71" s="7" t="s">
        <v>33</v>
      </c>
      <c r="C71" s="16">
        <v>-10.486349700716143</v>
      </c>
      <c r="D71" s="17">
        <v>-17.477249501193572</v>
      </c>
      <c r="E71" s="16">
        <v>-10.433414187777119</v>
      </c>
      <c r="F71" s="17">
        <v>-17.389023646295204</v>
      </c>
      <c r="G71" s="16">
        <v>-10.383688522991065</v>
      </c>
      <c r="H71" s="17">
        <v>-15.575532784486597</v>
      </c>
      <c r="I71" s="16">
        <v>-10.330994326583333</v>
      </c>
      <c r="J71" s="17">
        <v>-17.218323877638891</v>
      </c>
      <c r="K71" s="16">
        <v>-10.280538149631122</v>
      </c>
      <c r="L71" s="17">
        <v>-17.134230249385205</v>
      </c>
      <c r="M71" s="16">
        <v>-10.228259015293991</v>
      </c>
      <c r="N71" s="17">
        <v>-20.456518030587986</v>
      </c>
      <c r="O71" s="16">
        <v>-10.177795846141558</v>
      </c>
      <c r="P71" s="17">
        <v>-18.65929238459286</v>
      </c>
      <c r="Q71" s="16">
        <v>-6.7505491705045664</v>
      </c>
      <c r="R71" s="17">
        <v>-16.876372926261418</v>
      </c>
      <c r="S71" s="16">
        <v>-10.07374632106534</v>
      </c>
      <c r="T71" s="17">
        <v>-25.184365802663351</v>
      </c>
      <c r="U71" s="16">
        <v>-10.023499624306606</v>
      </c>
      <c r="V71" s="17">
        <v>-16.705832707177674</v>
      </c>
      <c r="W71" s="16">
        <v>-9.9717348970353878</v>
      </c>
      <c r="X71" s="17">
        <v>-16.619558161725646</v>
      </c>
      <c r="Y71" s="16">
        <v>-9.9215700055203229</v>
      </c>
      <c r="Z71" s="17">
        <v>-16.53595000920054</v>
      </c>
      <c r="AA71" s="16">
        <v>-119.06213976756658</v>
      </c>
      <c r="AB71" s="18">
        <v>-215.83225008120894</v>
      </c>
    </row>
    <row r="72" spans="1:28">
      <c r="A72" s="11"/>
      <c r="B72" s="7" t="s">
        <v>34</v>
      </c>
      <c r="C72" s="16">
        <v>1738.4979013510442</v>
      </c>
      <c r="D72" s="17">
        <v>1060.1455469754699</v>
      </c>
      <c r="E72" s="16">
        <v>1613.6263961724471</v>
      </c>
      <c r="F72" s="17">
        <v>1016.0756341437816</v>
      </c>
      <c r="G72" s="16">
        <v>1754.9541887630028</v>
      </c>
      <c r="H72" s="17">
        <v>1235.6493063203743</v>
      </c>
      <c r="I72" s="16">
        <v>1745.2460207836723</v>
      </c>
      <c r="J72" s="17">
        <v>1212.1023375954207</v>
      </c>
      <c r="K72" s="16">
        <v>1175.0257940536465</v>
      </c>
      <c r="L72" s="17">
        <v>590.05774046071542</v>
      </c>
      <c r="M72" s="16">
        <v>281.46906052556722</v>
      </c>
      <c r="N72" s="17">
        <v>93.745996883081489</v>
      </c>
      <c r="O72" s="16">
        <v>-926.55630135306092</v>
      </c>
      <c r="P72" s="17">
        <v>-1096.2347048501365</v>
      </c>
      <c r="Q72" s="16">
        <v>59.121505180411532</v>
      </c>
      <c r="R72" s="17">
        <v>-123.60798163029628</v>
      </c>
      <c r="S72" s="16">
        <v>20.094219093271761</v>
      </c>
      <c r="T72" s="17">
        <v>-158.58323881866778</v>
      </c>
      <c r="U72" s="16">
        <v>1139.4296171233273</v>
      </c>
      <c r="V72" s="17">
        <v>583.20327109791674</v>
      </c>
      <c r="W72" s="16">
        <v>1003.9234206829503</v>
      </c>
      <c r="X72" s="17">
        <v>480.7574484854531</v>
      </c>
      <c r="Y72" s="16">
        <v>479.54035460869414</v>
      </c>
      <c r="Z72" s="17">
        <v>175.36945960901528</v>
      </c>
      <c r="AA72" s="16">
        <v>10084.372176984974</v>
      </c>
      <c r="AB72" s="18">
        <v>5068.6808162721291</v>
      </c>
    </row>
    <row r="73" spans="1:28">
      <c r="A73" s="11"/>
      <c r="B73" s="7" t="s">
        <v>35</v>
      </c>
      <c r="C73" s="16">
        <v>-6998.5214520881309</v>
      </c>
      <c r="D73" s="17">
        <v>522.3744645414813</v>
      </c>
      <c r="E73" s="16">
        <v>-8485.1475307606725</v>
      </c>
      <c r="F73" s="17">
        <v>160.8173496112689</v>
      </c>
      <c r="G73" s="16">
        <v>-10587.116146512704</v>
      </c>
      <c r="H73" s="17">
        <v>-240.5743220588912</v>
      </c>
      <c r="I73" s="16">
        <v>-3674.0904894025362</v>
      </c>
      <c r="J73" s="17">
        <v>4560.7730688440988</v>
      </c>
      <c r="K73" s="16">
        <v>-5252.1014053864938</v>
      </c>
      <c r="L73" s="17">
        <v>1941.9894718253622</v>
      </c>
      <c r="M73" s="16">
        <v>-21062.395428717595</v>
      </c>
      <c r="N73" s="17">
        <v>3799.3342083904608</v>
      </c>
      <c r="O73" s="16">
        <v>-16940.120704728961</v>
      </c>
      <c r="P73" s="17">
        <v>5298.7722061671611</v>
      </c>
      <c r="Q73" s="16">
        <v>-19906.562953323762</v>
      </c>
      <c r="R73" s="17">
        <v>4501.3905758610254</v>
      </c>
      <c r="S73" s="16">
        <v>-2619.8210808568615</v>
      </c>
      <c r="T73" s="17">
        <v>5911.2295254288738</v>
      </c>
      <c r="U73" s="16">
        <v>-610.92204945512538</v>
      </c>
      <c r="V73" s="17">
        <v>8036.275632763045</v>
      </c>
      <c r="W73" s="16">
        <v>-4791.2488506169648</v>
      </c>
      <c r="X73" s="17">
        <v>2542.2224055287297</v>
      </c>
      <c r="Y73" s="16">
        <v>-11993.734623243572</v>
      </c>
      <c r="Z73" s="17">
        <v>-1699.213730491183</v>
      </c>
      <c r="AA73" s="16">
        <v>-112921.78271509337</v>
      </c>
      <c r="AB73" s="18">
        <v>35335.390856411432</v>
      </c>
    </row>
    <row r="74" spans="1:28">
      <c r="A74" s="11"/>
      <c r="B74" s="7" t="s">
        <v>36</v>
      </c>
      <c r="C74" s="16">
        <v>-9518.2327974550972</v>
      </c>
      <c r="D74" s="17">
        <v>-3917.3258959928125</v>
      </c>
      <c r="E74" s="16">
        <v>-10718.546195362505</v>
      </c>
      <c r="F74" s="17">
        <v>-5402.0202027622072</v>
      </c>
      <c r="G74" s="16">
        <v>-10048.09089609562</v>
      </c>
      <c r="H74" s="17">
        <v>-3680.4569016872265</v>
      </c>
      <c r="I74" s="16">
        <v>-12749.378847918033</v>
      </c>
      <c r="J74" s="17">
        <v>-5598.6094335486905</v>
      </c>
      <c r="K74" s="16">
        <v>-11786.261940295351</v>
      </c>
      <c r="L74" s="17">
        <v>-5829.7882495300728</v>
      </c>
      <c r="M74" s="16">
        <v>-13967.861147751504</v>
      </c>
      <c r="N74" s="17">
        <v>-7972.7196348889611</v>
      </c>
      <c r="O74" s="16">
        <v>-16524.150153259434</v>
      </c>
      <c r="P74" s="17">
        <v>-10842.126097386981</v>
      </c>
      <c r="Q74" s="16">
        <v>-17364.906824056088</v>
      </c>
      <c r="R74" s="17">
        <v>-10207.399472063564</v>
      </c>
      <c r="S74" s="16">
        <v>-15134.028810084619</v>
      </c>
      <c r="T74" s="17">
        <v>-9427.7195519735906</v>
      </c>
      <c r="U74" s="16">
        <v>-9780.8087811035457</v>
      </c>
      <c r="V74" s="17">
        <v>-4547.9156775720312</v>
      </c>
      <c r="W74" s="16">
        <v>-8980.8748560163676</v>
      </c>
      <c r="X74" s="17">
        <v>-3447.7415232046014</v>
      </c>
      <c r="Y74" s="16">
        <v>-6895.291350128613</v>
      </c>
      <c r="Z74" s="17">
        <v>-1986.5481256632665</v>
      </c>
      <c r="AA74" s="16">
        <v>-143468.4325995268</v>
      </c>
      <c r="AB74" s="18">
        <v>-72860.370766274005</v>
      </c>
    </row>
    <row r="75" spans="1:28">
      <c r="A75" s="11"/>
      <c r="B75" s="7" t="s">
        <v>81</v>
      </c>
      <c r="C75" s="16">
        <v>634.82473805168036</v>
      </c>
      <c r="D75" s="17">
        <v>331.18710391168656</v>
      </c>
      <c r="E75" s="16">
        <v>301.60051714882309</v>
      </c>
      <c r="F75" s="17">
        <v>-166.0120379160721</v>
      </c>
      <c r="G75" s="16">
        <v>729.44522163023271</v>
      </c>
      <c r="H75" s="17">
        <v>230.53209558200942</v>
      </c>
      <c r="I75" s="16">
        <v>463.40077867524269</v>
      </c>
      <c r="J75" s="17">
        <v>-8.0867883228253366</v>
      </c>
      <c r="K75" s="16">
        <v>159.80373947906475</v>
      </c>
      <c r="L75" s="17">
        <v>-154.02627092983641</v>
      </c>
      <c r="M75" s="16">
        <v>-255.11496085478441</v>
      </c>
      <c r="N75" s="17">
        <v>-561.61898355419862</v>
      </c>
      <c r="O75" s="16">
        <v>-430.22142599090324</v>
      </c>
      <c r="P75" s="17">
        <v>-880.49191612783204</v>
      </c>
      <c r="Q75" s="16">
        <v>514.79448187288131</v>
      </c>
      <c r="R75" s="17">
        <v>55.716482414867812</v>
      </c>
      <c r="S75" s="16">
        <v>560.73135217479842</v>
      </c>
      <c r="T75" s="17">
        <v>194.58400252659666</v>
      </c>
      <c r="U75" s="16">
        <v>281.26546537314221</v>
      </c>
      <c r="V75" s="17">
        <v>-58.389925728787546</v>
      </c>
      <c r="W75" s="16">
        <v>560.06627958814886</v>
      </c>
      <c r="X75" s="17">
        <v>214.38006363429923</v>
      </c>
      <c r="Y75" s="16">
        <v>338.87049347924449</v>
      </c>
      <c r="Z75" s="17">
        <v>14.661196484223021</v>
      </c>
      <c r="AA75" s="16">
        <v>3859.4666806275713</v>
      </c>
      <c r="AB75" s="18">
        <v>-787.56497802586921</v>
      </c>
    </row>
    <row r="76" spans="1:28">
      <c r="A76" s="11"/>
      <c r="B76" s="7" t="s">
        <v>37</v>
      </c>
      <c r="C76" s="16">
        <v>1071.7590684833992</v>
      </c>
      <c r="D76" s="17">
        <v>1032.1678067300213</v>
      </c>
      <c r="E76" s="16">
        <v>1074.0323701714599</v>
      </c>
      <c r="F76" s="17">
        <v>990.29844983361579</v>
      </c>
      <c r="G76" s="16">
        <v>1301.0643311185991</v>
      </c>
      <c r="H76" s="17">
        <v>1036.1901493972571</v>
      </c>
      <c r="I76" s="16">
        <v>1044.8194544534185</v>
      </c>
      <c r="J76" s="17">
        <v>835.56378306516353</v>
      </c>
      <c r="K76" s="16">
        <v>1022.678937131961</v>
      </c>
      <c r="L76" s="17">
        <v>1023.8974539549164</v>
      </c>
      <c r="M76" s="16">
        <v>1241.7296775827028</v>
      </c>
      <c r="N76" s="17">
        <v>985.242852537658</v>
      </c>
      <c r="O76" s="16">
        <v>1020.4780879507878</v>
      </c>
      <c r="P76" s="17">
        <v>940.66240361106077</v>
      </c>
      <c r="Q76" s="16">
        <v>1288.2111320750819</v>
      </c>
      <c r="R76" s="17">
        <v>1090.8663657154973</v>
      </c>
      <c r="S76" s="16">
        <v>1139.2894689610739</v>
      </c>
      <c r="T76" s="17">
        <v>992.76734377190178</v>
      </c>
      <c r="U76" s="16">
        <v>1082.6969805256686</v>
      </c>
      <c r="V76" s="17">
        <v>1007.7458484437032</v>
      </c>
      <c r="W76" s="16">
        <v>976.02949790232185</v>
      </c>
      <c r="X76" s="17">
        <v>873.67935845514523</v>
      </c>
      <c r="Y76" s="16">
        <v>955.82414584698449</v>
      </c>
      <c r="Z76" s="17">
        <v>774.57326996556401</v>
      </c>
      <c r="AA76" s="16">
        <v>13218.613152203458</v>
      </c>
      <c r="AB76" s="18">
        <v>11583.655085481505</v>
      </c>
    </row>
    <row r="77" spans="1:28">
      <c r="A77" s="11"/>
      <c r="B77" s="7" t="s">
        <v>39</v>
      </c>
      <c r="C77" s="16">
        <v>3046.4830584822812</v>
      </c>
      <c r="D77" s="17">
        <v>-5776.9270833264127</v>
      </c>
      <c r="E77" s="16">
        <v>2682.5428033824519</v>
      </c>
      <c r="F77" s="17">
        <v>-5825.7893834433744</v>
      </c>
      <c r="G77" s="16">
        <v>8686.6012074374612</v>
      </c>
      <c r="H77" s="17">
        <v>-2194.6756092879459</v>
      </c>
      <c r="I77" s="16">
        <v>9066.8154668471998</v>
      </c>
      <c r="J77" s="17">
        <v>-194.40646801794492</v>
      </c>
      <c r="K77" s="16">
        <v>10401.163694946816</v>
      </c>
      <c r="L77" s="17">
        <v>3908.781955593794</v>
      </c>
      <c r="M77" s="16">
        <v>11420.525151263746</v>
      </c>
      <c r="N77" s="17">
        <v>2676.0417818220785</v>
      </c>
      <c r="O77" s="16">
        <v>11174.128468404859</v>
      </c>
      <c r="P77" s="17">
        <v>3747.1637442913679</v>
      </c>
      <c r="Q77" s="16">
        <v>8300.4010032035403</v>
      </c>
      <c r="R77" s="17">
        <v>820.74570791138547</v>
      </c>
      <c r="S77" s="16">
        <v>9398.834282419708</v>
      </c>
      <c r="T77" s="17">
        <v>1507.2328678587128</v>
      </c>
      <c r="U77" s="16">
        <v>13352.437049478332</v>
      </c>
      <c r="V77" s="17">
        <v>4538.9495311167966</v>
      </c>
      <c r="W77" s="16">
        <v>13142.423925283805</v>
      </c>
      <c r="X77" s="17">
        <v>4565.6884008708876</v>
      </c>
      <c r="Y77" s="16">
        <v>16504.927651091944</v>
      </c>
      <c r="Z77" s="17">
        <v>3837.3092353149887</v>
      </c>
      <c r="AA77" s="16">
        <v>117177.28376224214</v>
      </c>
      <c r="AB77" s="18">
        <v>11610.114680704333</v>
      </c>
    </row>
    <row r="78" spans="1:28">
      <c r="A78" s="11"/>
      <c r="B78" s="7" t="s">
        <v>40</v>
      </c>
      <c r="C78" s="16">
        <v>-18402.574887502247</v>
      </c>
      <c r="D78" s="17">
        <v>-36696.026630966633</v>
      </c>
      <c r="E78" s="16">
        <v>-17345.562412305633</v>
      </c>
      <c r="F78" s="17">
        <v>-33387.198914480497</v>
      </c>
      <c r="G78" s="16">
        <v>-18708.799439567647</v>
      </c>
      <c r="H78" s="17">
        <v>-32516.835877381676</v>
      </c>
      <c r="I78" s="16">
        <v>-21014.40259999883</v>
      </c>
      <c r="J78" s="17">
        <v>-34187.748916021665</v>
      </c>
      <c r="K78" s="16">
        <v>-21931.910680427376</v>
      </c>
      <c r="L78" s="17">
        <v>-42999.200775035242</v>
      </c>
      <c r="M78" s="16">
        <v>-26278.640764964632</v>
      </c>
      <c r="N78" s="17">
        <v>-39233.348160364039</v>
      </c>
      <c r="O78" s="16">
        <v>-26086.487954841876</v>
      </c>
      <c r="P78" s="17">
        <v>-43366.475228722476</v>
      </c>
      <c r="Q78" s="16">
        <v>-27588.473945900201</v>
      </c>
      <c r="R78" s="17">
        <v>-42600.53419215919</v>
      </c>
      <c r="S78" s="16">
        <v>-25194.610682228795</v>
      </c>
      <c r="T78" s="17">
        <v>-41339.054855873306</v>
      </c>
      <c r="U78" s="16">
        <v>-22579.546554261906</v>
      </c>
      <c r="V78" s="17">
        <v>-40731.598371871121</v>
      </c>
      <c r="W78" s="16">
        <v>-20557.333156539422</v>
      </c>
      <c r="X78" s="17">
        <v>-36295.733510105958</v>
      </c>
      <c r="Y78" s="16">
        <v>-21391.642070472015</v>
      </c>
      <c r="Z78" s="17">
        <v>-34662.788496600122</v>
      </c>
      <c r="AA78" s="16">
        <v>-267079.98514901055</v>
      </c>
      <c r="AB78" s="18">
        <v>-458016.54392958188</v>
      </c>
    </row>
    <row r="79" spans="1:28">
      <c r="A79" s="11"/>
      <c r="B79" s="7" t="s">
        <v>41</v>
      </c>
      <c r="C79" s="16">
        <v>-3864.6076919012789</v>
      </c>
      <c r="D79" s="17">
        <v>-3488.3581923102088</v>
      </c>
      <c r="E79" s="16">
        <v>-4196.2837501595886</v>
      </c>
      <c r="F79" s="17">
        <v>-3619.9137628637459</v>
      </c>
      <c r="G79" s="16">
        <v>-4141.0383224764792</v>
      </c>
      <c r="H79" s="17">
        <v>-3211.3120673055082</v>
      </c>
      <c r="I79" s="16">
        <v>-3749.6561692090022</v>
      </c>
      <c r="J79" s="17">
        <v>-2887.0887277015986</v>
      </c>
      <c r="K79" s="16">
        <v>-4043.3232351453516</v>
      </c>
      <c r="L79" s="17">
        <v>-2499.8538064228101</v>
      </c>
      <c r="M79" s="16">
        <v>-4488.058499329507</v>
      </c>
      <c r="N79" s="17">
        <v>-2214.2833407628177</v>
      </c>
      <c r="O79" s="16">
        <v>-3883.8379660096316</v>
      </c>
      <c r="P79" s="17">
        <v>-2273.0282419485056</v>
      </c>
      <c r="Q79" s="16">
        <v>-3971.88746176211</v>
      </c>
      <c r="R79" s="17">
        <v>-2167.0464347151506</v>
      </c>
      <c r="S79" s="16">
        <v>-4142.9046947539737</v>
      </c>
      <c r="T79" s="17">
        <v>-2387.1080667451783</v>
      </c>
      <c r="U79" s="16">
        <v>-3959.9815629973864</v>
      </c>
      <c r="V79" s="17">
        <v>-2514.8492049644428</v>
      </c>
      <c r="W79" s="16">
        <v>-3859.2956644218207</v>
      </c>
      <c r="X79" s="17">
        <v>-3314.4679206316282</v>
      </c>
      <c r="Y79" s="16">
        <v>-4025.7244642075957</v>
      </c>
      <c r="Z79" s="17">
        <v>-3377.9653088647742</v>
      </c>
      <c r="AA79" s="16">
        <v>-48326.599482373735</v>
      </c>
      <c r="AB79" s="18">
        <v>-33955.275075236372</v>
      </c>
    </row>
    <row r="80" spans="1:28">
      <c r="A80" s="11"/>
      <c r="B80" s="7" t="s">
        <v>43</v>
      </c>
      <c r="C80" s="16">
        <v>279.73461737395542</v>
      </c>
      <c r="D80" s="17">
        <v>-43.925027596143309</v>
      </c>
      <c r="E80" s="16">
        <v>661.92629721752724</v>
      </c>
      <c r="F80" s="17">
        <v>207.30422304485342</v>
      </c>
      <c r="G80" s="16">
        <v>892.60444661901556</v>
      </c>
      <c r="H80" s="17">
        <v>266.71241848219336</v>
      </c>
      <c r="I80" s="16">
        <v>844.91494178042922</v>
      </c>
      <c r="J80" s="17">
        <v>435.33452622336364</v>
      </c>
      <c r="K80" s="16">
        <v>865.1125809205098</v>
      </c>
      <c r="L80" s="17">
        <v>789.30921583607403</v>
      </c>
      <c r="M80" s="16">
        <v>814.95734286738161</v>
      </c>
      <c r="N80" s="17">
        <v>203.6610666232508</v>
      </c>
      <c r="O80" s="16">
        <v>165.77576870475798</v>
      </c>
      <c r="P80" s="17">
        <v>-162.10541840680662</v>
      </c>
      <c r="Q80" s="16">
        <v>600.818937885889</v>
      </c>
      <c r="R80" s="17">
        <v>91.7643007640836</v>
      </c>
      <c r="S80" s="16">
        <v>221.62878579519156</v>
      </c>
      <c r="T80" s="17">
        <v>-235.76306717629302</v>
      </c>
      <c r="U80" s="16">
        <v>436.30368159326008</v>
      </c>
      <c r="V80" s="17">
        <v>-86.508450545853066</v>
      </c>
      <c r="W80" s="16">
        <v>608.03551900043931</v>
      </c>
      <c r="X80" s="17">
        <v>178.86129926745423</v>
      </c>
      <c r="Y80" s="16">
        <v>746.42824806035094</v>
      </c>
      <c r="Z80" s="17">
        <v>285.51338466796028</v>
      </c>
      <c r="AA80" s="16">
        <v>7138.2411678187063</v>
      </c>
      <c r="AB80" s="18">
        <v>1930.1584711841376</v>
      </c>
    </row>
    <row r="81" spans="1:28">
      <c r="A81" s="11"/>
      <c r="B81" s="7" t="s">
        <v>51</v>
      </c>
      <c r="C81" s="16">
        <v>-609.25373328618377</v>
      </c>
      <c r="D81" s="17">
        <v>-476.15574164281156</v>
      </c>
      <c r="E81" s="16">
        <v>-622.22575937697877</v>
      </c>
      <c r="F81" s="17">
        <v>-475.04259535724418</v>
      </c>
      <c r="G81" s="16">
        <v>-642.98840666237788</v>
      </c>
      <c r="H81" s="17">
        <v>-440.87971174458045</v>
      </c>
      <c r="I81" s="16">
        <v>-682.46585562309463</v>
      </c>
      <c r="J81" s="17">
        <v>-474.49289661433249</v>
      </c>
      <c r="K81" s="16">
        <v>-779.03035363185813</v>
      </c>
      <c r="L81" s="17">
        <v>-549.77786828646913</v>
      </c>
      <c r="M81" s="16">
        <v>-951.00493078928059</v>
      </c>
      <c r="N81" s="17">
        <v>-554.88484413180072</v>
      </c>
      <c r="O81" s="16">
        <v>-991.35100396592406</v>
      </c>
      <c r="P81" s="17">
        <v>-616.63952430411621</v>
      </c>
      <c r="Q81" s="16">
        <v>-965.53208264970249</v>
      </c>
      <c r="R81" s="17">
        <v>-571.08391465847558</v>
      </c>
      <c r="S81" s="16">
        <v>-832.33951058859202</v>
      </c>
      <c r="T81" s="17">
        <v>-522.86304454180845</v>
      </c>
      <c r="U81" s="16">
        <v>-703.66306081573509</v>
      </c>
      <c r="V81" s="17">
        <v>-494.65536531421174</v>
      </c>
      <c r="W81" s="16">
        <v>-637.74519981112758</v>
      </c>
      <c r="X81" s="17">
        <v>-478.79551212785992</v>
      </c>
      <c r="Y81" s="16">
        <v>-666.26746123060934</v>
      </c>
      <c r="Z81" s="17">
        <v>-465.69852078965874</v>
      </c>
      <c r="AA81" s="16">
        <v>-9083.8673584314638</v>
      </c>
      <c r="AB81" s="18">
        <v>-6120.9695395133695</v>
      </c>
    </row>
    <row r="82" spans="1:28">
      <c r="A82" s="11"/>
      <c r="B82" s="7" t="s">
        <v>49</v>
      </c>
      <c r="C82" s="16">
        <v>-6659.0559343184095</v>
      </c>
      <c r="D82" s="17">
        <v>-3659.1064470380907</v>
      </c>
      <c r="E82" s="16">
        <v>-6552.8851721739966</v>
      </c>
      <c r="F82" s="17">
        <v>-3784.9128188772174</v>
      </c>
      <c r="G82" s="16">
        <v>-7888.1459357477033</v>
      </c>
      <c r="H82" s="17">
        <v>-3890.7675611801865</v>
      </c>
      <c r="I82" s="16">
        <v>-8273.1101900376798</v>
      </c>
      <c r="J82" s="17">
        <v>-4612.7304574280697</v>
      </c>
      <c r="K82" s="16">
        <v>-7931.981516297782</v>
      </c>
      <c r="L82" s="17">
        <v>-5899.3584329733549</v>
      </c>
      <c r="M82" s="16">
        <v>-9448.8473314705825</v>
      </c>
      <c r="N82" s="17">
        <v>-5800.9277804151288</v>
      </c>
      <c r="O82" s="16">
        <v>-9990.1738507846276</v>
      </c>
      <c r="P82" s="17">
        <v>-6716.4397485290629</v>
      </c>
      <c r="Q82" s="16">
        <v>-9691.0284862825301</v>
      </c>
      <c r="R82" s="17">
        <v>-6266.655852493147</v>
      </c>
      <c r="S82" s="16">
        <v>-9002.8806814479212</v>
      </c>
      <c r="T82" s="17">
        <v>-5628.1495648457731</v>
      </c>
      <c r="U82" s="16">
        <v>-7578.3316037978011</v>
      </c>
      <c r="V82" s="17">
        <v>-4757.3638741434615</v>
      </c>
      <c r="W82" s="16">
        <v>-6961.3062871066713</v>
      </c>
      <c r="X82" s="17">
        <v>-3862.8439951334526</v>
      </c>
      <c r="Y82" s="16">
        <v>-7787.1779728504871</v>
      </c>
      <c r="Z82" s="17">
        <v>-3539.0130279369605</v>
      </c>
      <c r="AA82" s="16">
        <v>-97764.924962316203</v>
      </c>
      <c r="AB82" s="18">
        <v>-58418.269560993904</v>
      </c>
    </row>
    <row r="83" spans="1:28">
      <c r="A83" s="11"/>
      <c r="B83" s="7" t="s">
        <v>44</v>
      </c>
      <c r="C83" s="16">
        <v>-5752.234237460706</v>
      </c>
      <c r="D83" s="17">
        <v>17912.246912492268</v>
      </c>
      <c r="E83" s="16">
        <v>-7732.8283246510437</v>
      </c>
      <c r="F83" s="17">
        <v>14443.985484359491</v>
      </c>
      <c r="G83" s="16">
        <v>-7657.6938768883501</v>
      </c>
      <c r="H83" s="17">
        <v>16911.467429817385</v>
      </c>
      <c r="I83" s="16">
        <v>-9444.4053530411729</v>
      </c>
      <c r="J83" s="17">
        <v>14623.714007890652</v>
      </c>
      <c r="K83" s="16">
        <v>-10367.804918408601</v>
      </c>
      <c r="L83" s="17">
        <v>15406.044477158859</v>
      </c>
      <c r="M83" s="16">
        <v>-20608.585622744395</v>
      </c>
      <c r="N83" s="17">
        <v>10490.96363043472</v>
      </c>
      <c r="O83" s="16">
        <v>-7336.8576671955179</v>
      </c>
      <c r="P83" s="17">
        <v>7565.7129709042456</v>
      </c>
      <c r="Q83" s="16">
        <v>-6475.8005288075819</v>
      </c>
      <c r="R83" s="17">
        <v>7829.3061795036592</v>
      </c>
      <c r="S83" s="16">
        <v>-19176.485300971108</v>
      </c>
      <c r="T83" s="17">
        <v>7315.7207396180265</v>
      </c>
      <c r="U83" s="16">
        <v>-10855.456669238925</v>
      </c>
      <c r="V83" s="17">
        <v>14760.569599438213</v>
      </c>
      <c r="W83" s="16">
        <v>-9185.4402421275918</v>
      </c>
      <c r="X83" s="17">
        <v>12775.841755557365</v>
      </c>
      <c r="Y83" s="16">
        <v>-10048.176761190931</v>
      </c>
      <c r="Z83" s="17">
        <v>12301.693337433466</v>
      </c>
      <c r="AA83" s="16">
        <v>-124641.76950272592</v>
      </c>
      <c r="AB83" s="18">
        <v>152337.26652460836</v>
      </c>
    </row>
    <row r="84" spans="1:28">
      <c r="A84" s="11"/>
      <c r="B84" s="7" t="s">
        <v>45</v>
      </c>
      <c r="C84" s="16">
        <v>40294.774057209506</v>
      </c>
      <c r="D84" s="17">
        <v>-718.80165347864022</v>
      </c>
      <c r="E84" s="16">
        <v>37331.873883169239</v>
      </c>
      <c r="F84" s="17">
        <v>-1507.0962750244107</v>
      </c>
      <c r="G84" s="16">
        <v>44711.368690113755</v>
      </c>
      <c r="H84" s="17">
        <v>-167.90025437456097</v>
      </c>
      <c r="I84" s="16">
        <v>42376.275095808283</v>
      </c>
      <c r="J84" s="17">
        <v>-41.353963474766715</v>
      </c>
      <c r="K84" s="16">
        <v>36552.11362569622</v>
      </c>
      <c r="L84" s="17">
        <v>124.97874274217611</v>
      </c>
      <c r="M84" s="16">
        <v>37834.998398254203</v>
      </c>
      <c r="N84" s="17">
        <v>-588.04682111786678</v>
      </c>
      <c r="O84" s="16">
        <v>38400.034741320604</v>
      </c>
      <c r="P84" s="17">
        <v>2170.8959621147733</v>
      </c>
      <c r="Q84" s="16">
        <v>40691.787017797178</v>
      </c>
      <c r="R84" s="17">
        <v>2291.268714606922</v>
      </c>
      <c r="S84" s="16">
        <v>39347.070922166211</v>
      </c>
      <c r="T84" s="17">
        <v>1728.3014234707261</v>
      </c>
      <c r="U84" s="16">
        <v>40989.504147994376</v>
      </c>
      <c r="V84" s="17">
        <v>3250.2722031010271</v>
      </c>
      <c r="W84" s="16">
        <v>41644.233404719547</v>
      </c>
      <c r="X84" s="17">
        <v>2599.3937165172374</v>
      </c>
      <c r="Y84" s="16">
        <v>45532.453415248659</v>
      </c>
      <c r="Z84" s="17">
        <v>2459.796766645215</v>
      </c>
      <c r="AA84" s="16">
        <v>485706.48739949783</v>
      </c>
      <c r="AB84" s="18">
        <v>11601.708561727832</v>
      </c>
    </row>
    <row r="85" spans="1:28">
      <c r="A85" s="4" t="s">
        <v>53</v>
      </c>
      <c r="B85" s="9"/>
      <c r="C85" s="13">
        <f t="shared" ref="C85:AB85" si="3">SUM(C68:C84)</f>
        <v>-16355.13944589044</v>
      </c>
      <c r="D85" s="13">
        <f t="shared" si="3"/>
        <v>-79098.78143265353</v>
      </c>
      <c r="E85" s="13">
        <f t="shared" si="3"/>
        <v>-22149.293764621929</v>
      </c>
      <c r="F85" s="13">
        <f t="shared" si="3"/>
        <v>-77769.818865412628</v>
      </c>
      <c r="G85" s="13">
        <f t="shared" si="3"/>
        <v>-13625.05130884621</v>
      </c>
      <c r="H85" s="13">
        <f t="shared" si="3"/>
        <v>-65433.304218379526</v>
      </c>
      <c r="I85" s="13">
        <f t="shared" si="3"/>
        <v>-15232.807496226196</v>
      </c>
      <c r="J85" s="13">
        <f t="shared" si="3"/>
        <v>-63598.005441042995</v>
      </c>
      <c r="K85" s="13">
        <f t="shared" si="3"/>
        <v>-19266.886563433654</v>
      </c>
      <c r="L85" s="13">
        <f t="shared" si="3"/>
        <v>-77221.495349114761</v>
      </c>
      <c r="M85" s="13">
        <f t="shared" si="3"/>
        <v>2235.6956819772822</v>
      </c>
      <c r="N85" s="13">
        <f t="shared" si="3"/>
        <v>-35954.271411610011</v>
      </c>
      <c r="O85" s="13">
        <f t="shared" si="3"/>
        <v>17507.579634957434</v>
      </c>
      <c r="P85" s="13">
        <f t="shared" si="3"/>
        <v>-40382.18951056536</v>
      </c>
      <c r="Q85" s="13">
        <f t="shared" si="3"/>
        <v>13735.634646342303</v>
      </c>
      <c r="R85" s="13">
        <f t="shared" si="3"/>
        <v>-42685.263860480598</v>
      </c>
      <c r="S85" s="13">
        <f t="shared" si="3"/>
        <v>4908.2237674576245</v>
      </c>
      <c r="T85" s="13">
        <f t="shared" si="3"/>
        <v>-41146.602202234368</v>
      </c>
      <c r="U85" s="13">
        <f t="shared" si="3"/>
        <v>30624.372166878224</v>
      </c>
      <c r="V85" s="13">
        <f t="shared" si="3"/>
        <v>-23980.383691906274</v>
      </c>
      <c r="W85" s="13">
        <f t="shared" si="3"/>
        <v>33752.203507271763</v>
      </c>
      <c r="X85" s="13">
        <f t="shared" si="3"/>
        <v>-23700.036550318022</v>
      </c>
      <c r="Y85" s="13">
        <f t="shared" si="3"/>
        <v>27113.035778824666</v>
      </c>
      <c r="Z85" s="13">
        <f t="shared" si="3"/>
        <v>-30882.927511272792</v>
      </c>
      <c r="AA85" s="13">
        <f t="shared" si="3"/>
        <v>43247.566604690917</v>
      </c>
      <c r="AB85" s="13">
        <f t="shared" si="3"/>
        <v>-601853.08004499087</v>
      </c>
    </row>
    <row r="86" spans="1:28">
      <c r="A86" s="4">
        <v>2005</v>
      </c>
      <c r="B86" s="4" t="s">
        <v>27</v>
      </c>
      <c r="C86" s="13">
        <v>0</v>
      </c>
      <c r="D86" s="14">
        <v>0</v>
      </c>
      <c r="E86" s="13">
        <v>0</v>
      </c>
      <c r="F86" s="14">
        <v>0</v>
      </c>
      <c r="G86" s="13">
        <v>0</v>
      </c>
      <c r="H86" s="14">
        <v>0</v>
      </c>
      <c r="I86" s="13">
        <v>0</v>
      </c>
      <c r="J86" s="14">
        <v>0</v>
      </c>
      <c r="K86" s="13">
        <v>0</v>
      </c>
      <c r="L86" s="14">
        <v>0</v>
      </c>
      <c r="M86" s="13">
        <v>0</v>
      </c>
      <c r="N86" s="14">
        <v>0</v>
      </c>
      <c r="O86" s="13">
        <v>0</v>
      </c>
      <c r="P86" s="14">
        <v>0</v>
      </c>
      <c r="Q86" s="13">
        <v>0</v>
      </c>
      <c r="R86" s="14">
        <v>0</v>
      </c>
      <c r="S86" s="13">
        <v>0</v>
      </c>
      <c r="T86" s="14">
        <v>0</v>
      </c>
      <c r="U86" s="13">
        <v>0</v>
      </c>
      <c r="V86" s="14">
        <v>0</v>
      </c>
      <c r="W86" s="13">
        <v>0</v>
      </c>
      <c r="X86" s="14">
        <v>0</v>
      </c>
      <c r="Y86" s="13">
        <v>0</v>
      </c>
      <c r="Z86" s="14">
        <v>0</v>
      </c>
      <c r="AA86" s="13">
        <v>0</v>
      </c>
      <c r="AB86" s="15">
        <v>0</v>
      </c>
    </row>
    <row r="87" spans="1:28">
      <c r="A87" s="11"/>
      <c r="B87" s="7" t="s">
        <v>30</v>
      </c>
      <c r="C87" s="16">
        <v>8880.1786071397619</v>
      </c>
      <c r="D87" s="17">
        <v>-25766.020806645025</v>
      </c>
      <c r="E87" s="16">
        <v>13320.93905164959</v>
      </c>
      <c r="F87" s="17">
        <v>-16039.751136462164</v>
      </c>
      <c r="G87" s="16">
        <v>9302.7183730122888</v>
      </c>
      <c r="H87" s="17">
        <v>-20792.884343370897</v>
      </c>
      <c r="I87" s="16">
        <v>11315.536699801778</v>
      </c>
      <c r="J87" s="17">
        <v>-21054.535241094531</v>
      </c>
      <c r="K87" s="16">
        <v>14671.071120977796</v>
      </c>
      <c r="L87" s="17">
        <v>-20020.396959516718</v>
      </c>
      <c r="M87" s="16">
        <v>19471.146956133558</v>
      </c>
      <c r="N87" s="17">
        <v>-11829.363079841905</v>
      </c>
      <c r="O87" s="16">
        <v>24720.240382102322</v>
      </c>
      <c r="P87" s="17">
        <v>-12276.997876826716</v>
      </c>
      <c r="Q87" s="16">
        <v>19383.449984975254</v>
      </c>
      <c r="R87" s="17">
        <v>-12790.872917286008</v>
      </c>
      <c r="S87" s="16">
        <v>15267.959082291274</v>
      </c>
      <c r="T87" s="17">
        <v>-16987.833570919272</v>
      </c>
      <c r="U87" s="16">
        <v>12074.444899003602</v>
      </c>
      <c r="V87" s="17">
        <v>-21717.139613928524</v>
      </c>
      <c r="W87" s="16">
        <v>13948.75658139414</v>
      </c>
      <c r="X87" s="17">
        <v>-17207.831356505692</v>
      </c>
      <c r="Y87" s="16">
        <v>10529.462437844857</v>
      </c>
      <c r="Z87" s="17">
        <v>-22763.984781856601</v>
      </c>
      <c r="AA87" s="16">
        <v>172885.90417632624</v>
      </c>
      <c r="AB87" s="18">
        <v>-219247.61168425405</v>
      </c>
    </row>
    <row r="88" spans="1:28">
      <c r="A88" s="11"/>
      <c r="B88" s="7" t="s">
        <v>32</v>
      </c>
      <c r="C88" s="16">
        <v>-27691.401112582724</v>
      </c>
      <c r="D88" s="17">
        <v>-68.421913705352594</v>
      </c>
      <c r="E88" s="16">
        <v>-26219.549473143656</v>
      </c>
      <c r="F88" s="17">
        <v>-42.958165400815602</v>
      </c>
      <c r="G88" s="16">
        <v>-29995.496957459956</v>
      </c>
      <c r="H88" s="17">
        <v>-32.75346005605914</v>
      </c>
      <c r="I88" s="16">
        <v>-27242.322525575386</v>
      </c>
      <c r="J88" s="17">
        <v>-32.761293826975162</v>
      </c>
      <c r="K88" s="16">
        <v>-27127.508142221832</v>
      </c>
      <c r="L88" s="17">
        <v>-63.316391700362352</v>
      </c>
      <c r="M88" s="16">
        <v>-28257.306176063696</v>
      </c>
      <c r="N88" s="17">
        <v>-44.31716286074446</v>
      </c>
      <c r="O88" s="16">
        <v>-25561.109054340995</v>
      </c>
      <c r="P88" s="17">
        <v>-57.603555556565922</v>
      </c>
      <c r="Q88" s="16">
        <v>-29216.701390969647</v>
      </c>
      <c r="R88" s="17">
        <v>-29.922430459953098</v>
      </c>
      <c r="S88" s="16">
        <v>-26535.147614308029</v>
      </c>
      <c r="T88" s="17">
        <v>-34.236317647995634</v>
      </c>
      <c r="U88" s="16">
        <v>-26400.931290733479</v>
      </c>
      <c r="V88" s="17">
        <v>-42.886429060247323</v>
      </c>
      <c r="W88" s="16">
        <v>-26274.977990969383</v>
      </c>
      <c r="X88" s="17">
        <v>-61.289122101013433</v>
      </c>
      <c r="Y88" s="16">
        <v>-26113.615596681702</v>
      </c>
      <c r="Z88" s="17">
        <v>-38.733246676570658</v>
      </c>
      <c r="AA88" s="16">
        <v>-326636.06732505048</v>
      </c>
      <c r="AB88" s="18">
        <v>-549.19948905265539</v>
      </c>
    </row>
    <row r="89" spans="1:28">
      <c r="A89" s="11"/>
      <c r="B89" s="7" t="s">
        <v>33</v>
      </c>
      <c r="C89" s="16">
        <v>-19.739324038740811</v>
      </c>
      <c r="D89" s="17">
        <v>-24.674155048426009</v>
      </c>
      <c r="E89" s="16">
        <v>-19.635372446629912</v>
      </c>
      <c r="F89" s="17">
        <v>-24.544215558287391</v>
      </c>
      <c r="G89" s="16">
        <v>-22.798269853992309</v>
      </c>
      <c r="H89" s="17">
        <v>-24.42671770070605</v>
      </c>
      <c r="I89" s="16">
        <v>-19.438325995340559</v>
      </c>
      <c r="J89" s="17">
        <v>-24.2979074941757</v>
      </c>
      <c r="K89" s="16">
        <v>-16.1162888282201</v>
      </c>
      <c r="L89" s="17">
        <v>-25.786062125152164</v>
      </c>
      <c r="M89" s="16">
        <v>-19.237442622525549</v>
      </c>
      <c r="N89" s="17">
        <v>-25.64992349670073</v>
      </c>
      <c r="O89" s="16">
        <v>-19.138226004591651</v>
      </c>
      <c r="P89" s="17">
        <v>-23.922782505739562</v>
      </c>
      <c r="Q89" s="16">
        <v>-15.862725873894723</v>
      </c>
      <c r="R89" s="17">
        <v>-20.621543636063144</v>
      </c>
      <c r="S89" s="16">
        <v>-18.932279168832881</v>
      </c>
      <c r="T89" s="17">
        <v>-29.976108683985398</v>
      </c>
      <c r="U89" s="16">
        <v>-15.693817294664765</v>
      </c>
      <c r="V89" s="17">
        <v>-25.110107671463624</v>
      </c>
      <c r="W89" s="16">
        <v>-18.729535720807853</v>
      </c>
      <c r="X89" s="17">
        <v>-23.411919651009818</v>
      </c>
      <c r="Y89" s="16">
        <v>-18.629798306307432</v>
      </c>
      <c r="Z89" s="17">
        <v>-23.287247882884287</v>
      </c>
      <c r="AA89" s="16">
        <v>-223.95140615454855</v>
      </c>
      <c r="AB89" s="18">
        <v>-295.70869145459386</v>
      </c>
    </row>
    <row r="90" spans="1:28">
      <c r="A90" s="11"/>
      <c r="B90" s="7" t="s">
        <v>34</v>
      </c>
      <c r="C90" s="16">
        <v>1127.9169242130749</v>
      </c>
      <c r="D90" s="17">
        <v>533.22298680601784</v>
      </c>
      <c r="E90" s="16">
        <v>949.9920495428961</v>
      </c>
      <c r="F90" s="17">
        <v>537.79963501655538</v>
      </c>
      <c r="G90" s="16">
        <v>1096.280799534296</v>
      </c>
      <c r="H90" s="17">
        <v>736.57974385311866</v>
      </c>
      <c r="I90" s="16">
        <v>1141.7511697170844</v>
      </c>
      <c r="J90" s="17">
        <v>675.83107532066629</v>
      </c>
      <c r="K90" s="16">
        <v>519.22051164119989</v>
      </c>
      <c r="L90" s="17">
        <v>112.93324906410029</v>
      </c>
      <c r="M90" s="16">
        <v>281.87367725336065</v>
      </c>
      <c r="N90" s="17">
        <v>115.93135365574079</v>
      </c>
      <c r="O90" s="16">
        <v>-786.76009798672021</v>
      </c>
      <c r="P90" s="17">
        <v>-1087.1447376088727</v>
      </c>
      <c r="Q90" s="16">
        <v>25.89519428834069</v>
      </c>
      <c r="R90" s="17">
        <v>-25.688114751313208</v>
      </c>
      <c r="S90" s="16">
        <v>40.006013365642559</v>
      </c>
      <c r="T90" s="17">
        <v>-127.03693045235565</v>
      </c>
      <c r="U90" s="16">
        <v>1088.7808752427497</v>
      </c>
      <c r="V90" s="17">
        <v>567.95356753267959</v>
      </c>
      <c r="W90" s="16">
        <v>955.14085005615107</v>
      </c>
      <c r="X90" s="17">
        <v>464.97784281373413</v>
      </c>
      <c r="Y90" s="16">
        <v>534.89526144150909</v>
      </c>
      <c r="Z90" s="17">
        <v>82.310997552180766</v>
      </c>
      <c r="AA90" s="16">
        <v>6974.993228309585</v>
      </c>
      <c r="AB90" s="18">
        <v>2587.6706688022527</v>
      </c>
    </row>
    <row r="91" spans="1:28">
      <c r="A91" s="11"/>
      <c r="B91" s="7" t="s">
        <v>35</v>
      </c>
      <c r="C91" s="16">
        <v>-17288.191902302537</v>
      </c>
      <c r="D91" s="17">
        <v>7314.8992218432977</v>
      </c>
      <c r="E91" s="16">
        <v>-17679.690053969105</v>
      </c>
      <c r="F91" s="17">
        <v>6679.6415949538577</v>
      </c>
      <c r="G91" s="16">
        <v>-22054.33260691645</v>
      </c>
      <c r="H91" s="17">
        <v>6247.5732219488455</v>
      </c>
      <c r="I91" s="16">
        <v>-2666.2621411758046</v>
      </c>
      <c r="J91" s="17">
        <v>11075.472500918459</v>
      </c>
      <c r="K91" s="16">
        <v>-3956.8478067391279</v>
      </c>
      <c r="L91" s="17">
        <v>8796.0273396028588</v>
      </c>
      <c r="M91" s="16">
        <v>2441.7679961447589</v>
      </c>
      <c r="N91" s="17">
        <v>15531.396071030571</v>
      </c>
      <c r="O91" s="16">
        <v>6138.3012438041114</v>
      </c>
      <c r="P91" s="17">
        <v>17929.131873698556</v>
      </c>
      <c r="Q91" s="16">
        <v>3868.8363291782762</v>
      </c>
      <c r="R91" s="17">
        <v>16484.416004009363</v>
      </c>
      <c r="S91" s="16">
        <v>7026.6591159884538</v>
      </c>
      <c r="T91" s="17">
        <v>17696.025845773147</v>
      </c>
      <c r="U91" s="16">
        <v>5100.5667519304779</v>
      </c>
      <c r="V91" s="17">
        <v>19409.893485756304</v>
      </c>
      <c r="W91" s="16">
        <v>886.97040225832211</v>
      </c>
      <c r="X91" s="17">
        <v>12936.52232377244</v>
      </c>
      <c r="Y91" s="16">
        <v>-4012.8366767317589</v>
      </c>
      <c r="Z91" s="17">
        <v>9208.1310720430665</v>
      </c>
      <c r="AA91" s="16">
        <v>-42195.059348530369</v>
      </c>
      <c r="AB91" s="18">
        <v>149309.13055535074</v>
      </c>
    </row>
    <row r="92" spans="1:28">
      <c r="A92" s="11"/>
      <c r="B92" s="7" t="s">
        <v>36</v>
      </c>
      <c r="C92" s="16">
        <v>-4895.8946673099563</v>
      </c>
      <c r="D92" s="17">
        <v>1236.8184522581341</v>
      </c>
      <c r="E92" s="16">
        <v>-5870.3048207721386</v>
      </c>
      <c r="F92" s="17">
        <v>-659.91666515451288</v>
      </c>
      <c r="G92" s="16">
        <v>-4967.4061738240762</v>
      </c>
      <c r="H92" s="17">
        <v>1104.7708597326473</v>
      </c>
      <c r="I92" s="16">
        <v>-7222.1282384597143</v>
      </c>
      <c r="J92" s="17">
        <v>-687.85523509280029</v>
      </c>
      <c r="K92" s="16">
        <v>-6816.708963028359</v>
      </c>
      <c r="L92" s="17">
        <v>-203.99362517089139</v>
      </c>
      <c r="M92" s="16">
        <v>-6259.1386900382677</v>
      </c>
      <c r="N92" s="17">
        <v>-1015.3060380286988</v>
      </c>
      <c r="O92" s="16">
        <v>-8598.2012005346824</v>
      </c>
      <c r="P92" s="17">
        <v>-2828.4220363625409</v>
      </c>
      <c r="Q92" s="16">
        <v>-9718.778606203452</v>
      </c>
      <c r="R92" s="17">
        <v>-3000.7161752720258</v>
      </c>
      <c r="S92" s="16">
        <v>-7665.8250971080579</v>
      </c>
      <c r="T92" s="17">
        <v>-2346.5682757113045</v>
      </c>
      <c r="U92" s="16">
        <v>-5890.5626637106725</v>
      </c>
      <c r="V92" s="17">
        <v>-446.26370954274898</v>
      </c>
      <c r="W92" s="16">
        <v>-305.24300805899111</v>
      </c>
      <c r="X92" s="17">
        <v>5049.1357021972217</v>
      </c>
      <c r="Y92" s="16">
        <v>2696.4433357729613</v>
      </c>
      <c r="Z92" s="17">
        <v>7572.379804391192</v>
      </c>
      <c r="AA92" s="16">
        <v>-65513.748793275416</v>
      </c>
      <c r="AB92" s="18">
        <v>3774.0630582436715</v>
      </c>
    </row>
    <row r="93" spans="1:28">
      <c r="A93" s="11"/>
      <c r="B93" s="7" t="s">
        <v>81</v>
      </c>
      <c r="C93" s="16">
        <v>-10985.193683287718</v>
      </c>
      <c r="D93" s="17">
        <v>-9070.7011798703443</v>
      </c>
      <c r="E93" s="16">
        <v>-10692.911078276407</v>
      </c>
      <c r="F93" s="17">
        <v>-8480.8926192917297</v>
      </c>
      <c r="G93" s="16">
        <v>-11460.123918681229</v>
      </c>
      <c r="H93" s="17">
        <v>-8547.1459787010608</v>
      </c>
      <c r="I93" s="16">
        <v>-12223.777697940805</v>
      </c>
      <c r="J93" s="17">
        <v>-9556.1033918969679</v>
      </c>
      <c r="K93" s="16">
        <v>-12593.072831713333</v>
      </c>
      <c r="L93" s="17">
        <v>-10849.539492740483</v>
      </c>
      <c r="M93" s="16">
        <v>-9877.8477867962974</v>
      </c>
      <c r="N93" s="17">
        <v>-7673.7033528642833</v>
      </c>
      <c r="O93" s="16">
        <v>-9759.4950480318403</v>
      </c>
      <c r="P93" s="17">
        <v>-8296.5836957809006</v>
      </c>
      <c r="Q93" s="16">
        <v>-10088.80452962414</v>
      </c>
      <c r="R93" s="17">
        <v>-7663.2850597226761</v>
      </c>
      <c r="S93" s="16">
        <v>-9151.8020429366352</v>
      </c>
      <c r="T93" s="17">
        <v>-7232.6791799041439</v>
      </c>
      <c r="U93" s="16">
        <v>-8423.0078155682058</v>
      </c>
      <c r="V93" s="17">
        <v>-6604.4595115888233</v>
      </c>
      <c r="W93" s="16">
        <v>-7226.4215394252751</v>
      </c>
      <c r="X93" s="17">
        <v>-5401.2696433175797</v>
      </c>
      <c r="Y93" s="16">
        <v>-6896.3784725417363</v>
      </c>
      <c r="Z93" s="17">
        <v>-5113.4843844801335</v>
      </c>
      <c r="AA93" s="16">
        <v>-119378.83644482358</v>
      </c>
      <c r="AB93" s="18">
        <v>-94489.847490159125</v>
      </c>
    </row>
    <row r="94" spans="1:28">
      <c r="A94" s="11"/>
      <c r="B94" s="7" t="s">
        <v>37</v>
      </c>
      <c r="C94" s="16">
        <v>996.78415931781331</v>
      </c>
      <c r="D94" s="17">
        <v>960.72116638420289</v>
      </c>
      <c r="E94" s="16">
        <v>998.74059251669246</v>
      </c>
      <c r="F94" s="17">
        <v>865.08700033110085</v>
      </c>
      <c r="G94" s="16">
        <v>1212.4131644816937</v>
      </c>
      <c r="H94" s="17">
        <v>964.7592422880781</v>
      </c>
      <c r="I94" s="16">
        <v>927.4206733803403</v>
      </c>
      <c r="J94" s="17">
        <v>806.63324958696671</v>
      </c>
      <c r="K94" s="16">
        <v>997.7943162886254</v>
      </c>
      <c r="L94" s="17">
        <v>919.2154532724137</v>
      </c>
      <c r="M94" s="16">
        <v>1155.8444692383016</v>
      </c>
      <c r="N94" s="17">
        <v>916.14264370763681</v>
      </c>
      <c r="O94" s="16">
        <v>899.5258197657372</v>
      </c>
      <c r="P94" s="17">
        <v>905.54599343097709</v>
      </c>
      <c r="Q94" s="16">
        <v>1247.0430807941207</v>
      </c>
      <c r="R94" s="17">
        <v>975.40911097608569</v>
      </c>
      <c r="S94" s="16">
        <v>1055.9936246461773</v>
      </c>
      <c r="T94" s="17">
        <v>922.76259337717306</v>
      </c>
      <c r="U94" s="16">
        <v>1005.6118837275035</v>
      </c>
      <c r="V94" s="17">
        <v>936.32472820530643</v>
      </c>
      <c r="W94" s="16">
        <v>905.14166729570456</v>
      </c>
      <c r="X94" s="17">
        <v>810.28033789022174</v>
      </c>
      <c r="Y94" s="16">
        <v>808.25315703095578</v>
      </c>
      <c r="Z94" s="17">
        <v>772.05511851069866</v>
      </c>
      <c r="AA94" s="16">
        <v>12210.566608483667</v>
      </c>
      <c r="AB94" s="18">
        <v>10754.93663796086</v>
      </c>
    </row>
    <row r="95" spans="1:28">
      <c r="A95" s="11"/>
      <c r="B95" s="7" t="s">
        <v>39</v>
      </c>
      <c r="C95" s="16">
        <v>-12159.583228853902</v>
      </c>
      <c r="D95" s="17">
        <v>1955.5749274888219</v>
      </c>
      <c r="E95" s="16">
        <v>-9712.2519768587408</v>
      </c>
      <c r="F95" s="17">
        <v>2029.2873254176329</v>
      </c>
      <c r="G95" s="16">
        <v>-13976.582193998023</v>
      </c>
      <c r="H95" s="17">
        <v>1727.3188216962008</v>
      </c>
      <c r="I95" s="16">
        <v>-13167.417241473708</v>
      </c>
      <c r="J95" s="17">
        <v>2138.9860697084491</v>
      </c>
      <c r="K95" s="16">
        <v>-12740.645473410677</v>
      </c>
      <c r="L95" s="17">
        <v>2438.0482104332714</v>
      </c>
      <c r="M95" s="16">
        <v>-14634.126566981342</v>
      </c>
      <c r="N95" s="17">
        <v>1835.4151105939245</v>
      </c>
      <c r="O95" s="16">
        <v>-11725.938521528506</v>
      </c>
      <c r="P95" s="17">
        <v>1802.412266030165</v>
      </c>
      <c r="Q95" s="16">
        <v>-16250.176107978319</v>
      </c>
      <c r="R95" s="17">
        <v>856.51823466677013</v>
      </c>
      <c r="S95" s="16">
        <v>-14018.884408702888</v>
      </c>
      <c r="T95" s="17">
        <v>541.92271069993228</v>
      </c>
      <c r="U95" s="16">
        <v>-12716.328338324232</v>
      </c>
      <c r="V95" s="17">
        <v>947.17349133546986</v>
      </c>
      <c r="W95" s="16">
        <v>-11519.803405783452</v>
      </c>
      <c r="X95" s="17">
        <v>2702.6950811817383</v>
      </c>
      <c r="Y95" s="16">
        <v>-9480.6850284295069</v>
      </c>
      <c r="Z95" s="17">
        <v>2536.3918756841244</v>
      </c>
      <c r="AA95" s="16">
        <v>-152102.42249232333</v>
      </c>
      <c r="AB95" s="18">
        <v>21511.7441249365</v>
      </c>
    </row>
    <row r="96" spans="1:28">
      <c r="A96" s="11"/>
      <c r="B96" s="7" t="s">
        <v>40</v>
      </c>
      <c r="C96" s="16">
        <v>-39603.95751749981</v>
      </c>
      <c r="D96" s="17">
        <v>-30681.443224211584</v>
      </c>
      <c r="E96" s="16">
        <v>-36303.001162508575</v>
      </c>
      <c r="F96" s="17">
        <v>-25049.228995707763</v>
      </c>
      <c r="G96" s="16">
        <v>-44189.313523046127</v>
      </c>
      <c r="H96" s="17">
        <v>-28175.61944247557</v>
      </c>
      <c r="I96" s="16">
        <v>-43209.878953399624</v>
      </c>
      <c r="J96" s="17">
        <v>-31407.695638069203</v>
      </c>
      <c r="K96" s="16">
        <v>-45222.969730231314</v>
      </c>
      <c r="L96" s="17">
        <v>-36434.786594320678</v>
      </c>
      <c r="M96" s="16">
        <v>-48951.759049402266</v>
      </c>
      <c r="N96" s="17">
        <v>-34081.699121265257</v>
      </c>
      <c r="O96" s="16">
        <v>-44893.003027042665</v>
      </c>
      <c r="P96" s="17">
        <v>-39461.091378831887</v>
      </c>
      <c r="Q96" s="16">
        <v>-52556.445844023248</v>
      </c>
      <c r="R96" s="17">
        <v>-35804.294717508994</v>
      </c>
      <c r="S96" s="16">
        <v>-46516.147043413337</v>
      </c>
      <c r="T96" s="17">
        <v>-36251.523259610301</v>
      </c>
      <c r="U96" s="16">
        <v>-44221.456946503786</v>
      </c>
      <c r="V96" s="17">
        <v>-35906.531991649499</v>
      </c>
      <c r="W96" s="16">
        <v>-41100.487198649142</v>
      </c>
      <c r="X96" s="17">
        <v>-30937.889819087526</v>
      </c>
      <c r="Y96" s="16">
        <v>-40712.469015250623</v>
      </c>
      <c r="Z96" s="17">
        <v>-32537.122307908547</v>
      </c>
      <c r="AA96" s="16">
        <v>-527480.88901097048</v>
      </c>
      <c r="AB96" s="18">
        <v>-396728.92649064679</v>
      </c>
    </row>
    <row r="97" spans="1:28">
      <c r="A97" s="11"/>
      <c r="B97" s="7" t="s">
        <v>41</v>
      </c>
      <c r="C97" s="16">
        <v>10177.78447006729</v>
      </c>
      <c r="D97" s="17">
        <v>-3287.789572938842</v>
      </c>
      <c r="E97" s="16">
        <v>9146.9842288547461</v>
      </c>
      <c r="F97" s="17">
        <v>-3240.607628060282</v>
      </c>
      <c r="G97" s="16">
        <v>11082.615655195154</v>
      </c>
      <c r="H97" s="17">
        <v>-3024.3278691019145</v>
      </c>
      <c r="I97" s="16">
        <v>10227.536227009634</v>
      </c>
      <c r="J97" s="17">
        <v>-2772.0314511380993</v>
      </c>
      <c r="K97" s="16">
        <v>9554.0839900099672</v>
      </c>
      <c r="L97" s="17">
        <v>-2339.003714247719</v>
      </c>
      <c r="M97" s="16">
        <v>9884.1274848199373</v>
      </c>
      <c r="N97" s="17">
        <v>-2086.8011927348989</v>
      </c>
      <c r="O97" s="16">
        <v>9266.54131630956</v>
      </c>
      <c r="P97" s="17">
        <v>-2170.1237695898744</v>
      </c>
      <c r="Q97" s="16">
        <v>13339.741635165256</v>
      </c>
      <c r="R97" s="17">
        <v>-902.25930743097183</v>
      </c>
      <c r="S97" s="16">
        <v>12148.673152842039</v>
      </c>
      <c r="T97" s="17">
        <v>-891.8087289687129</v>
      </c>
      <c r="U97" s="16">
        <v>12397.119719312777</v>
      </c>
      <c r="V97" s="17">
        <v>-696.74149052669554</v>
      </c>
      <c r="W97" s="16">
        <v>12277.738647336031</v>
      </c>
      <c r="X97" s="17">
        <v>-840.90047484584215</v>
      </c>
      <c r="Y97" s="16">
        <v>12190.856758051208</v>
      </c>
      <c r="Z97" s="17">
        <v>-896.2474660993804</v>
      </c>
      <c r="AA97" s="16">
        <v>131693.80328497358</v>
      </c>
      <c r="AB97" s="18">
        <v>-23148.642665683237</v>
      </c>
    </row>
    <row r="98" spans="1:28">
      <c r="A98" s="11"/>
      <c r="B98" s="7" t="s">
        <v>43</v>
      </c>
      <c r="C98" s="16">
        <v>71.968322048506479</v>
      </c>
      <c r="D98" s="17">
        <v>-121.87203380367464</v>
      </c>
      <c r="E98" s="16">
        <v>324.01759823211182</v>
      </c>
      <c r="F98" s="17">
        <v>60.534200840690573</v>
      </c>
      <c r="G98" s="16">
        <v>675.89220856835016</v>
      </c>
      <c r="H98" s="17">
        <v>329.89491372781276</v>
      </c>
      <c r="I98" s="16">
        <v>284.32407212825478</v>
      </c>
      <c r="J98" s="17">
        <v>242.02161948718356</v>
      </c>
      <c r="K98" s="16">
        <v>428.48276646669075</v>
      </c>
      <c r="L98" s="17">
        <v>449.90122344575457</v>
      </c>
      <c r="M98" s="16">
        <v>-447.04702734285365</v>
      </c>
      <c r="N98" s="17">
        <v>-591.31121386405857</v>
      </c>
      <c r="O98" s="16">
        <v>-419.79165851209109</v>
      </c>
      <c r="P98" s="17">
        <v>-565.94991095305727</v>
      </c>
      <c r="Q98" s="16">
        <v>-231.6403460996396</v>
      </c>
      <c r="R98" s="17">
        <v>-286.96476601571408</v>
      </c>
      <c r="S98" s="16">
        <v>-388.23106953758293</v>
      </c>
      <c r="T98" s="17">
        <v>-614.81533145424805</v>
      </c>
      <c r="U98" s="16">
        <v>-466.88429824407149</v>
      </c>
      <c r="V98" s="17">
        <v>-785.81240929244655</v>
      </c>
      <c r="W98" s="16">
        <v>-429.29875075352174</v>
      </c>
      <c r="X98" s="17">
        <v>-561.47518398878083</v>
      </c>
      <c r="Y98" s="16">
        <v>-169.27906588307212</v>
      </c>
      <c r="Z98" s="17">
        <v>-171.84735697525991</v>
      </c>
      <c r="AA98" s="16">
        <v>-767.48724892891858</v>
      </c>
      <c r="AB98" s="18">
        <v>-2617.6962488457989</v>
      </c>
    </row>
    <row r="99" spans="1:28">
      <c r="A99" s="11"/>
      <c r="B99" s="7" t="s">
        <v>51</v>
      </c>
      <c r="C99" s="16">
        <v>-573.421771277586</v>
      </c>
      <c r="D99" s="17">
        <v>-448.15139831966076</v>
      </c>
      <c r="E99" s="16">
        <v>-577.74618368075403</v>
      </c>
      <c r="F99" s="17">
        <v>-422.47232531172449</v>
      </c>
      <c r="G99" s="16">
        <v>-605.02684812500138</v>
      </c>
      <c r="H99" s="17">
        <v>-414.85041381025803</v>
      </c>
      <c r="I99" s="16">
        <v>-623.62425078670969</v>
      </c>
      <c r="J99" s="17">
        <v>-460.04131356372216</v>
      </c>
      <c r="K99" s="16">
        <v>-756.77101484169225</v>
      </c>
      <c r="L99" s="17">
        <v>-500.94495556844458</v>
      </c>
      <c r="M99" s="16">
        <v>-894.32726132786331</v>
      </c>
      <c r="N99" s="17">
        <v>-521.8152484234538</v>
      </c>
      <c r="O99" s="16">
        <v>-902.89536942820939</v>
      </c>
      <c r="P99" s="17">
        <v>-597.57951333593894</v>
      </c>
      <c r="Q99" s="16">
        <v>-934.48444457419521</v>
      </c>
      <c r="R99" s="17">
        <v>-522.44486317137103</v>
      </c>
      <c r="S99" s="16">
        <v>-782.13302114304861</v>
      </c>
      <c r="T99" s="17">
        <v>-491.32409002595489</v>
      </c>
      <c r="U99" s="16">
        <v>-661.03351471545989</v>
      </c>
      <c r="V99" s="17">
        <v>-464.68772878804401</v>
      </c>
      <c r="W99" s="16">
        <v>-598.92418857250186</v>
      </c>
      <c r="X99" s="17">
        <v>-449.64996438406212</v>
      </c>
      <c r="Y99" s="16">
        <v>-593.39329704838678</v>
      </c>
      <c r="Z99" s="17">
        <v>-462.00144441687706</v>
      </c>
      <c r="AA99" s="16">
        <v>-8503.78116552141</v>
      </c>
      <c r="AB99" s="18">
        <v>-5755.9632591195132</v>
      </c>
    </row>
    <row r="100" spans="1:28">
      <c r="A100" s="11"/>
      <c r="B100" s="7" t="s">
        <v>49</v>
      </c>
      <c r="C100" s="16">
        <v>16857.99254123653</v>
      </c>
      <c r="D100" s="17">
        <v>-3776.3179023967041</v>
      </c>
      <c r="E100" s="16">
        <v>16001.792967416113</v>
      </c>
      <c r="F100" s="17">
        <v>-3535.1769746230857</v>
      </c>
      <c r="G100" s="16">
        <v>18761.626881252036</v>
      </c>
      <c r="H100" s="17">
        <v>-3474.7019793161417</v>
      </c>
      <c r="I100" s="16">
        <v>15813.593617399496</v>
      </c>
      <c r="J100" s="17">
        <v>-4895.3120348889261</v>
      </c>
      <c r="K100" s="16">
        <v>15111.152347412206</v>
      </c>
      <c r="L100" s="17">
        <v>-6056.3758970281397</v>
      </c>
      <c r="M100" s="16">
        <v>14204.024061101998</v>
      </c>
      <c r="N100" s="17">
        <v>-6878.9236282241263</v>
      </c>
      <c r="O100" s="16">
        <v>12896.645750193675</v>
      </c>
      <c r="P100" s="17">
        <v>-8014.3324748171262</v>
      </c>
      <c r="Q100" s="16">
        <v>14716.027657474464</v>
      </c>
      <c r="R100" s="17">
        <v>-6977.4758940843294</v>
      </c>
      <c r="S100" s="16">
        <v>14105.371080097975</v>
      </c>
      <c r="T100" s="17">
        <v>-6472.4979656841315</v>
      </c>
      <c r="U100" s="16">
        <v>14676.902037823002</v>
      </c>
      <c r="V100" s="17">
        <v>-5632.2744933793601</v>
      </c>
      <c r="W100" s="16">
        <v>15312.431981283742</v>
      </c>
      <c r="X100" s="17">
        <v>-4303.5974014082312</v>
      </c>
      <c r="Y100" s="16">
        <v>15718.50383735582</v>
      </c>
      <c r="Z100" s="17">
        <v>-4160.6697817125396</v>
      </c>
      <c r="AA100" s="16">
        <v>184176.06476004704</v>
      </c>
      <c r="AB100" s="18">
        <v>-64177.656427562841</v>
      </c>
    </row>
    <row r="101" spans="1:28">
      <c r="A101" s="11"/>
      <c r="B101" s="7" t="s">
        <v>44</v>
      </c>
      <c r="C101" s="16">
        <v>-31950.363677426722</v>
      </c>
      <c r="D101" s="17">
        <v>1660.2848842769965</v>
      </c>
      <c r="E101" s="16">
        <v>-32498.900948405648</v>
      </c>
      <c r="F101" s="17">
        <v>-294.941363307551</v>
      </c>
      <c r="G101" s="16">
        <v>-50803.263446112513</v>
      </c>
      <c r="H101" s="17">
        <v>1793.6788140268432</v>
      </c>
      <c r="I101" s="16">
        <v>2882.2746642229408</v>
      </c>
      <c r="J101" s="17">
        <v>-587.80013406970522</v>
      </c>
      <c r="K101" s="16">
        <v>8541.8532485020751</v>
      </c>
      <c r="L101" s="17">
        <v>-601.65083733467748</v>
      </c>
      <c r="M101" s="16">
        <v>2597.6445867721059</v>
      </c>
      <c r="N101" s="17">
        <v>-1569.952784867852</v>
      </c>
      <c r="O101" s="16">
        <v>-3061.1729534648734</v>
      </c>
      <c r="P101" s="17">
        <v>28.389825336069862</v>
      </c>
      <c r="Q101" s="16">
        <v>-3759.4085735117187</v>
      </c>
      <c r="R101" s="17">
        <v>1009.1488243226613</v>
      </c>
      <c r="S101" s="16">
        <v>12324.579485749635</v>
      </c>
      <c r="T101" s="17">
        <v>-248.76491288320119</v>
      </c>
      <c r="U101" s="16">
        <v>-13695.73017507728</v>
      </c>
      <c r="V101" s="17">
        <v>5812.7885132152314</v>
      </c>
      <c r="W101" s="16">
        <v>-12338.741236966513</v>
      </c>
      <c r="X101" s="17">
        <v>4332.6870090821385</v>
      </c>
      <c r="Y101" s="16">
        <v>-12403.733687531463</v>
      </c>
      <c r="Z101" s="17">
        <v>4166.9391628397216</v>
      </c>
      <c r="AA101" s="16">
        <v>-134164.96271324996</v>
      </c>
      <c r="AB101" s="18">
        <v>15500.807000636676</v>
      </c>
    </row>
    <row r="102" spans="1:28">
      <c r="A102" s="11"/>
      <c r="B102" s="7" t="s">
        <v>45</v>
      </c>
      <c r="C102" s="16">
        <v>40713.437419446149</v>
      </c>
      <c r="D102" s="17">
        <v>-14458.492435942881</v>
      </c>
      <c r="E102" s="16">
        <v>38088.172534322017</v>
      </c>
      <c r="F102" s="17">
        <v>-13059.652662836748</v>
      </c>
      <c r="G102" s="16">
        <v>45202.289804632201</v>
      </c>
      <c r="H102" s="17">
        <v>-12689.752926472818</v>
      </c>
      <c r="I102" s="16">
        <v>41024.404942940644</v>
      </c>
      <c r="J102" s="17">
        <v>-12374.981912203584</v>
      </c>
      <c r="K102" s="16">
        <v>39050.472198403295</v>
      </c>
      <c r="L102" s="17">
        <v>-13581.383612382679</v>
      </c>
      <c r="M102" s="16">
        <v>39070.532314105141</v>
      </c>
      <c r="N102" s="17">
        <v>-12293.385664469417</v>
      </c>
      <c r="O102" s="16">
        <v>34573.344923254088</v>
      </c>
      <c r="P102" s="17">
        <v>-14411.43920682803</v>
      </c>
      <c r="Q102" s="16">
        <v>40418.45307216073</v>
      </c>
      <c r="R102" s="17">
        <v>-12586.587504843541</v>
      </c>
      <c r="S102" s="16">
        <v>37280.016099523593</v>
      </c>
      <c r="T102" s="17">
        <v>-13203.471199841455</v>
      </c>
      <c r="U102" s="16">
        <v>38567.921775804221</v>
      </c>
      <c r="V102" s="17">
        <v>-12859.772056993941</v>
      </c>
      <c r="W102" s="16">
        <v>39180.711642944632</v>
      </c>
      <c r="X102" s="17">
        <v>-12419.661689137805</v>
      </c>
      <c r="Y102" s="16">
        <v>38884.038371548828</v>
      </c>
      <c r="Z102" s="17">
        <v>-12816.081078140516</v>
      </c>
      <c r="AA102" s="16">
        <v>472053.79509908549</v>
      </c>
      <c r="AB102" s="18">
        <v>-156754.6619500934</v>
      </c>
    </row>
    <row r="103" spans="1:28">
      <c r="A103" s="4" t="s">
        <v>54</v>
      </c>
      <c r="B103" s="9"/>
      <c r="C103" s="13">
        <f t="shared" ref="C103:AB103" si="4">SUM(C86:C102)</f>
        <v>-66341.684441110585</v>
      </c>
      <c r="D103" s="13">
        <f t="shared" si="4"/>
        <v>-74042.36298382502</v>
      </c>
      <c r="E103" s="13">
        <f t="shared" si="4"/>
        <v>-60743.352047527485</v>
      </c>
      <c r="F103" s="13">
        <f t="shared" si="4"/>
        <v>-60677.792995154836</v>
      </c>
      <c r="G103" s="13">
        <f t="shared" si="4"/>
        <v>-90740.507051341352</v>
      </c>
      <c r="H103" s="13">
        <f t="shared" si="4"/>
        <v>-64271.887513731883</v>
      </c>
      <c r="I103" s="13">
        <f t="shared" si="4"/>
        <v>-22758.007308206936</v>
      </c>
      <c r="J103" s="13">
        <f t="shared" si="4"/>
        <v>-68914.471038316973</v>
      </c>
      <c r="K103" s="13">
        <f t="shared" si="4"/>
        <v>-20356.509751312704</v>
      </c>
      <c r="L103" s="13">
        <f t="shared" si="4"/>
        <v>-77961.052666317555</v>
      </c>
      <c r="M103" s="13">
        <f t="shared" si="4"/>
        <v>-20233.828455005954</v>
      </c>
      <c r="N103" s="13">
        <f t="shared" si="4"/>
        <v>-60213.343231953528</v>
      </c>
      <c r="O103" s="13">
        <f t="shared" si="4"/>
        <v>-17232.905721445692</v>
      </c>
      <c r="P103" s="13">
        <f t="shared" si="4"/>
        <v>-69125.710980501492</v>
      </c>
      <c r="Q103" s="13">
        <f t="shared" si="4"/>
        <v>-29772.855614821819</v>
      </c>
      <c r="R103" s="13">
        <f t="shared" si="4"/>
        <v>-61285.641120208078</v>
      </c>
      <c r="S103" s="13">
        <f t="shared" si="4"/>
        <v>-5827.8449218136229</v>
      </c>
      <c r="T103" s="13">
        <f t="shared" si="4"/>
        <v>-65771.824721936806</v>
      </c>
      <c r="U103" s="13">
        <f t="shared" si="4"/>
        <v>-27580.280917327502</v>
      </c>
      <c r="V103" s="13">
        <f t="shared" si="4"/>
        <v>-57507.5457563768</v>
      </c>
      <c r="W103" s="13">
        <f t="shared" si="4"/>
        <v>-16345.735082330866</v>
      </c>
      <c r="X103" s="13">
        <f t="shared" si="4"/>
        <v>-45910.678277490057</v>
      </c>
      <c r="Y103" s="13">
        <f t="shared" si="4"/>
        <v>-19038.567479358418</v>
      </c>
      <c r="Z103" s="13">
        <f t="shared" si="4"/>
        <v>-54645.25106512833</v>
      </c>
      <c r="AA103" s="13">
        <f t="shared" si="4"/>
        <v>-396972.07879160281</v>
      </c>
      <c r="AB103" s="13">
        <f t="shared" si="4"/>
        <v>-760327.56235094136</v>
      </c>
    </row>
    <row r="104" spans="1:28">
      <c r="A104" s="4">
        <v>2006</v>
      </c>
      <c r="B104" s="4" t="s">
        <v>27</v>
      </c>
      <c r="C104" s="13">
        <v>0</v>
      </c>
      <c r="D104" s="14">
        <v>0</v>
      </c>
      <c r="E104" s="13">
        <v>0</v>
      </c>
      <c r="F104" s="14">
        <v>0</v>
      </c>
      <c r="G104" s="13">
        <v>0</v>
      </c>
      <c r="H104" s="14">
        <v>0</v>
      </c>
      <c r="I104" s="13">
        <v>0</v>
      </c>
      <c r="J104" s="14">
        <v>0</v>
      </c>
      <c r="K104" s="13">
        <v>0</v>
      </c>
      <c r="L104" s="14">
        <v>0</v>
      </c>
      <c r="M104" s="13">
        <v>0</v>
      </c>
      <c r="N104" s="14">
        <v>0</v>
      </c>
      <c r="O104" s="13">
        <v>0</v>
      </c>
      <c r="P104" s="14">
        <v>0</v>
      </c>
      <c r="Q104" s="13">
        <v>0</v>
      </c>
      <c r="R104" s="14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4">
        <v>0</v>
      </c>
      <c r="Y104" s="13">
        <v>0</v>
      </c>
      <c r="Z104" s="14">
        <v>0</v>
      </c>
      <c r="AA104" s="13">
        <v>0</v>
      </c>
      <c r="AB104" s="15">
        <v>0</v>
      </c>
    </row>
    <row r="105" spans="1:28">
      <c r="A105" s="11"/>
      <c r="B105" s="7" t="s">
        <v>30</v>
      </c>
      <c r="C105" s="16">
        <v>17774.397464685153</v>
      </c>
      <c r="D105" s="17">
        <v>22350.535076157979</v>
      </c>
      <c r="E105" s="16">
        <v>12619.576763300385</v>
      </c>
      <c r="F105" s="17">
        <v>16035.854098538244</v>
      </c>
      <c r="G105" s="16">
        <v>12304.001495426133</v>
      </c>
      <c r="H105" s="17">
        <v>15388.202165935378</v>
      </c>
      <c r="I105" s="16">
        <v>1725.4806807094906</v>
      </c>
      <c r="J105" s="17">
        <v>3445.1080238434397</v>
      </c>
      <c r="K105" s="16">
        <v>3051.6740796158633</v>
      </c>
      <c r="L105" s="17">
        <v>4763.7126947421002</v>
      </c>
      <c r="M105" s="16">
        <v>7710.0390038036312</v>
      </c>
      <c r="N105" s="17">
        <v>8292.6994974539848</v>
      </c>
      <c r="O105" s="16">
        <v>11727.310761025856</v>
      </c>
      <c r="P105" s="17">
        <v>12844.431591601227</v>
      </c>
      <c r="Q105" s="16">
        <v>7312.0316289259226</v>
      </c>
      <c r="R105" s="17">
        <v>7411.9818427455766</v>
      </c>
      <c r="S105" s="16">
        <v>3498.078268232503</v>
      </c>
      <c r="T105" s="17">
        <v>4612.5819836171204</v>
      </c>
      <c r="U105" s="16">
        <v>1727.2251529137011</v>
      </c>
      <c r="V105" s="17">
        <v>3581.9125441188166</v>
      </c>
      <c r="W105" s="16">
        <v>3399.8111090885036</v>
      </c>
      <c r="X105" s="17">
        <v>5320.4232787264918</v>
      </c>
      <c r="Y105" s="16">
        <v>1491.2630771401691</v>
      </c>
      <c r="Z105" s="17">
        <v>3722.9333984514269</v>
      </c>
      <c r="AA105" s="16">
        <v>84340.889484867323</v>
      </c>
      <c r="AB105" s="18">
        <v>107770.37619593178</v>
      </c>
    </row>
    <row r="106" spans="1:28">
      <c r="A106" s="11"/>
      <c r="B106" s="7" t="s">
        <v>32</v>
      </c>
      <c r="C106" s="16">
        <v>-43835.44192606803</v>
      </c>
      <c r="D106" s="17">
        <v>-29923.572901032094</v>
      </c>
      <c r="E106" s="16">
        <v>-43108.385546156045</v>
      </c>
      <c r="F106" s="17">
        <v>-28522.955844653956</v>
      </c>
      <c r="G106" s="16">
        <v>-41892.05174815745</v>
      </c>
      <c r="H106" s="17">
        <v>-25552.140472719489</v>
      </c>
      <c r="I106" s="16">
        <v>-32215.497629764166</v>
      </c>
      <c r="J106" s="17">
        <v>-20392.426330879021</v>
      </c>
      <c r="K106" s="16">
        <v>-38360.710813777936</v>
      </c>
      <c r="L106" s="17">
        <v>-20419.662323865341</v>
      </c>
      <c r="M106" s="16">
        <v>-27303.007765679784</v>
      </c>
      <c r="N106" s="17">
        <v>-18782.649601341145</v>
      </c>
      <c r="O106" s="16">
        <v>-26754.03492715165</v>
      </c>
      <c r="P106" s="17">
        <v>-21846.397338081155</v>
      </c>
      <c r="Q106" s="16">
        <v>-31220.197085330863</v>
      </c>
      <c r="R106" s="17">
        <v>-20808.379659383274</v>
      </c>
      <c r="S106" s="16">
        <v>-26148.970963438362</v>
      </c>
      <c r="T106" s="17">
        <v>-21400.593160426317</v>
      </c>
      <c r="U106" s="16">
        <v>-23961.968921155007</v>
      </c>
      <c r="V106" s="17">
        <v>-16656.932489667641</v>
      </c>
      <c r="W106" s="16">
        <v>-20949.347349482778</v>
      </c>
      <c r="X106" s="17">
        <v>-14904.984006570383</v>
      </c>
      <c r="Y106" s="16">
        <v>-18525.684956802339</v>
      </c>
      <c r="Z106" s="17">
        <v>-15435.362830249209</v>
      </c>
      <c r="AA106" s="16">
        <v>-374275.29963296448</v>
      </c>
      <c r="AB106" s="18">
        <v>-254646.05695886901</v>
      </c>
    </row>
    <row r="107" spans="1:28">
      <c r="A107" s="11"/>
      <c r="B107" s="7" t="s">
        <v>33</v>
      </c>
      <c r="C107" s="16">
        <v>-713.27894174042478</v>
      </c>
      <c r="D107" s="17">
        <v>-646.89150776891347</v>
      </c>
      <c r="E107" s="16">
        <v>-1498.4567826747357</v>
      </c>
      <c r="F107" s="17">
        <v>-1381.7736725484242</v>
      </c>
      <c r="G107" s="16">
        <v>-1765.8428983416259</v>
      </c>
      <c r="H107" s="17">
        <v>-1625.308688439005</v>
      </c>
      <c r="I107" s="16">
        <v>0</v>
      </c>
      <c r="J107" s="17">
        <v>0</v>
      </c>
      <c r="K107" s="16">
        <v>0</v>
      </c>
      <c r="L107" s="17">
        <v>0</v>
      </c>
      <c r="M107" s="16">
        <v>0</v>
      </c>
      <c r="N107" s="17">
        <v>0</v>
      </c>
      <c r="O107" s="16">
        <v>0</v>
      </c>
      <c r="P107" s="17">
        <v>0</v>
      </c>
      <c r="Q107" s="16">
        <v>0</v>
      </c>
      <c r="R107" s="17">
        <v>0</v>
      </c>
      <c r="S107" s="16">
        <v>0</v>
      </c>
      <c r="T107" s="17">
        <v>0</v>
      </c>
      <c r="U107" s="16">
        <v>0</v>
      </c>
      <c r="V107" s="17">
        <v>0</v>
      </c>
      <c r="W107" s="16">
        <v>0</v>
      </c>
      <c r="X107" s="17">
        <v>0</v>
      </c>
      <c r="Y107" s="16">
        <v>0</v>
      </c>
      <c r="Z107" s="17">
        <v>0</v>
      </c>
      <c r="AA107" s="16">
        <v>-3977.578622756786</v>
      </c>
      <c r="AB107" s="18">
        <v>-3653.9738687563427</v>
      </c>
    </row>
    <row r="108" spans="1:28">
      <c r="A108" s="11"/>
      <c r="B108" s="7" t="s">
        <v>34</v>
      </c>
      <c r="C108" s="16">
        <v>-766.94003355573909</v>
      </c>
      <c r="D108" s="17">
        <v>-1605.0808674959032</v>
      </c>
      <c r="E108" s="16">
        <v>-831.84755888350446</v>
      </c>
      <c r="F108" s="17">
        <v>-1521.5615783140447</v>
      </c>
      <c r="G108" s="16">
        <v>511.27505823571249</v>
      </c>
      <c r="H108" s="17">
        <v>-480.22992207009673</v>
      </c>
      <c r="I108" s="16">
        <v>2947.4644655107386</v>
      </c>
      <c r="J108" s="17">
        <v>1836.2380878729225</v>
      </c>
      <c r="K108" s="16">
        <v>2596.5387621358118</v>
      </c>
      <c r="L108" s="17">
        <v>1647.6957041746916</v>
      </c>
      <c r="M108" s="16">
        <v>2594.4936811304315</v>
      </c>
      <c r="N108" s="17">
        <v>2163.7040278396612</v>
      </c>
      <c r="O108" s="16">
        <v>1205.3567837618793</v>
      </c>
      <c r="P108" s="17">
        <v>734.64505922722708</v>
      </c>
      <c r="Q108" s="16">
        <v>2376.1686558288757</v>
      </c>
      <c r="R108" s="17">
        <v>2076.478591581149</v>
      </c>
      <c r="S108" s="16">
        <v>2331.2475835165105</v>
      </c>
      <c r="T108" s="17">
        <v>1825.9954742878278</v>
      </c>
      <c r="U108" s="16">
        <v>2990.6432985378715</v>
      </c>
      <c r="V108" s="17">
        <v>2378.7628017192615</v>
      </c>
      <c r="W108" s="16">
        <v>2948.5087655975021</v>
      </c>
      <c r="X108" s="17">
        <v>2261.3130533683266</v>
      </c>
      <c r="Y108" s="16">
        <v>2538.8363922255635</v>
      </c>
      <c r="Z108" s="17">
        <v>1795.2780612655433</v>
      </c>
      <c r="AA108" s="16">
        <v>21441.745854041652</v>
      </c>
      <c r="AB108" s="18">
        <v>13113.238493456567</v>
      </c>
    </row>
    <row r="109" spans="1:28">
      <c r="A109" s="11"/>
      <c r="B109" s="7" t="s">
        <v>35</v>
      </c>
      <c r="C109" s="16">
        <v>25340.319057244513</v>
      </c>
      <c r="D109" s="17">
        <v>26818.767476694407</v>
      </c>
      <c r="E109" s="16">
        <v>22417.298639009852</v>
      </c>
      <c r="F109" s="17">
        <v>23610.037552283266</v>
      </c>
      <c r="G109" s="16">
        <v>24557.805664946085</v>
      </c>
      <c r="H109" s="17">
        <v>25230.70487901902</v>
      </c>
      <c r="I109" s="16">
        <v>26518.951856391875</v>
      </c>
      <c r="J109" s="17">
        <v>29753.365747195196</v>
      </c>
      <c r="K109" s="16">
        <v>28060.761490870762</v>
      </c>
      <c r="L109" s="17">
        <v>26261.130169107677</v>
      </c>
      <c r="M109" s="16">
        <v>29536.648813237905</v>
      </c>
      <c r="N109" s="17">
        <v>28299.56390344723</v>
      </c>
      <c r="O109" s="16">
        <v>30586.841575944556</v>
      </c>
      <c r="P109" s="17">
        <v>32663.874318148111</v>
      </c>
      <c r="Q109" s="16">
        <v>31521.663656655583</v>
      </c>
      <c r="R109" s="17">
        <v>29164.341366997178</v>
      </c>
      <c r="S109" s="16">
        <v>29979.998294793171</v>
      </c>
      <c r="T109" s="17">
        <v>31171.265314672288</v>
      </c>
      <c r="U109" s="16">
        <v>30493.579694803746</v>
      </c>
      <c r="V109" s="17">
        <v>31060.331275067809</v>
      </c>
      <c r="W109" s="16">
        <v>24840.168031198871</v>
      </c>
      <c r="X109" s="17">
        <v>24932.827380773648</v>
      </c>
      <c r="Y109" s="16">
        <v>19568.033612284762</v>
      </c>
      <c r="Z109" s="17">
        <v>23495.99259598973</v>
      </c>
      <c r="AA109" s="16">
        <v>323422.07038738165</v>
      </c>
      <c r="AB109" s="18">
        <v>332462.20197939553</v>
      </c>
    </row>
    <row r="110" spans="1:28">
      <c r="A110" s="11"/>
      <c r="B110" s="7" t="s">
        <v>36</v>
      </c>
      <c r="C110" s="16">
        <v>-422.39082653845253</v>
      </c>
      <c r="D110" s="17">
        <v>-1471.4814406351406</v>
      </c>
      <c r="E110" s="16">
        <v>-322.3626298604313</v>
      </c>
      <c r="F110" s="17">
        <v>-2015.8670758364433</v>
      </c>
      <c r="G110" s="16">
        <v>4150.4657645956077</v>
      </c>
      <c r="H110" s="17">
        <v>1946.9835683230513</v>
      </c>
      <c r="I110" s="16">
        <v>4033.573202075765</v>
      </c>
      <c r="J110" s="17">
        <v>2204.5703133596417</v>
      </c>
      <c r="K110" s="16">
        <v>9824.7104719735999</v>
      </c>
      <c r="L110" s="17">
        <v>6553.2714396940646</v>
      </c>
      <c r="M110" s="16">
        <v>10738.231477842372</v>
      </c>
      <c r="N110" s="17">
        <v>6076.9270784804612</v>
      </c>
      <c r="O110" s="16">
        <v>9791.1837938623812</v>
      </c>
      <c r="P110" s="17">
        <v>7061.5890884984356</v>
      </c>
      <c r="Q110" s="16">
        <v>9426.9966753336557</v>
      </c>
      <c r="R110" s="17">
        <v>5314.141912223331</v>
      </c>
      <c r="S110" s="16">
        <v>8034.9588575036041</v>
      </c>
      <c r="T110" s="17">
        <v>4656.595059778444</v>
      </c>
      <c r="U110" s="16">
        <v>9452.9736170882788</v>
      </c>
      <c r="V110" s="17">
        <v>5451.497473417764</v>
      </c>
      <c r="W110" s="16">
        <v>8714.5911158709132</v>
      </c>
      <c r="X110" s="17">
        <v>5311.4849211702012</v>
      </c>
      <c r="Y110" s="16">
        <v>8971.065224483189</v>
      </c>
      <c r="Z110" s="17">
        <v>6305.7442188122714</v>
      </c>
      <c r="AA110" s="16">
        <v>82393.996744230491</v>
      </c>
      <c r="AB110" s="18">
        <v>47395.456557286088</v>
      </c>
    </row>
    <row r="111" spans="1:28">
      <c r="A111" s="11"/>
      <c r="B111" s="7" t="s">
        <v>81</v>
      </c>
      <c r="C111" s="16">
        <v>-7626.2613515246094</v>
      </c>
      <c r="D111" s="17">
        <v>-5624.5064353763346</v>
      </c>
      <c r="E111" s="16">
        <v>-7300.9339865905004</v>
      </c>
      <c r="F111" s="17">
        <v>-5202.6664544492542</v>
      </c>
      <c r="G111" s="16">
        <v>-5245.0555016560957</v>
      </c>
      <c r="H111" s="17">
        <v>-3510.3536344663635</v>
      </c>
      <c r="I111" s="16">
        <v>-4969.6663717993815</v>
      </c>
      <c r="J111" s="17">
        <v>-3591.9427610076355</v>
      </c>
      <c r="K111" s="16">
        <v>-5438.7321764972539</v>
      </c>
      <c r="L111" s="17">
        <v>-4173.3214046277826</v>
      </c>
      <c r="M111" s="16">
        <v>-5985.8236934357228</v>
      </c>
      <c r="N111" s="17">
        <v>-4558.1251862460213</v>
      </c>
      <c r="O111" s="16">
        <v>-5768.4410432357763</v>
      </c>
      <c r="P111" s="17">
        <v>-5130.2355273364446</v>
      </c>
      <c r="Q111" s="16">
        <v>-6242.3597643053527</v>
      </c>
      <c r="R111" s="17">
        <v>-4583.9720172285088</v>
      </c>
      <c r="S111" s="16">
        <v>-5164.450888623629</v>
      </c>
      <c r="T111" s="17">
        <v>-4273.5640877020014</v>
      </c>
      <c r="U111" s="16">
        <v>-5282.5932759234456</v>
      </c>
      <c r="V111" s="17">
        <v>-3849.5628421829438</v>
      </c>
      <c r="W111" s="16">
        <v>-4771.5827220663059</v>
      </c>
      <c r="X111" s="17">
        <v>-3407.8940781492011</v>
      </c>
      <c r="Y111" s="16">
        <v>-4469.1372089701727</v>
      </c>
      <c r="Z111" s="17">
        <v>-3369.5204726765933</v>
      </c>
      <c r="AA111" s="16">
        <v>-68265.037984628245</v>
      </c>
      <c r="AB111" s="18">
        <v>-51275.664901449083</v>
      </c>
    </row>
    <row r="112" spans="1:28">
      <c r="A112" s="11"/>
      <c r="B112" s="7" t="s">
        <v>37</v>
      </c>
      <c r="C112" s="16">
        <v>933.62901481790186</v>
      </c>
      <c r="D112" s="17">
        <v>899.36951252998119</v>
      </c>
      <c r="E112" s="16">
        <v>935.32442686350294</v>
      </c>
      <c r="F112" s="17">
        <v>809.74050259856563</v>
      </c>
      <c r="G112" s="16">
        <v>1144.5378745316841</v>
      </c>
      <c r="H112" s="17">
        <v>910.65989844984585</v>
      </c>
      <c r="I112" s="16">
        <v>835.97178005657838</v>
      </c>
      <c r="J112" s="17">
        <v>790.82073167372437</v>
      </c>
      <c r="K112" s="16">
        <v>986.77961382322053</v>
      </c>
      <c r="L112" s="17">
        <v>835.82742810157174</v>
      </c>
      <c r="M112" s="16">
        <v>1090.2356776262486</v>
      </c>
      <c r="N112" s="17">
        <v>863.97711229684307</v>
      </c>
      <c r="O112" s="16">
        <v>853.23348529996201</v>
      </c>
      <c r="P112" s="17">
        <v>853.81971583574841</v>
      </c>
      <c r="Q112" s="16">
        <v>1181.1498529816486</v>
      </c>
      <c r="R112" s="17">
        <v>920.58223928810412</v>
      </c>
      <c r="S112" s="16">
        <v>952.44237322216179</v>
      </c>
      <c r="T112" s="17">
        <v>902.98549503815138</v>
      </c>
      <c r="U112" s="16">
        <v>994.28699816528945</v>
      </c>
      <c r="V112" s="17">
        <v>851.42555909404859</v>
      </c>
      <c r="W112" s="16">
        <v>855.08774986551668</v>
      </c>
      <c r="X112" s="17">
        <v>764.44553643924678</v>
      </c>
      <c r="Y112" s="16">
        <v>728.08792710706871</v>
      </c>
      <c r="Z112" s="17">
        <v>754.24769407768099</v>
      </c>
      <c r="AA112" s="16">
        <v>11490.766774360784</v>
      </c>
      <c r="AB112" s="18">
        <v>10157.901425423514</v>
      </c>
    </row>
    <row r="113" spans="1:28">
      <c r="A113" s="11"/>
      <c r="B113" s="7" t="s">
        <v>39</v>
      </c>
      <c r="C113" s="16">
        <v>-15502.136335665591</v>
      </c>
      <c r="D113" s="17">
        <v>-21747.567923772436</v>
      </c>
      <c r="E113" s="16">
        <v>-14942.175852593222</v>
      </c>
      <c r="F113" s="17">
        <v>-19548.113347975945</v>
      </c>
      <c r="G113" s="16">
        <v>-1263.0746377862854</v>
      </c>
      <c r="H113" s="17">
        <v>-5922.9156374996028</v>
      </c>
      <c r="I113" s="16">
        <v>-3135.6614599734294</v>
      </c>
      <c r="J113" s="17">
        <v>-8095.0222756698413</v>
      </c>
      <c r="K113" s="16">
        <v>-1360.8330984770519</v>
      </c>
      <c r="L113" s="17">
        <v>-5623.1273529399423</v>
      </c>
      <c r="M113" s="16">
        <v>1075.3512556594264</v>
      </c>
      <c r="N113" s="17">
        <v>-3125.6714957522627</v>
      </c>
      <c r="O113" s="16">
        <v>717.78664433911763</v>
      </c>
      <c r="P113" s="17">
        <v>-3589.6528105274488</v>
      </c>
      <c r="Q113" s="16">
        <v>1087.9721984405332</v>
      </c>
      <c r="R113" s="17">
        <v>-3744.7092334452432</v>
      </c>
      <c r="S113" s="16">
        <v>518.40176790225178</v>
      </c>
      <c r="T113" s="17">
        <v>-3575.2875772811631</v>
      </c>
      <c r="U113" s="16">
        <v>1718.8090048992785</v>
      </c>
      <c r="V113" s="17">
        <v>-3365.9407851478763</v>
      </c>
      <c r="W113" s="16">
        <v>1039.873936258062</v>
      </c>
      <c r="X113" s="17">
        <v>-3499.9590432862251</v>
      </c>
      <c r="Y113" s="16">
        <v>2035.4184586444228</v>
      </c>
      <c r="Z113" s="17">
        <v>-3289.3134187604755</v>
      </c>
      <c r="AA113" s="16">
        <v>-28010.268118352484</v>
      </c>
      <c r="AB113" s="18">
        <v>-85127.280902058483</v>
      </c>
    </row>
    <row r="114" spans="1:28">
      <c r="A114" s="11"/>
      <c r="B114" s="7" t="s">
        <v>40</v>
      </c>
      <c r="C114" s="16">
        <v>-29999.347400746719</v>
      </c>
      <c r="D114" s="17">
        <v>-32976.339952087903</v>
      </c>
      <c r="E114" s="16">
        <v>-28231.314067563901</v>
      </c>
      <c r="F114" s="17">
        <v>-28167.566862320738</v>
      </c>
      <c r="G114" s="16">
        <v>-30745.460834158614</v>
      </c>
      <c r="H114" s="17">
        <v>-28844.580230583117</v>
      </c>
      <c r="I114" s="16">
        <v>-29203.140652764978</v>
      </c>
      <c r="J114" s="17">
        <v>-32874.981472766362</v>
      </c>
      <c r="K114" s="16">
        <v>-34434.481147119615</v>
      </c>
      <c r="L114" s="17">
        <v>-35090.769042280517</v>
      </c>
      <c r="M114" s="16">
        <v>-35680.781792051064</v>
      </c>
      <c r="N114" s="17">
        <v>-34075.180798976944</v>
      </c>
      <c r="O114" s="16">
        <v>-33099.433939676899</v>
      </c>
      <c r="P114" s="17">
        <v>-39072.354956665229</v>
      </c>
      <c r="Q114" s="16">
        <v>-38241.626925673088</v>
      </c>
      <c r="R114" s="17">
        <v>-35457.408727066293</v>
      </c>
      <c r="S114" s="16">
        <v>-32292.294613491264</v>
      </c>
      <c r="T114" s="17">
        <v>-37476.799352076559</v>
      </c>
      <c r="U114" s="16">
        <v>-33281.18527093927</v>
      </c>
      <c r="V114" s="17">
        <v>-34192.643656487024</v>
      </c>
      <c r="W114" s="16">
        <v>-30103.902672175431</v>
      </c>
      <c r="X114" s="17">
        <v>-31835.155763318326</v>
      </c>
      <c r="Y114" s="16">
        <v>-28019.198748535971</v>
      </c>
      <c r="Z114" s="17">
        <v>-34137.769975020739</v>
      </c>
      <c r="AA114" s="16">
        <v>-383332.16806489683</v>
      </c>
      <c r="AB114" s="18">
        <v>-404201.55078964966</v>
      </c>
    </row>
    <row r="115" spans="1:28">
      <c r="A115" s="11"/>
      <c r="B115" s="7" t="s">
        <v>41</v>
      </c>
      <c r="C115" s="16">
        <v>-860.20281813008091</v>
      </c>
      <c r="D115" s="17">
        <v>-615.29236953374402</v>
      </c>
      <c r="E115" s="16">
        <v>-713.73449120868997</v>
      </c>
      <c r="F115" s="17">
        <v>-482.65205479911202</v>
      </c>
      <c r="G115" s="16">
        <v>-118.92963500555834</v>
      </c>
      <c r="H115" s="17">
        <v>-131.559712509375</v>
      </c>
      <c r="I115" s="16">
        <v>-44.241400285264376</v>
      </c>
      <c r="J115" s="17">
        <v>-54.384311256590195</v>
      </c>
      <c r="K115" s="16">
        <v>-246.07671295349019</v>
      </c>
      <c r="L115" s="17">
        <v>-108.27742500363399</v>
      </c>
      <c r="M115" s="16">
        <v>1101.1096791557293</v>
      </c>
      <c r="N115" s="17">
        <v>849.1533127689413</v>
      </c>
      <c r="O115" s="16">
        <v>1034.400372399351</v>
      </c>
      <c r="P115" s="17">
        <v>1012.4859309716849</v>
      </c>
      <c r="Q115" s="16">
        <v>1182.6718695776103</v>
      </c>
      <c r="R115" s="17">
        <v>892.45142822058665</v>
      </c>
      <c r="S115" s="16">
        <v>997.60502402894201</v>
      </c>
      <c r="T115" s="17">
        <v>925.25370961612498</v>
      </c>
      <c r="U115" s="16">
        <v>1042.7940402945685</v>
      </c>
      <c r="V115" s="17">
        <v>858.80958163557045</v>
      </c>
      <c r="W115" s="16">
        <v>960.98829581780706</v>
      </c>
      <c r="X115" s="17">
        <v>816.34707762753635</v>
      </c>
      <c r="Y115" s="16">
        <v>844.30534662470143</v>
      </c>
      <c r="Z115" s="17">
        <v>836.58886401971961</v>
      </c>
      <c r="AA115" s="16">
        <v>5180.6895703156251</v>
      </c>
      <c r="AB115" s="18">
        <v>4798.9240317577087</v>
      </c>
    </row>
    <row r="116" spans="1:28">
      <c r="A116" s="11"/>
      <c r="B116" s="7" t="s">
        <v>43</v>
      </c>
      <c r="C116" s="16">
        <v>-1706.3995884045339</v>
      </c>
      <c r="D116" s="17">
        <v>-1580.8043596580969</v>
      </c>
      <c r="E116" s="16">
        <v>-1300.876293963247</v>
      </c>
      <c r="F116" s="17">
        <v>-1256.0998346065558</v>
      </c>
      <c r="G116" s="16">
        <v>-2.3567541363343025</v>
      </c>
      <c r="H116" s="17">
        <v>-377.80145684888794</v>
      </c>
      <c r="I116" s="16">
        <v>-328.40856730838493</v>
      </c>
      <c r="J116" s="17">
        <v>-474.01285326886727</v>
      </c>
      <c r="K116" s="16">
        <v>-240.70477608739657</v>
      </c>
      <c r="L116" s="17">
        <v>-364.90729225801738</v>
      </c>
      <c r="M116" s="16">
        <v>344.95887746274184</v>
      </c>
      <c r="N116" s="17">
        <v>-320.95737925616277</v>
      </c>
      <c r="O116" s="16">
        <v>265.25245692056637</v>
      </c>
      <c r="P116" s="17">
        <v>-393.99355281848966</v>
      </c>
      <c r="Q116" s="16">
        <v>500.21351872739979</v>
      </c>
      <c r="R116" s="17">
        <v>-61.339125603660023</v>
      </c>
      <c r="S116" s="16">
        <v>306.75570294779709</v>
      </c>
      <c r="T116" s="17">
        <v>-423.76909243917589</v>
      </c>
      <c r="U116" s="16">
        <v>524.14482104982403</v>
      </c>
      <c r="V116" s="17">
        <v>-188.08152624064655</v>
      </c>
      <c r="W116" s="16">
        <v>638.69096926478323</v>
      </c>
      <c r="X116" s="17">
        <v>31.871139607678515</v>
      </c>
      <c r="Y116" s="16">
        <v>1053.3166390368224</v>
      </c>
      <c r="Z116" s="17">
        <v>481.02531405180002</v>
      </c>
      <c r="AA116" s="16">
        <v>54.587005510038352</v>
      </c>
      <c r="AB116" s="18">
        <v>-4928.8700193390823</v>
      </c>
    </row>
    <row r="117" spans="1:28">
      <c r="A117" s="11"/>
      <c r="B117" s="7" t="s">
        <v>51</v>
      </c>
      <c r="C117" s="16">
        <v>-538.1941827200119</v>
      </c>
      <c r="D117" s="17">
        <v>-420.61947591147543</v>
      </c>
      <c r="E117" s="16">
        <v>-542.09072929207548</v>
      </c>
      <c r="F117" s="17">
        <v>-396.39989429328386</v>
      </c>
      <c r="G117" s="16">
        <v>-567.53596721832264</v>
      </c>
      <c r="H117" s="17">
        <v>-389.14387073521112</v>
      </c>
      <c r="I117" s="16">
        <v>-567.50195284163215</v>
      </c>
      <c r="J117" s="17">
        <v>-444.18407109911158</v>
      </c>
      <c r="K117" s="16">
        <v>-731.87020986030666</v>
      </c>
      <c r="L117" s="17">
        <v>-454.39946111971108</v>
      </c>
      <c r="M117" s="16">
        <v>-571.09276037048846</v>
      </c>
      <c r="N117" s="17">
        <v>-321.2799245484066</v>
      </c>
      <c r="O117" s="16">
        <v>-554.18502828162946</v>
      </c>
      <c r="P117" s="17">
        <v>-376.75386699277988</v>
      </c>
      <c r="Q117" s="16">
        <v>-572.73621360932259</v>
      </c>
      <c r="R117" s="17">
        <v>-299.36287572914716</v>
      </c>
      <c r="S117" s="16">
        <v>-462.48861150736911</v>
      </c>
      <c r="T117" s="17">
        <v>-320.89310510220042</v>
      </c>
      <c r="U117" s="16">
        <v>-421.98516848534871</v>
      </c>
      <c r="V117" s="17">
        <v>-285.34598052724851</v>
      </c>
      <c r="W117" s="16">
        <v>-348.19989367357789</v>
      </c>
      <c r="X117" s="17">
        <v>-287.33695667934506</v>
      </c>
      <c r="Y117" s="16">
        <v>-308.32421364349329</v>
      </c>
      <c r="Z117" s="17">
        <v>-298.1941155942784</v>
      </c>
      <c r="AA117" s="16">
        <v>-6186.2049315035783</v>
      </c>
      <c r="AB117" s="18">
        <v>-4293.9135983321994</v>
      </c>
    </row>
    <row r="118" spans="1:28">
      <c r="A118" s="11"/>
      <c r="B118" s="7" t="s">
        <v>49</v>
      </c>
      <c r="C118" s="16">
        <v>2165.6514268403639</v>
      </c>
      <c r="D118" s="17">
        <v>-4143.9331369952888</v>
      </c>
      <c r="E118" s="16">
        <v>2065.4912482316809</v>
      </c>
      <c r="F118" s="17">
        <v>-3845.6217079299604</v>
      </c>
      <c r="G118" s="16">
        <v>2774.9333361866347</v>
      </c>
      <c r="H118" s="17">
        <v>-3816.3974627421803</v>
      </c>
      <c r="I118" s="16">
        <v>1317.3153078109176</v>
      </c>
      <c r="J118" s="17">
        <v>-5487.8773698266104</v>
      </c>
      <c r="K118" s="16">
        <v>779.00078622051205</v>
      </c>
      <c r="L118" s="17">
        <v>-6118.6160038780617</v>
      </c>
      <c r="M118" s="16">
        <v>130.01088255957984</v>
      </c>
      <c r="N118" s="17">
        <v>-6444.5940895212389</v>
      </c>
      <c r="O118" s="16">
        <v>170.38936839255439</v>
      </c>
      <c r="P118" s="17">
        <v>-7473.4741939701253</v>
      </c>
      <c r="Q118" s="16">
        <v>147.21554042296975</v>
      </c>
      <c r="R118" s="17">
        <v>-6546.3370746595156</v>
      </c>
      <c r="S118" s="16">
        <v>784.2107484549756</v>
      </c>
      <c r="T118" s="17">
        <v>-6323.7443700580425</v>
      </c>
      <c r="U118" s="16">
        <v>1495.8649016830141</v>
      </c>
      <c r="V118" s="17">
        <v>-5058.4521536145985</v>
      </c>
      <c r="W118" s="16">
        <v>2150.9333390009806</v>
      </c>
      <c r="X118" s="17">
        <v>-3992.0327608047573</v>
      </c>
      <c r="Y118" s="16">
        <v>2477.5510726257166</v>
      </c>
      <c r="Z118" s="17">
        <v>-4008.2304760443394</v>
      </c>
      <c r="AA118" s="16">
        <v>16458.567958429903</v>
      </c>
      <c r="AB118" s="18">
        <v>-63259.310800044717</v>
      </c>
    </row>
    <row r="119" spans="1:28">
      <c r="A119" s="11"/>
      <c r="B119" s="7" t="s">
        <v>44</v>
      </c>
      <c r="C119" s="16">
        <v>-5265.1992104214805</v>
      </c>
      <c r="D119" s="17">
        <v>-3613.8246062702233</v>
      </c>
      <c r="E119" s="16">
        <v>-9020.5658400474586</v>
      </c>
      <c r="F119" s="17">
        <v>-3241.8451593448481</v>
      </c>
      <c r="G119" s="16">
        <v>6682.8976054842224</v>
      </c>
      <c r="H119" s="17">
        <v>-480.36818551640522</v>
      </c>
      <c r="I119" s="16">
        <v>3846.8511042305126</v>
      </c>
      <c r="J119" s="17">
        <v>-8386.6060538021848</v>
      </c>
      <c r="K119" s="16">
        <v>10204.077817212639</v>
      </c>
      <c r="L119" s="17">
        <v>-8062.5023095090974</v>
      </c>
      <c r="M119" s="16">
        <v>22706.594968553549</v>
      </c>
      <c r="N119" s="17">
        <v>4972.4321577542323</v>
      </c>
      <c r="O119" s="16">
        <v>23750.432299676209</v>
      </c>
      <c r="P119" s="17">
        <v>5847.1194964470205</v>
      </c>
      <c r="Q119" s="16">
        <v>27423.878363091677</v>
      </c>
      <c r="R119" s="17">
        <v>4913.201235951924</v>
      </c>
      <c r="S119" s="16">
        <v>25295.811502036824</v>
      </c>
      <c r="T119" s="17">
        <v>4739.1856489745569</v>
      </c>
      <c r="U119" s="16">
        <v>-1643.6649828606996</v>
      </c>
      <c r="V119" s="17">
        <v>7128.3293946736303</v>
      </c>
      <c r="W119" s="16">
        <v>-1020.1795339047849</v>
      </c>
      <c r="X119" s="17">
        <v>5795.0782706556856</v>
      </c>
      <c r="Y119" s="16">
        <v>-1381.0618484166228</v>
      </c>
      <c r="Z119" s="17">
        <v>7050.5781945013341</v>
      </c>
      <c r="AA119" s="16">
        <v>101579.87224463459</v>
      </c>
      <c r="AB119" s="18">
        <v>16660.778084515623</v>
      </c>
    </row>
    <row r="120" spans="1:28">
      <c r="A120" s="11"/>
      <c r="B120" s="7" t="s">
        <v>45</v>
      </c>
      <c r="C120" s="16">
        <v>-13644.358156842452</v>
      </c>
      <c r="D120" s="17">
        <v>-13537.409749826606</v>
      </c>
      <c r="E120" s="16">
        <v>-13356.301666250003</v>
      </c>
      <c r="F120" s="17">
        <v>-12194.78497141461</v>
      </c>
      <c r="G120" s="16">
        <v>-13225.582769771951</v>
      </c>
      <c r="H120" s="17">
        <v>-11539.048170825696</v>
      </c>
      <c r="I120" s="16">
        <v>-11526.296174039893</v>
      </c>
      <c r="J120" s="17">
        <v>-11524.734538753524</v>
      </c>
      <c r="K120" s="16">
        <v>-13983.811968768034</v>
      </c>
      <c r="L120" s="17">
        <v>-11811.464627345867</v>
      </c>
      <c r="M120" s="16">
        <v>-12275.031311008992</v>
      </c>
      <c r="N120" s="17">
        <v>-8603.2229809108594</v>
      </c>
      <c r="O120" s="16">
        <v>-11492.9957507338</v>
      </c>
      <c r="P120" s="17">
        <v>-10188.760646576353</v>
      </c>
      <c r="Q120" s="16">
        <v>-12614.399574327465</v>
      </c>
      <c r="R120" s="17">
        <v>-8891.8195305178433</v>
      </c>
      <c r="S120" s="16">
        <v>-10871.807632552533</v>
      </c>
      <c r="T120" s="17">
        <v>-10151.721447788093</v>
      </c>
      <c r="U120" s="16">
        <v>-10421.514274167363</v>
      </c>
      <c r="V120" s="17">
        <v>-9068.8395999937129</v>
      </c>
      <c r="W120" s="16">
        <v>-8982.2489676357418</v>
      </c>
      <c r="X120" s="17">
        <v>-8683.8412793118187</v>
      </c>
      <c r="Y120" s="16">
        <v>-6736.675632430577</v>
      </c>
      <c r="Z120" s="17">
        <v>-7789.0191819031925</v>
      </c>
      <c r="AA120" s="16">
        <v>-139131.02387852882</v>
      </c>
      <c r="AB120" s="18">
        <v>-123984.66672516816</v>
      </c>
    </row>
    <row r="121" spans="1:28">
      <c r="A121" s="4" t="s">
        <v>55</v>
      </c>
      <c r="B121" s="9"/>
      <c r="C121" s="13">
        <f t="shared" ref="C121:AB121" si="5">SUM(C104:C120)</f>
        <v>-74666.153808770192</v>
      </c>
      <c r="D121" s="13">
        <f t="shared" si="5"/>
        <v>-67838.652660981781</v>
      </c>
      <c r="E121" s="13">
        <f t="shared" si="5"/>
        <v>-83131.354367678403</v>
      </c>
      <c r="F121" s="13">
        <f t="shared" si="5"/>
        <v>-67322.276305067091</v>
      </c>
      <c r="G121" s="13">
        <f t="shared" si="5"/>
        <v>-42699.973946826161</v>
      </c>
      <c r="H121" s="13">
        <f t="shared" si="5"/>
        <v>-39193.296933228135</v>
      </c>
      <c r="I121" s="13">
        <f t="shared" si="5"/>
        <v>-40764.805811991246</v>
      </c>
      <c r="J121" s="13">
        <f t="shared" si="5"/>
        <v>-53296.06913438483</v>
      </c>
      <c r="K121" s="13">
        <f t="shared" si="5"/>
        <v>-39293.67788168868</v>
      </c>
      <c r="L121" s="13">
        <f t="shared" si="5"/>
        <v>-52165.409807007862</v>
      </c>
      <c r="M121" s="13">
        <f t="shared" si="5"/>
        <v>-4788.0630055144375</v>
      </c>
      <c r="N121" s="13">
        <f t="shared" si="5"/>
        <v>-24713.224366511684</v>
      </c>
      <c r="O121" s="13">
        <f t="shared" si="5"/>
        <v>2433.0968525426815</v>
      </c>
      <c r="P121" s="13">
        <f t="shared" si="5"/>
        <v>-27053.657692238572</v>
      </c>
      <c r="Q121" s="13">
        <f t="shared" si="5"/>
        <v>-6731.3576032602105</v>
      </c>
      <c r="R121" s="13">
        <f t="shared" si="5"/>
        <v>-29700.149626625636</v>
      </c>
      <c r="S121" s="13">
        <f t="shared" si="5"/>
        <v>-2240.5025869744168</v>
      </c>
      <c r="T121" s="13">
        <f t="shared" si="5"/>
        <v>-35112.509506889037</v>
      </c>
      <c r="U121" s="13">
        <f t="shared" si="5"/>
        <v>-24572.590364095566</v>
      </c>
      <c r="V121" s="13">
        <f t="shared" si="5"/>
        <v>-21354.730404134789</v>
      </c>
      <c r="W121" s="13">
        <f t="shared" si="5"/>
        <v>-20626.807826975681</v>
      </c>
      <c r="X121" s="13">
        <f t="shared" si="5"/>
        <v>-21377.413229751241</v>
      </c>
      <c r="Y121" s="13">
        <f t="shared" si="5"/>
        <v>-19732.204858626763</v>
      </c>
      <c r="Z121" s="13">
        <f t="shared" si="5"/>
        <v>-23885.022129079331</v>
      </c>
      <c r="AA121" s="13">
        <f t="shared" si="5"/>
        <v>-356814.39520985901</v>
      </c>
      <c r="AB121" s="13">
        <f t="shared" si="5"/>
        <v>-463012.41179590003</v>
      </c>
    </row>
    <row r="122" spans="1:28">
      <c r="A122" s="4">
        <v>2007</v>
      </c>
      <c r="B122" s="4" t="s">
        <v>27</v>
      </c>
      <c r="C122" s="13">
        <v>0</v>
      </c>
      <c r="D122" s="14">
        <v>0</v>
      </c>
      <c r="E122" s="13">
        <v>0</v>
      </c>
      <c r="F122" s="14">
        <v>0</v>
      </c>
      <c r="G122" s="13">
        <v>0</v>
      </c>
      <c r="H122" s="14">
        <v>0</v>
      </c>
      <c r="I122" s="13">
        <v>0</v>
      </c>
      <c r="J122" s="14">
        <v>0</v>
      </c>
      <c r="K122" s="13">
        <v>0</v>
      </c>
      <c r="L122" s="14">
        <v>0</v>
      </c>
      <c r="M122" s="13">
        <v>0</v>
      </c>
      <c r="N122" s="14">
        <v>0</v>
      </c>
      <c r="O122" s="13">
        <v>0</v>
      </c>
      <c r="P122" s="14">
        <v>0</v>
      </c>
      <c r="Q122" s="13">
        <v>0</v>
      </c>
      <c r="R122" s="14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4">
        <v>0</v>
      </c>
      <c r="Y122" s="13">
        <v>0</v>
      </c>
      <c r="Z122" s="14">
        <v>0</v>
      </c>
      <c r="AA122" s="13">
        <v>0</v>
      </c>
      <c r="AB122" s="15">
        <v>0</v>
      </c>
    </row>
    <row r="123" spans="1:28">
      <c r="A123" s="11"/>
      <c r="B123" s="7" t="s">
        <v>30</v>
      </c>
      <c r="C123" s="16">
        <v>5110.3497541725364</v>
      </c>
      <c r="D123" s="17">
        <v>22869.49001633134</v>
      </c>
      <c r="E123" s="16">
        <v>764.93171479088687</v>
      </c>
      <c r="F123" s="17">
        <v>16247.127363275315</v>
      </c>
      <c r="G123" s="16">
        <v>-2671.8536894770355</v>
      </c>
      <c r="H123" s="17">
        <v>14990.249529310873</v>
      </c>
      <c r="I123" s="16">
        <v>-745.8795133081228</v>
      </c>
      <c r="J123" s="17">
        <v>15281.396257802928</v>
      </c>
      <c r="K123" s="16">
        <v>300.48850776346671</v>
      </c>
      <c r="L123" s="17">
        <v>16731.16147947143</v>
      </c>
      <c r="M123" s="16">
        <v>4204.0458910921443</v>
      </c>
      <c r="N123" s="17">
        <v>19683.676137077397</v>
      </c>
      <c r="O123" s="16">
        <v>7935.1667294841709</v>
      </c>
      <c r="P123" s="17">
        <v>23519.417536914334</v>
      </c>
      <c r="Q123" s="16">
        <v>3082.7466477405369</v>
      </c>
      <c r="R123" s="17">
        <v>17742.929362078979</v>
      </c>
      <c r="S123" s="16">
        <v>273.99979299530173</v>
      </c>
      <c r="T123" s="17">
        <v>16288.717312931862</v>
      </c>
      <c r="U123" s="16">
        <v>-1583.6780865420717</v>
      </c>
      <c r="V123" s="17">
        <v>14228.11250808468</v>
      </c>
      <c r="W123" s="16">
        <v>250.2983077807944</v>
      </c>
      <c r="X123" s="17">
        <v>16087.215705007262</v>
      </c>
      <c r="Y123" s="16">
        <v>-1098.7609518958175</v>
      </c>
      <c r="Z123" s="17">
        <v>15965.703428973151</v>
      </c>
      <c r="AA123" s="16">
        <v>15821.855104596789</v>
      </c>
      <c r="AB123" s="18">
        <v>209635.19663725953</v>
      </c>
    </row>
    <row r="124" spans="1:28">
      <c r="A124" s="11"/>
      <c r="B124" s="7" t="s">
        <v>32</v>
      </c>
      <c r="C124" s="16">
        <v>-7193.8994195033783</v>
      </c>
      <c r="D124" s="17">
        <v>-13840.945247302518</v>
      </c>
      <c r="E124" s="16">
        <v>-8786.1448581497189</v>
      </c>
      <c r="F124" s="17">
        <v>-14573.884084338806</v>
      </c>
      <c r="G124" s="16">
        <v>-6692.3797695244048</v>
      </c>
      <c r="H124" s="17">
        <v>-13194.218223562968</v>
      </c>
      <c r="I124" s="16">
        <v>-7361.849208848439</v>
      </c>
      <c r="J124" s="17">
        <v>-13988.796515744783</v>
      </c>
      <c r="K124" s="16">
        <v>-9988.0146217427664</v>
      </c>
      <c r="L124" s="17">
        <v>-14992.386761359006</v>
      </c>
      <c r="M124" s="16">
        <v>-11547.630568812014</v>
      </c>
      <c r="N124" s="17">
        <v>-17327.411453953879</v>
      </c>
      <c r="O124" s="16">
        <v>-5194.4376941422524</v>
      </c>
      <c r="P124" s="17">
        <v>-10502.936113431078</v>
      </c>
      <c r="Q124" s="16">
        <v>-6034.317943528089</v>
      </c>
      <c r="R124" s="17">
        <v>-10521.433330129274</v>
      </c>
      <c r="S124" s="16">
        <v>-5105.5688318438561</v>
      </c>
      <c r="T124" s="17">
        <v>-11208.135463844234</v>
      </c>
      <c r="U124" s="16">
        <v>-2656.7562815806082</v>
      </c>
      <c r="V124" s="17">
        <v>-8467.8625934070169</v>
      </c>
      <c r="W124" s="16">
        <v>-1890.7682260704746</v>
      </c>
      <c r="X124" s="17">
        <v>-8066.6471203389119</v>
      </c>
      <c r="Y124" s="16">
        <v>-622.9991165124502</v>
      </c>
      <c r="Z124" s="17">
        <v>-8046.810273928535</v>
      </c>
      <c r="AA124" s="16">
        <v>-73074.766540258453</v>
      </c>
      <c r="AB124" s="18">
        <v>-144731.467181341</v>
      </c>
    </row>
    <row r="125" spans="1:28">
      <c r="A125" s="11"/>
      <c r="B125" s="7" t="s">
        <v>33</v>
      </c>
      <c r="C125" s="16">
        <v>0</v>
      </c>
      <c r="D125" s="17">
        <v>0</v>
      </c>
      <c r="E125" s="16">
        <v>0</v>
      </c>
      <c r="F125" s="17">
        <v>0</v>
      </c>
      <c r="G125" s="16">
        <v>0</v>
      </c>
      <c r="H125" s="17">
        <v>0</v>
      </c>
      <c r="I125" s="16">
        <v>0</v>
      </c>
      <c r="J125" s="17">
        <v>0</v>
      </c>
      <c r="K125" s="16">
        <v>0</v>
      </c>
      <c r="L125" s="17">
        <v>0</v>
      </c>
      <c r="M125" s="16">
        <v>0</v>
      </c>
      <c r="N125" s="17">
        <v>0</v>
      </c>
      <c r="O125" s="16">
        <v>0</v>
      </c>
      <c r="P125" s="17">
        <v>0</v>
      </c>
      <c r="Q125" s="16">
        <v>0</v>
      </c>
      <c r="R125" s="17">
        <v>0</v>
      </c>
      <c r="S125" s="16">
        <v>0</v>
      </c>
      <c r="T125" s="17">
        <v>0</v>
      </c>
      <c r="U125" s="16">
        <v>0</v>
      </c>
      <c r="V125" s="17">
        <v>0</v>
      </c>
      <c r="W125" s="16">
        <v>0</v>
      </c>
      <c r="X125" s="17">
        <v>0</v>
      </c>
      <c r="Y125" s="16">
        <v>0</v>
      </c>
      <c r="Z125" s="17">
        <v>0</v>
      </c>
      <c r="AA125" s="16">
        <v>0</v>
      </c>
      <c r="AB125" s="18">
        <v>0</v>
      </c>
    </row>
    <row r="126" spans="1:28">
      <c r="A126" s="11"/>
      <c r="B126" s="7" t="s">
        <v>34</v>
      </c>
      <c r="C126" s="16">
        <v>2449.2016681271389</v>
      </c>
      <c r="D126" s="17">
        <v>1895.8043598720924</v>
      </c>
      <c r="E126" s="16">
        <v>2298.0252106098774</v>
      </c>
      <c r="F126" s="17">
        <v>1781.1124765533727</v>
      </c>
      <c r="G126" s="16">
        <v>2342.1846916793529</v>
      </c>
      <c r="H126" s="17">
        <v>1840.9884019331673</v>
      </c>
      <c r="I126" s="16">
        <v>2205.2832093092711</v>
      </c>
      <c r="J126" s="17">
        <v>1694.2600667735771</v>
      </c>
      <c r="K126" s="16">
        <v>1941.3170830103359</v>
      </c>
      <c r="L126" s="17">
        <v>1510.8341300471973</v>
      </c>
      <c r="M126" s="16">
        <v>1954.3809083904703</v>
      </c>
      <c r="N126" s="17">
        <v>1535.070033991517</v>
      </c>
      <c r="O126" s="16">
        <v>608.80435482964685</v>
      </c>
      <c r="P126" s="17">
        <v>366.50477513956173</v>
      </c>
      <c r="Q126" s="16">
        <v>1693.7149818579248</v>
      </c>
      <c r="R126" s="17">
        <v>1512.7606473313297</v>
      </c>
      <c r="S126" s="16">
        <v>1742.5171460689503</v>
      </c>
      <c r="T126" s="17">
        <v>1211.9097099255564</v>
      </c>
      <c r="U126" s="16">
        <v>2108.4827566129188</v>
      </c>
      <c r="V126" s="17">
        <v>1736.2589918106435</v>
      </c>
      <c r="W126" s="16">
        <v>2148.0359265838192</v>
      </c>
      <c r="X126" s="17">
        <v>1616.751209207551</v>
      </c>
      <c r="Y126" s="16">
        <v>1774.9571720901056</v>
      </c>
      <c r="Z126" s="17">
        <v>1186.4130956002878</v>
      </c>
      <c r="AA126" s="16">
        <v>23266.905109169809</v>
      </c>
      <c r="AB126" s="18">
        <v>17888.667898185853</v>
      </c>
    </row>
    <row r="127" spans="1:28">
      <c r="A127" s="11"/>
      <c r="B127" s="7" t="s">
        <v>35</v>
      </c>
      <c r="C127" s="16">
        <v>44969.043619259493</v>
      </c>
      <c r="D127" s="17">
        <v>32650.552355693697</v>
      </c>
      <c r="E127" s="16">
        <v>39093.805811274637</v>
      </c>
      <c r="F127" s="17">
        <v>29473.107602845193</v>
      </c>
      <c r="G127" s="16">
        <v>41116.295721535767</v>
      </c>
      <c r="H127" s="17">
        <v>32269.446801857623</v>
      </c>
      <c r="I127" s="16">
        <v>45495.27771310159</v>
      </c>
      <c r="J127" s="17">
        <v>35847.286743866978</v>
      </c>
      <c r="K127" s="16">
        <v>46448.777625748437</v>
      </c>
      <c r="L127" s="17">
        <v>33639.446009427455</v>
      </c>
      <c r="M127" s="16">
        <v>44825.115883976359</v>
      </c>
      <c r="N127" s="17">
        <v>35832.629661991145</v>
      </c>
      <c r="O127" s="16">
        <v>48002.966384160987</v>
      </c>
      <c r="P127" s="17">
        <v>37923.727747207566</v>
      </c>
      <c r="Q127" s="16">
        <v>48481.37860083946</v>
      </c>
      <c r="R127" s="17">
        <v>34466.009814103003</v>
      </c>
      <c r="S127" s="16">
        <v>42102.586352263788</v>
      </c>
      <c r="T127" s="17">
        <v>37897.828403992949</v>
      </c>
      <c r="U127" s="16">
        <v>48831.201570180783</v>
      </c>
      <c r="V127" s="17">
        <v>35300.797263304521</v>
      </c>
      <c r="W127" s="16">
        <v>40813.119349527646</v>
      </c>
      <c r="X127" s="17">
        <v>31079.419527198846</v>
      </c>
      <c r="Y127" s="16">
        <v>35467.101623503746</v>
      </c>
      <c r="Z127" s="17">
        <v>31064.481358695182</v>
      </c>
      <c r="AA127" s="16">
        <v>525646.67025537277</v>
      </c>
      <c r="AB127" s="18">
        <v>407444.73329018411</v>
      </c>
    </row>
    <row r="128" spans="1:28">
      <c r="A128" s="11"/>
      <c r="B128" s="7" t="s">
        <v>36</v>
      </c>
      <c r="C128" s="16">
        <v>-7150.2971437527958</v>
      </c>
      <c r="D128" s="17">
        <v>-2008.1528713858661</v>
      </c>
      <c r="E128" s="16">
        <v>-7952.1189820903573</v>
      </c>
      <c r="F128" s="17">
        <v>-3607.7952529093322</v>
      </c>
      <c r="G128" s="16">
        <v>-8200.7276398173908</v>
      </c>
      <c r="H128" s="17">
        <v>-2957.1361456985892</v>
      </c>
      <c r="I128" s="16">
        <v>-8830.3352069202265</v>
      </c>
      <c r="J128" s="17">
        <v>-3422.2196772261973</v>
      </c>
      <c r="K128" s="16">
        <v>-9322.3261959293068</v>
      </c>
      <c r="L128" s="17">
        <v>-3847.1396582384859</v>
      </c>
      <c r="M128" s="16">
        <v>-5791.2303657246521</v>
      </c>
      <c r="N128" s="17">
        <v>-2086.043219138845</v>
      </c>
      <c r="O128" s="16">
        <v>-5608.0976830293848</v>
      </c>
      <c r="P128" s="17">
        <v>-1718.5153342398066</v>
      </c>
      <c r="Q128" s="16">
        <v>-7174.1899391225152</v>
      </c>
      <c r="R128" s="17">
        <v>-1931.8557652462807</v>
      </c>
      <c r="S128" s="16">
        <v>-6768.6255779725252</v>
      </c>
      <c r="T128" s="17">
        <v>-3843.2704090185266</v>
      </c>
      <c r="U128" s="16">
        <v>-7004.1141879423021</v>
      </c>
      <c r="V128" s="17">
        <v>-2571.6111790278433</v>
      </c>
      <c r="W128" s="16">
        <v>-6744.329020386298</v>
      </c>
      <c r="X128" s="17">
        <v>-2270.1406157874067</v>
      </c>
      <c r="Y128" s="16">
        <v>-4434.5858277284105</v>
      </c>
      <c r="Z128" s="17">
        <v>-921.11539873165589</v>
      </c>
      <c r="AA128" s="16">
        <v>-84980.977770416168</v>
      </c>
      <c r="AB128" s="18">
        <v>-31184.99552664884</v>
      </c>
    </row>
    <row r="129" spans="1:28">
      <c r="A129" s="11"/>
      <c r="B129" s="7" t="s">
        <v>81</v>
      </c>
      <c r="C129" s="16">
        <v>-4553.7132593805018</v>
      </c>
      <c r="D129" s="17">
        <v>-3108.2558991169408</v>
      </c>
      <c r="E129" s="16">
        <v>-4250.3901660830752</v>
      </c>
      <c r="F129" s="17">
        <v>-2896.7166988354311</v>
      </c>
      <c r="G129" s="16">
        <v>-4672.7478358419685</v>
      </c>
      <c r="H129" s="17">
        <v>-3255.2338170628691</v>
      </c>
      <c r="I129" s="16">
        <v>-4856.8520666440054</v>
      </c>
      <c r="J129" s="17">
        <v>-3308.3270626419599</v>
      </c>
      <c r="K129" s="16">
        <v>-5151.9943018692475</v>
      </c>
      <c r="L129" s="17">
        <v>-3941.8503842189702</v>
      </c>
      <c r="M129" s="16">
        <v>-5494.6944923083556</v>
      </c>
      <c r="N129" s="17">
        <v>-4416.2912044810655</v>
      </c>
      <c r="O129" s="16">
        <v>-6198.461584771394</v>
      </c>
      <c r="P129" s="17">
        <v>-5174.5232328318034</v>
      </c>
      <c r="Q129" s="16">
        <v>-6459.0668680563485</v>
      </c>
      <c r="R129" s="17">
        <v>-4759.4039120867383</v>
      </c>
      <c r="S129" s="16">
        <v>-5208.5066036590824</v>
      </c>
      <c r="T129" s="17">
        <v>-4500.1729811473588</v>
      </c>
      <c r="U129" s="16">
        <v>-5611.2589945205236</v>
      </c>
      <c r="V129" s="17">
        <v>-3922.5704834778303</v>
      </c>
      <c r="W129" s="16">
        <v>-4980.4431090983107</v>
      </c>
      <c r="X129" s="17">
        <v>-3585.8913594013056</v>
      </c>
      <c r="Y129" s="16">
        <v>-4756.1474230467429</v>
      </c>
      <c r="Z129" s="17">
        <v>-3600.9399810289997</v>
      </c>
      <c r="AA129" s="16">
        <v>-62194.276705279553</v>
      </c>
      <c r="AB129" s="18">
        <v>-46470.177016331269</v>
      </c>
    </row>
    <row r="130" spans="1:28">
      <c r="A130" s="11"/>
      <c r="B130" s="7" t="s">
        <v>37</v>
      </c>
      <c r="C130" s="16">
        <v>923.70312475998821</v>
      </c>
      <c r="D130" s="17">
        <v>817.99611213625167</v>
      </c>
      <c r="E130" s="16">
        <v>883.60710962392795</v>
      </c>
      <c r="F130" s="17">
        <v>764.30143449508739</v>
      </c>
      <c r="G130" s="16">
        <v>1024.8433777379994</v>
      </c>
      <c r="H130" s="17">
        <v>883.79144845006658</v>
      </c>
      <c r="I130" s="16">
        <v>820.78856406139175</v>
      </c>
      <c r="J130" s="17">
        <v>712.78437579272531</v>
      </c>
      <c r="K130" s="16">
        <v>923.30331493481572</v>
      </c>
      <c r="L130" s="17">
        <v>781.60865524550695</v>
      </c>
      <c r="M130" s="16">
        <v>974.06467927729693</v>
      </c>
      <c r="N130" s="17">
        <v>839.49775092995208</v>
      </c>
      <c r="O130" s="16">
        <v>837.25742997014265</v>
      </c>
      <c r="P130" s="17">
        <v>770.23633879722252</v>
      </c>
      <c r="Q130" s="16">
        <v>1104.1909315664986</v>
      </c>
      <c r="R130" s="17">
        <v>860.06032363340148</v>
      </c>
      <c r="S130" s="16">
        <v>846.23488020040372</v>
      </c>
      <c r="T130" s="17">
        <v>874.4558673589695</v>
      </c>
      <c r="U130" s="16">
        <v>971.03607082211761</v>
      </c>
      <c r="V130" s="17">
        <v>766.07306123799265</v>
      </c>
      <c r="W130" s="16">
        <v>798.61185231133607</v>
      </c>
      <c r="X130" s="17">
        <v>713.50755733104825</v>
      </c>
      <c r="Y130" s="16">
        <v>679.74538121687488</v>
      </c>
      <c r="Z130" s="17">
        <v>703.69682068525981</v>
      </c>
      <c r="AA130" s="16">
        <v>10787.386716482795</v>
      </c>
      <c r="AB130" s="18">
        <v>9488.0097460934867</v>
      </c>
    </row>
    <row r="131" spans="1:28">
      <c r="A131" s="11"/>
      <c r="B131" s="7" t="s">
        <v>39</v>
      </c>
      <c r="C131" s="16">
        <v>-1072.9459953712246</v>
      </c>
      <c r="D131" s="17">
        <v>-3212.2496357222672</v>
      </c>
      <c r="E131" s="16">
        <v>-1163.7173655134561</v>
      </c>
      <c r="F131" s="17">
        <v>-3852.8477412811835</v>
      </c>
      <c r="G131" s="16">
        <v>315.61386776431578</v>
      </c>
      <c r="H131" s="17">
        <v>-2390.2870946618445</v>
      </c>
      <c r="I131" s="16">
        <v>316.68000421050527</v>
      </c>
      <c r="J131" s="17">
        <v>-2202.0957792584231</v>
      </c>
      <c r="K131" s="16">
        <v>224.75719021978222</v>
      </c>
      <c r="L131" s="17">
        <v>-2090.7316079290554</v>
      </c>
      <c r="M131" s="16">
        <v>432.95565799709738</v>
      </c>
      <c r="N131" s="17">
        <v>-1673.2065271260274</v>
      </c>
      <c r="O131" s="16">
        <v>444.77202917455668</v>
      </c>
      <c r="P131" s="17">
        <v>-2221.98896846968</v>
      </c>
      <c r="Q131" s="16">
        <v>542.94150235741517</v>
      </c>
      <c r="R131" s="17">
        <v>-2270.421475808866</v>
      </c>
      <c r="S131" s="16">
        <v>-6.7392003265290974</v>
      </c>
      <c r="T131" s="17">
        <v>-2244.7398157233392</v>
      </c>
      <c r="U131" s="16">
        <v>623.71518199999912</v>
      </c>
      <c r="V131" s="17">
        <v>-2389.1876174135127</v>
      </c>
      <c r="W131" s="16">
        <v>-61.448033581800971</v>
      </c>
      <c r="X131" s="17">
        <v>-2537.3019822560218</v>
      </c>
      <c r="Y131" s="16">
        <v>979.7885895950177</v>
      </c>
      <c r="Z131" s="17">
        <v>-2346.1222519370754</v>
      </c>
      <c r="AA131" s="16">
        <v>1576.3734285256787</v>
      </c>
      <c r="AB131" s="18">
        <v>-29431.180497587298</v>
      </c>
    </row>
    <row r="132" spans="1:28">
      <c r="A132" s="11"/>
      <c r="B132" s="7" t="s">
        <v>40</v>
      </c>
      <c r="C132" s="16">
        <v>-28218.26584049761</v>
      </c>
      <c r="D132" s="17">
        <v>-14718.34198757569</v>
      </c>
      <c r="E132" s="16">
        <v>-25277.880219021707</v>
      </c>
      <c r="F132" s="17">
        <v>-12918.856472659972</v>
      </c>
      <c r="G132" s="16">
        <v>-26984.845579999044</v>
      </c>
      <c r="H132" s="17">
        <v>-13695.009899567773</v>
      </c>
      <c r="I132" s="16">
        <v>-28093.714163115208</v>
      </c>
      <c r="J132" s="17">
        <v>-15471.05915897997</v>
      </c>
      <c r="K132" s="16">
        <v>-31554.698079025016</v>
      </c>
      <c r="L132" s="17">
        <v>-18492.941693789842</v>
      </c>
      <c r="M132" s="16">
        <v>-31716.781258437619</v>
      </c>
      <c r="N132" s="17">
        <v>-19699.490443496914</v>
      </c>
      <c r="O132" s="16">
        <v>-32521.729070405268</v>
      </c>
      <c r="P132" s="17">
        <v>-20963.864015524272</v>
      </c>
      <c r="Q132" s="16">
        <v>-35822.044183454062</v>
      </c>
      <c r="R132" s="17">
        <v>-20125.302469293998</v>
      </c>
      <c r="S132" s="16">
        <v>-28769.896572563997</v>
      </c>
      <c r="T132" s="17">
        <v>-22139.541921883847</v>
      </c>
      <c r="U132" s="16">
        <v>-32543.622155198318</v>
      </c>
      <c r="V132" s="17">
        <v>-17741.467020600539</v>
      </c>
      <c r="W132" s="16">
        <v>-28179.012736597273</v>
      </c>
      <c r="X132" s="17">
        <v>-16655.298215773742</v>
      </c>
      <c r="Y132" s="16">
        <v>-26221.484792075506</v>
      </c>
      <c r="Z132" s="17">
        <v>-17514.452872142261</v>
      </c>
      <c r="AA132" s="16">
        <v>-355903.97465039062</v>
      </c>
      <c r="AB132" s="18">
        <v>-210135.62617128881</v>
      </c>
    </row>
    <row r="133" spans="1:28">
      <c r="A133" s="11"/>
      <c r="B133" s="7" t="s">
        <v>41</v>
      </c>
      <c r="C133" s="16">
        <v>908.06398401947843</v>
      </c>
      <c r="D133" s="17">
        <v>767.55930610700022</v>
      </c>
      <c r="E133" s="16">
        <v>915.86273446314874</v>
      </c>
      <c r="F133" s="17">
        <v>762.24908612566378</v>
      </c>
      <c r="G133" s="16">
        <v>919.01837874432692</v>
      </c>
      <c r="H133" s="17">
        <v>753.76049128289276</v>
      </c>
      <c r="I133" s="16">
        <v>922.7987399031806</v>
      </c>
      <c r="J133" s="17">
        <v>777.7119584882289</v>
      </c>
      <c r="K133" s="16">
        <v>996.9189675710677</v>
      </c>
      <c r="L133" s="17">
        <v>828.05369646849363</v>
      </c>
      <c r="M133" s="16">
        <v>984.38889952434715</v>
      </c>
      <c r="N133" s="17">
        <v>826.53319308939672</v>
      </c>
      <c r="O133" s="16">
        <v>1018.3499657133785</v>
      </c>
      <c r="P133" s="17">
        <v>916.55871099226465</v>
      </c>
      <c r="Q133" s="16">
        <v>1107.8470370319383</v>
      </c>
      <c r="R133" s="17">
        <v>835.98815181273517</v>
      </c>
      <c r="S133" s="16">
        <v>886.85792128604112</v>
      </c>
      <c r="T133" s="17">
        <v>896.11652549515088</v>
      </c>
      <c r="U133" s="16">
        <v>1021.3609040766007</v>
      </c>
      <c r="V133" s="17">
        <v>774.8606207456254</v>
      </c>
      <c r="W133" s="16">
        <v>899.5443982768237</v>
      </c>
      <c r="X133" s="17">
        <v>765.52047891881864</v>
      </c>
      <c r="Y133" s="16">
        <v>790.13743900436793</v>
      </c>
      <c r="Z133" s="17">
        <v>782.91602103278149</v>
      </c>
      <c r="AA133" s="16">
        <v>11371.149369614699</v>
      </c>
      <c r="AB133" s="18">
        <v>9687.8282405590526</v>
      </c>
    </row>
    <row r="134" spans="1:28">
      <c r="A134" s="11"/>
      <c r="B134" s="7" t="s">
        <v>43</v>
      </c>
      <c r="C134" s="16">
        <v>237.7440396853865</v>
      </c>
      <c r="D134" s="17">
        <v>-309.05290114518289</v>
      </c>
      <c r="E134" s="16">
        <v>484.24721973905071</v>
      </c>
      <c r="F134" s="17">
        <v>-140.90000202176634</v>
      </c>
      <c r="G134" s="16">
        <v>768.65587938278418</v>
      </c>
      <c r="H134" s="17">
        <v>69.054579455308158</v>
      </c>
      <c r="I134" s="16">
        <v>612.70351082193429</v>
      </c>
      <c r="J134" s="17">
        <v>113.59576074509482</v>
      </c>
      <c r="K134" s="16">
        <v>757.28329921990519</v>
      </c>
      <c r="L134" s="17">
        <v>243.53519639497677</v>
      </c>
      <c r="M134" s="16">
        <v>306.30765805390274</v>
      </c>
      <c r="N134" s="17">
        <v>-403.27777084469494</v>
      </c>
      <c r="O134" s="16">
        <v>223.82609257051604</v>
      </c>
      <c r="P134" s="17">
        <v>-387.45865486877005</v>
      </c>
      <c r="Q134" s="16">
        <v>473.48090878838843</v>
      </c>
      <c r="R134" s="17">
        <v>-66.622563273409696</v>
      </c>
      <c r="S134" s="16">
        <v>343.43532881751548</v>
      </c>
      <c r="T134" s="17">
        <v>-476.14504777985235</v>
      </c>
      <c r="U134" s="16">
        <v>372.61833109823056</v>
      </c>
      <c r="V134" s="17">
        <v>-248.49496440088342</v>
      </c>
      <c r="W134" s="16">
        <v>534.32294274345008</v>
      </c>
      <c r="X134" s="17">
        <v>-59.815128686311482</v>
      </c>
      <c r="Y134" s="16">
        <v>934.56721031036352</v>
      </c>
      <c r="Z134" s="17">
        <v>348.56531103975976</v>
      </c>
      <c r="AA134" s="16">
        <v>6049.192421231427</v>
      </c>
      <c r="AB134" s="18">
        <v>-1317.0161853857317</v>
      </c>
    </row>
    <row r="135" spans="1:28">
      <c r="A135" s="11"/>
      <c r="B135" s="7" t="s">
        <v>51</v>
      </c>
      <c r="C135" s="16">
        <v>-84.321982546820166</v>
      </c>
      <c r="D135" s="17">
        <v>-65.927342836839983</v>
      </c>
      <c r="E135" s="16">
        <v>-90.15803369345555</v>
      </c>
      <c r="F135" s="17">
        <v>-69.342314940256131</v>
      </c>
      <c r="G135" s="16">
        <v>-85.95704358779733</v>
      </c>
      <c r="H135" s="17">
        <v>-62.82698052339483</v>
      </c>
      <c r="I135" s="16">
        <v>-95.910717264490344</v>
      </c>
      <c r="J135" s="17">
        <v>-68.846637179711863</v>
      </c>
      <c r="K135" s="16">
        <v>-155.5282023845551</v>
      </c>
      <c r="L135" s="17">
        <v>-83.644291894471564</v>
      </c>
      <c r="M135" s="16">
        <v>-189.80663410318971</v>
      </c>
      <c r="N135" s="17">
        <v>-99.455665833003309</v>
      </c>
      <c r="O135" s="16">
        <v>-212.43634804391323</v>
      </c>
      <c r="P135" s="17">
        <v>-118.99177959446394</v>
      </c>
      <c r="Q135" s="16">
        <v>-229.24814004760449</v>
      </c>
      <c r="R135" s="17">
        <v>-110.74087135709389</v>
      </c>
      <c r="S135" s="16">
        <v>-121.12595825895916</v>
      </c>
      <c r="T135" s="17">
        <v>-77.425179398397162</v>
      </c>
      <c r="U135" s="16">
        <v>-4779.5528558016103</v>
      </c>
      <c r="V135" s="17">
        <v>-3754.6214982703154</v>
      </c>
      <c r="W135" s="16">
        <v>-4159.6790186714115</v>
      </c>
      <c r="X135" s="17">
        <v>-3998.0902442674933</v>
      </c>
      <c r="Y135" s="16">
        <v>-3714.0828513649199</v>
      </c>
      <c r="Z135" s="17">
        <v>-3949.7084977592399</v>
      </c>
      <c r="AA135" s="16">
        <v>-13917.807785768726</v>
      </c>
      <c r="AB135" s="18">
        <v>-12459.621303854683</v>
      </c>
    </row>
    <row r="136" spans="1:28">
      <c r="A136" s="11"/>
      <c r="B136" s="7" t="s">
        <v>49</v>
      </c>
      <c r="C136" s="16">
        <v>1833.5312086659778</v>
      </c>
      <c r="D136" s="17">
        <v>-3883.7192914504258</v>
      </c>
      <c r="E136" s="16">
        <v>1653.7969706193712</v>
      </c>
      <c r="F136" s="17">
        <v>-3766.1620351009551</v>
      </c>
      <c r="G136" s="16">
        <v>2191.674365704348</v>
      </c>
      <c r="H136" s="17">
        <v>-3947.478416098822</v>
      </c>
      <c r="I136" s="16">
        <v>964.84840464276067</v>
      </c>
      <c r="J136" s="17">
        <v>-5066.3570755123546</v>
      </c>
      <c r="K136" s="16">
        <v>436.9348453935977</v>
      </c>
      <c r="L136" s="17">
        <v>-5964.1065381479275</v>
      </c>
      <c r="M136" s="16">
        <v>-172.36161841697458</v>
      </c>
      <c r="N136" s="17">
        <v>-6595.2709944844055</v>
      </c>
      <c r="O136" s="16">
        <v>-1546.7565393825798</v>
      </c>
      <c r="P136" s="17">
        <v>-8014.4474155503394</v>
      </c>
      <c r="Q136" s="16">
        <v>-1578.7071304313686</v>
      </c>
      <c r="R136" s="17">
        <v>-7149.440491368463</v>
      </c>
      <c r="S136" s="16">
        <v>-665.49322948451663</v>
      </c>
      <c r="T136" s="17">
        <v>-7201.4300218849075</v>
      </c>
      <c r="U136" s="16">
        <v>-22.443482273110476</v>
      </c>
      <c r="V136" s="17">
        <v>-5245.654574531377</v>
      </c>
      <c r="W136" s="16">
        <v>775.37440760423397</v>
      </c>
      <c r="X136" s="17">
        <v>-4339.5722842649848</v>
      </c>
      <c r="Y136" s="16">
        <v>1108.8811219373526</v>
      </c>
      <c r="Z136" s="17">
        <v>-4475.4053462181873</v>
      </c>
      <c r="AA136" s="16">
        <v>4979.2793245790908</v>
      </c>
      <c r="AB136" s="18">
        <v>-65649.044484613158</v>
      </c>
    </row>
    <row r="137" spans="1:28">
      <c r="A137" s="11"/>
      <c r="B137" s="7" t="s">
        <v>44</v>
      </c>
      <c r="C137" s="16">
        <v>4724.7501824079536</v>
      </c>
      <c r="D137" s="17">
        <v>-2505.7333565715858</v>
      </c>
      <c r="E137" s="16">
        <v>67.335434335895116</v>
      </c>
      <c r="F137" s="17">
        <v>-3309.545293295294</v>
      </c>
      <c r="G137" s="16">
        <v>91.280745318493246</v>
      </c>
      <c r="H137" s="17">
        <v>-2511.984457777316</v>
      </c>
      <c r="I137" s="16">
        <v>3461.9382088457965</v>
      </c>
      <c r="J137" s="17">
        <v>-3228.6464962939158</v>
      </c>
      <c r="K137" s="16">
        <v>9992.7050406075123</v>
      </c>
      <c r="L137" s="17">
        <v>-2992.4263270067154</v>
      </c>
      <c r="M137" s="16">
        <v>7431.8769362849325</v>
      </c>
      <c r="N137" s="17">
        <v>-2714.8188965494892</v>
      </c>
      <c r="O137" s="16">
        <v>10995.55339272492</v>
      </c>
      <c r="P137" s="17">
        <v>-2633.5932872294457</v>
      </c>
      <c r="Q137" s="16">
        <v>11989.376573738959</v>
      </c>
      <c r="R137" s="17">
        <v>-2682.4711478839522</v>
      </c>
      <c r="S137" s="16">
        <v>11076.764874121314</v>
      </c>
      <c r="T137" s="17">
        <v>-3464.7245915337066</v>
      </c>
      <c r="U137" s="16">
        <v>9670.1954580986621</v>
      </c>
      <c r="V137" s="17">
        <v>-1239.1046237817427</v>
      </c>
      <c r="W137" s="16">
        <v>8925.7882207907078</v>
      </c>
      <c r="X137" s="17">
        <v>-2308.1905731838965</v>
      </c>
      <c r="Y137" s="16">
        <v>7870.6048831221196</v>
      </c>
      <c r="Z137" s="17">
        <v>-2098.4149613099426</v>
      </c>
      <c r="AA137" s="16">
        <v>86298.169950397249</v>
      </c>
      <c r="AB137" s="18">
        <v>-31689.654012417006</v>
      </c>
    </row>
    <row r="138" spans="1:28">
      <c r="A138" s="11"/>
      <c r="B138" s="7" t="s">
        <v>45</v>
      </c>
      <c r="C138" s="16">
        <v>-7640.0534398483478</v>
      </c>
      <c r="D138" s="17">
        <v>-8038.426819463094</v>
      </c>
      <c r="E138" s="16">
        <v>-7219.4041856289086</v>
      </c>
      <c r="F138" s="17">
        <v>-7413.1232750044001</v>
      </c>
      <c r="G138" s="16">
        <v>-7140.6631203770048</v>
      </c>
      <c r="H138" s="17">
        <v>-7576.2001557538388</v>
      </c>
      <c r="I138" s="16">
        <v>-6936.0938011145408</v>
      </c>
      <c r="J138" s="17">
        <v>-7294.0432194050154</v>
      </c>
      <c r="K138" s="16">
        <v>-7761.6430583058846</v>
      </c>
      <c r="L138" s="17">
        <v>-7264.9893125048384</v>
      </c>
      <c r="M138" s="16">
        <v>-8377.8925719852741</v>
      </c>
      <c r="N138" s="17">
        <v>-6855.4900096239871</v>
      </c>
      <c r="O138" s="16">
        <v>-8819.8170307210967</v>
      </c>
      <c r="P138" s="17">
        <v>-7654.2273451689689</v>
      </c>
      <c r="Q138" s="16">
        <v>-9092.8669467101299</v>
      </c>
      <c r="R138" s="17">
        <v>-6892.4455142136239</v>
      </c>
      <c r="S138" s="16">
        <v>-7636.8933936162375</v>
      </c>
      <c r="T138" s="17">
        <v>-8325.3541093678978</v>
      </c>
      <c r="U138" s="16">
        <v>-7886.5477892068448</v>
      </c>
      <c r="V138" s="17">
        <v>-7023.7229834084501</v>
      </c>
      <c r="W138" s="16">
        <v>-6491.4086390672874</v>
      </c>
      <c r="X138" s="17">
        <v>-6899.9144675029147</v>
      </c>
      <c r="Y138" s="16">
        <v>-6269.9673462774172</v>
      </c>
      <c r="Z138" s="17">
        <v>-7228.8868692109554</v>
      </c>
      <c r="AA138" s="16">
        <v>-91273.251322858981</v>
      </c>
      <c r="AB138" s="18">
        <v>-88466.824080627965</v>
      </c>
    </row>
    <row r="139" spans="1:28">
      <c r="A139" s="4" t="s">
        <v>56</v>
      </c>
      <c r="B139" s="9"/>
      <c r="C139" s="13">
        <f t="shared" ref="C139:AB139" si="6">SUM(C122:C138)</f>
        <v>5242.8905001972807</v>
      </c>
      <c r="D139" s="13">
        <f t="shared" si="6"/>
        <v>7310.5967975699632</v>
      </c>
      <c r="E139" s="13">
        <f t="shared" si="6"/>
        <v>-8578.2016047238867</v>
      </c>
      <c r="F139" s="13">
        <f t="shared" si="6"/>
        <v>-3521.2752070927672</v>
      </c>
      <c r="G139" s="13">
        <f t="shared" si="6"/>
        <v>-7679.6076507572579</v>
      </c>
      <c r="H139" s="13">
        <f t="shared" si="6"/>
        <v>1216.9160615825131</v>
      </c>
      <c r="I139" s="13">
        <f t="shared" si="6"/>
        <v>-2120.3163223186011</v>
      </c>
      <c r="J139" s="13">
        <f t="shared" si="6"/>
        <v>376.64354122720397</v>
      </c>
      <c r="K139" s="13">
        <f t="shared" si="6"/>
        <v>-1911.7185847878609</v>
      </c>
      <c r="L139" s="13">
        <f t="shared" si="6"/>
        <v>-5935.5774080342508</v>
      </c>
      <c r="M139" s="13">
        <f t="shared" si="6"/>
        <v>-2177.2609951915292</v>
      </c>
      <c r="N139" s="13">
        <f t="shared" si="6"/>
        <v>-3153.3494084529066</v>
      </c>
      <c r="O139" s="13">
        <f t="shared" si="6"/>
        <v>9964.9604281324282</v>
      </c>
      <c r="P139" s="13">
        <f t="shared" si="6"/>
        <v>4105.8989621423243</v>
      </c>
      <c r="Q139" s="13">
        <f t="shared" si="6"/>
        <v>2085.2360325710088</v>
      </c>
      <c r="R139" s="13">
        <f t="shared" si="6"/>
        <v>-1092.3892417022498</v>
      </c>
      <c r="S139" s="13">
        <f t="shared" si="6"/>
        <v>2989.5469280276066</v>
      </c>
      <c r="T139" s="13">
        <f t="shared" si="6"/>
        <v>-6311.9117218775755</v>
      </c>
      <c r="U139" s="13">
        <f t="shared" si="6"/>
        <v>1510.6364398239202</v>
      </c>
      <c r="V139" s="13">
        <f t="shared" si="6"/>
        <v>201.80490686395206</v>
      </c>
      <c r="W139" s="13">
        <f t="shared" si="6"/>
        <v>2638.006622145951</v>
      </c>
      <c r="X139" s="13">
        <f t="shared" si="6"/>
        <v>-458.44751379946865</v>
      </c>
      <c r="Y139" s="13">
        <f t="shared" si="6"/>
        <v>2487.7551118786814</v>
      </c>
      <c r="Z139" s="13">
        <f t="shared" si="6"/>
        <v>-130.08041624043017</v>
      </c>
      <c r="AA139" s="13">
        <f t="shared" si="6"/>
        <v>4451.9269049978611</v>
      </c>
      <c r="AB139" s="13">
        <f t="shared" si="6"/>
        <v>-7391.1706478137348</v>
      </c>
    </row>
    <row r="140" spans="1:28">
      <c r="A140" s="4">
        <v>2008</v>
      </c>
      <c r="B140" s="4" t="s">
        <v>27</v>
      </c>
      <c r="C140" s="13">
        <v>0</v>
      </c>
      <c r="D140" s="14">
        <v>0</v>
      </c>
      <c r="E140" s="13">
        <v>0</v>
      </c>
      <c r="F140" s="14">
        <v>0</v>
      </c>
      <c r="G140" s="13">
        <v>0</v>
      </c>
      <c r="H140" s="14">
        <v>0</v>
      </c>
      <c r="I140" s="13">
        <v>0</v>
      </c>
      <c r="J140" s="14">
        <v>0</v>
      </c>
      <c r="K140" s="13">
        <v>0</v>
      </c>
      <c r="L140" s="14">
        <v>0</v>
      </c>
      <c r="M140" s="13">
        <v>0</v>
      </c>
      <c r="N140" s="14">
        <v>0</v>
      </c>
      <c r="O140" s="13">
        <v>0</v>
      </c>
      <c r="P140" s="14">
        <v>0</v>
      </c>
      <c r="Q140" s="13">
        <v>0</v>
      </c>
      <c r="R140" s="14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4">
        <v>0</v>
      </c>
      <c r="Y140" s="13">
        <v>0</v>
      </c>
      <c r="Z140" s="14">
        <v>0</v>
      </c>
      <c r="AA140" s="13">
        <v>0</v>
      </c>
      <c r="AB140" s="15">
        <v>0</v>
      </c>
    </row>
    <row r="141" spans="1:28">
      <c r="A141" s="11"/>
      <c r="B141" s="7" t="s">
        <v>30</v>
      </c>
      <c r="C141" s="16">
        <v>20495.517714529149</v>
      </c>
      <c r="D141" s="17">
        <v>26785.898703556599</v>
      </c>
      <c r="E141" s="16">
        <v>22896.151899971963</v>
      </c>
      <c r="F141" s="17">
        <v>27302.223040954625</v>
      </c>
      <c r="G141" s="16">
        <v>19782.629464648857</v>
      </c>
      <c r="H141" s="17">
        <v>27771.687522698565</v>
      </c>
      <c r="I141" s="16">
        <v>22078.996774193529</v>
      </c>
      <c r="J141" s="17">
        <v>25603.025027886513</v>
      </c>
      <c r="K141" s="16">
        <v>22119.87165997854</v>
      </c>
      <c r="L141" s="17">
        <v>29218.529692533804</v>
      </c>
      <c r="M141" s="16">
        <v>25455.694914461568</v>
      </c>
      <c r="N141" s="17">
        <v>30582.225373041842</v>
      </c>
      <c r="O141" s="16">
        <v>30680.183372382173</v>
      </c>
      <c r="P141" s="17">
        <v>34049.951432607297</v>
      </c>
      <c r="Q141" s="16">
        <v>24679.500169564599</v>
      </c>
      <c r="R141" s="17">
        <v>31055.125030859017</v>
      </c>
      <c r="S141" s="16">
        <v>21803.477824379486</v>
      </c>
      <c r="T141" s="17">
        <v>26643.486336762096</v>
      </c>
      <c r="U141" s="16">
        <v>22197.123777072346</v>
      </c>
      <c r="V141" s="17">
        <v>25395.451760168886</v>
      </c>
      <c r="W141" s="16">
        <v>19852.969591162513</v>
      </c>
      <c r="X141" s="17">
        <v>29457.735364720669</v>
      </c>
      <c r="Y141" s="16">
        <v>21057.383647223025</v>
      </c>
      <c r="Z141" s="17">
        <v>26383.592635462839</v>
      </c>
      <c r="AA141" s="16">
        <v>273099.50080956775</v>
      </c>
      <c r="AB141" s="18">
        <v>340248.93192125275</v>
      </c>
    </row>
    <row r="142" spans="1:28">
      <c r="A142" s="11"/>
      <c r="B142" s="7" t="s">
        <v>32</v>
      </c>
      <c r="C142" s="16">
        <v>-24313.35740127815</v>
      </c>
      <c r="D142" s="17">
        <v>-7249.9430145540255</v>
      </c>
      <c r="E142" s="16">
        <v>-25167.537783127329</v>
      </c>
      <c r="F142" s="17">
        <v>-8809.7223108841317</v>
      </c>
      <c r="G142" s="16">
        <v>-23297.697458214228</v>
      </c>
      <c r="H142" s="17">
        <v>-7319.6570253458049</v>
      </c>
      <c r="I142" s="16">
        <v>-24337.127655838143</v>
      </c>
      <c r="J142" s="17">
        <v>-7452.7325361656631</v>
      </c>
      <c r="K142" s="16">
        <v>-24131.362484750029</v>
      </c>
      <c r="L142" s="17">
        <v>-7333.3800298306833</v>
      </c>
      <c r="M142" s="16">
        <v>-25277.428751242831</v>
      </c>
      <c r="N142" s="17">
        <v>-8810.1773366626803</v>
      </c>
      <c r="O142" s="16">
        <v>-24735.937608030774</v>
      </c>
      <c r="P142" s="17">
        <v>-7209.3700857120211</v>
      </c>
      <c r="Q142" s="16">
        <v>-24201.792240234441</v>
      </c>
      <c r="R142" s="17">
        <v>-7402.9422826310665</v>
      </c>
      <c r="S142" s="16">
        <v>-29665.683346718954</v>
      </c>
      <c r="T142" s="17">
        <v>-10763.121065707859</v>
      </c>
      <c r="U142" s="16">
        <v>-30196.600097737261</v>
      </c>
      <c r="V142" s="17">
        <v>-9597.357221304479</v>
      </c>
      <c r="W142" s="16">
        <v>-25109.670321647605</v>
      </c>
      <c r="X142" s="17">
        <v>-11983.565844047214</v>
      </c>
      <c r="Y142" s="16">
        <v>-27352.23759965106</v>
      </c>
      <c r="Z142" s="17">
        <v>-11172.998356537084</v>
      </c>
      <c r="AA142" s="16">
        <v>-307786.4327484708</v>
      </c>
      <c r="AB142" s="18">
        <v>-105104.96710938272</v>
      </c>
    </row>
    <row r="143" spans="1:28">
      <c r="A143" s="11"/>
      <c r="B143" s="7" t="s">
        <v>33</v>
      </c>
      <c r="C143" s="16">
        <v>0</v>
      </c>
      <c r="D143" s="17">
        <v>0</v>
      </c>
      <c r="E143" s="16">
        <v>0</v>
      </c>
      <c r="F143" s="17">
        <v>0</v>
      </c>
      <c r="G143" s="16">
        <v>0</v>
      </c>
      <c r="H143" s="17">
        <v>0</v>
      </c>
      <c r="I143" s="16">
        <v>0</v>
      </c>
      <c r="J143" s="17">
        <v>0</v>
      </c>
      <c r="K143" s="16">
        <v>0</v>
      </c>
      <c r="L143" s="17">
        <v>0</v>
      </c>
      <c r="M143" s="16">
        <v>0</v>
      </c>
      <c r="N143" s="17">
        <v>0</v>
      </c>
      <c r="O143" s="16">
        <v>0</v>
      </c>
      <c r="P143" s="17">
        <v>0</v>
      </c>
      <c r="Q143" s="16">
        <v>0</v>
      </c>
      <c r="R143" s="17">
        <v>0</v>
      </c>
      <c r="S143" s="16">
        <v>0</v>
      </c>
      <c r="T143" s="17">
        <v>0</v>
      </c>
      <c r="U143" s="16">
        <v>0</v>
      </c>
      <c r="V143" s="17">
        <v>0</v>
      </c>
      <c r="W143" s="16">
        <v>0</v>
      </c>
      <c r="X143" s="17">
        <v>0</v>
      </c>
      <c r="Y143" s="16">
        <v>0</v>
      </c>
      <c r="Z143" s="17">
        <v>0</v>
      </c>
      <c r="AA143" s="16">
        <v>0</v>
      </c>
      <c r="AB143" s="18">
        <v>0</v>
      </c>
    </row>
    <row r="144" spans="1:28">
      <c r="A144" s="11"/>
      <c r="B144" s="7" t="s">
        <v>34</v>
      </c>
      <c r="C144" s="16">
        <v>1801.9597326569119</v>
      </c>
      <c r="D144" s="17">
        <v>1357.569712119189</v>
      </c>
      <c r="E144" s="16">
        <v>1765.8115434205392</v>
      </c>
      <c r="F144" s="17">
        <v>1360.7755654065822</v>
      </c>
      <c r="G144" s="16">
        <v>1776.3702982813006</v>
      </c>
      <c r="H144" s="17">
        <v>1268.4990383491158</v>
      </c>
      <c r="I144" s="16">
        <v>1577.7322977065862</v>
      </c>
      <c r="J144" s="17">
        <v>1257.8367062988243</v>
      </c>
      <c r="K144" s="16">
        <v>1368.0902585092915</v>
      </c>
      <c r="L144" s="17">
        <v>923.72744202670901</v>
      </c>
      <c r="M144" s="16">
        <v>1101.7039791296338</v>
      </c>
      <c r="N144" s="17">
        <v>927.82590386494985</v>
      </c>
      <c r="O144" s="16">
        <v>-327.30326702887476</v>
      </c>
      <c r="P144" s="17">
        <v>-177.55592409468767</v>
      </c>
      <c r="Q144" s="16">
        <v>916.49383928795578</v>
      </c>
      <c r="R144" s="17">
        <v>796.51062555527437</v>
      </c>
      <c r="S144" s="16">
        <v>915.24770950940228</v>
      </c>
      <c r="T144" s="17">
        <v>861.63823984468388</v>
      </c>
      <c r="U144" s="16">
        <v>1670.9352918645905</v>
      </c>
      <c r="V144" s="17">
        <v>1387.5116792541621</v>
      </c>
      <c r="W144" s="16">
        <v>1821.2277466214557</v>
      </c>
      <c r="X144" s="17">
        <v>1119.3484241735102</v>
      </c>
      <c r="Y144" s="16">
        <v>1287.1494046466964</v>
      </c>
      <c r="Z144" s="17">
        <v>918.2176759560773</v>
      </c>
      <c r="AA144" s="16">
        <v>15675.418834605489</v>
      </c>
      <c r="AB144" s="18">
        <v>12001.905088754391</v>
      </c>
    </row>
    <row r="145" spans="1:28">
      <c r="A145" s="11"/>
      <c r="B145" s="7" t="s">
        <v>35</v>
      </c>
      <c r="C145" s="16">
        <v>40337.93603810879</v>
      </c>
      <c r="D145" s="17">
        <v>29291.044009557805</v>
      </c>
      <c r="E145" s="16">
        <v>36637.068835598067</v>
      </c>
      <c r="F145" s="17">
        <v>26961.458746016426</v>
      </c>
      <c r="G145" s="16">
        <v>34966.273779414027</v>
      </c>
      <c r="H145" s="17">
        <v>29967.88940198917</v>
      </c>
      <c r="I145" s="16">
        <v>42249.745873368454</v>
      </c>
      <c r="J145" s="17">
        <v>30616.156028069861</v>
      </c>
      <c r="K145" s="16">
        <v>39550.375532720827</v>
      </c>
      <c r="L145" s="17">
        <v>31157.313047549502</v>
      </c>
      <c r="M145" s="16">
        <v>39916.545081563534</v>
      </c>
      <c r="N145" s="17">
        <v>32085.68084290656</v>
      </c>
      <c r="O145" s="16">
        <v>44316.705499407282</v>
      </c>
      <c r="P145" s="17">
        <v>32271.776426189208</v>
      </c>
      <c r="Q145" s="16">
        <v>39063.393475490462</v>
      </c>
      <c r="R145" s="17">
        <v>33014.305118078337</v>
      </c>
      <c r="S145" s="16">
        <v>41241.839045789995</v>
      </c>
      <c r="T145" s="17">
        <v>31305.084365120296</v>
      </c>
      <c r="U145" s="16">
        <v>43775.213339257578</v>
      </c>
      <c r="V145" s="17">
        <v>31730.416901010551</v>
      </c>
      <c r="W145" s="16">
        <v>32885.459725795794</v>
      </c>
      <c r="X145" s="17">
        <v>29885.459886907054</v>
      </c>
      <c r="Y145" s="16">
        <v>34692.806432296733</v>
      </c>
      <c r="Z145" s="17">
        <v>25706.255203793149</v>
      </c>
      <c r="AA145" s="16">
        <v>469633.36265881156</v>
      </c>
      <c r="AB145" s="18">
        <v>363992.83997718798</v>
      </c>
    </row>
    <row r="146" spans="1:28">
      <c r="A146" s="11"/>
      <c r="B146" s="7" t="s">
        <v>36</v>
      </c>
      <c r="C146" s="16">
        <v>-4552.9565736783834</v>
      </c>
      <c r="D146" s="17">
        <v>-284.41012914617824</v>
      </c>
      <c r="E146" s="16">
        <v>-5716.1801672740476</v>
      </c>
      <c r="F146" s="17">
        <v>-1818.7225775153481</v>
      </c>
      <c r="G146" s="16">
        <v>-5066.2483267541393</v>
      </c>
      <c r="H146" s="17">
        <v>-1055.5379972005326</v>
      </c>
      <c r="I146" s="16">
        <v>-5934.4201780086714</v>
      </c>
      <c r="J146" s="17">
        <v>-1671.0598116524368</v>
      </c>
      <c r="K146" s="16">
        <v>-5684.7330330708119</v>
      </c>
      <c r="L146" s="17">
        <v>-1816.2502045009776</v>
      </c>
      <c r="M146" s="16">
        <v>-5515.9729748206446</v>
      </c>
      <c r="N146" s="17">
        <v>-1815.8980164189545</v>
      </c>
      <c r="O146" s="16">
        <v>-5530.398282856595</v>
      </c>
      <c r="P146" s="17">
        <v>-1629.9255579582702</v>
      </c>
      <c r="Q146" s="16">
        <v>-6028.1576753161853</v>
      </c>
      <c r="R146" s="17">
        <v>-1918.5307901500055</v>
      </c>
      <c r="S146" s="16">
        <v>-7084.238707958817</v>
      </c>
      <c r="T146" s="17">
        <v>-3389.6752164271402</v>
      </c>
      <c r="U146" s="16">
        <v>-6458.3092711247091</v>
      </c>
      <c r="V146" s="17">
        <v>-2323.0706113780379</v>
      </c>
      <c r="W146" s="16">
        <v>-5546.9257512355534</v>
      </c>
      <c r="X146" s="17">
        <v>-2140.9758478240583</v>
      </c>
      <c r="Y146" s="16">
        <v>-4555.4143009887966</v>
      </c>
      <c r="Z146" s="17">
        <v>-774.92457923372922</v>
      </c>
      <c r="AA146" s="16">
        <v>-67673.955243087359</v>
      </c>
      <c r="AB146" s="18">
        <v>-20638.981339405669</v>
      </c>
    </row>
    <row r="147" spans="1:28">
      <c r="A147" s="11"/>
      <c r="B147" s="7" t="s">
        <v>81</v>
      </c>
      <c r="C147" s="16">
        <v>-4839.9441616879358</v>
      </c>
      <c r="D147" s="17">
        <v>-3369.7725465074591</v>
      </c>
      <c r="E147" s="16">
        <v>-4659.6505178544003</v>
      </c>
      <c r="F147" s="17">
        <v>-3189.0378754403855</v>
      </c>
      <c r="G147" s="16">
        <v>-4716.0524358145976</v>
      </c>
      <c r="H147" s="17">
        <v>-3508.5989762351937</v>
      </c>
      <c r="I147" s="16">
        <v>-5104.2465791237628</v>
      </c>
      <c r="J147" s="17">
        <v>-3346.0860839818788</v>
      </c>
      <c r="K147" s="16">
        <v>-5152.9369350430943</v>
      </c>
      <c r="L147" s="17">
        <v>-4153.6127428803538</v>
      </c>
      <c r="M147" s="16">
        <v>-5648.4469200464127</v>
      </c>
      <c r="N147" s="17">
        <v>-4535.3165315958595</v>
      </c>
      <c r="O147" s="16">
        <v>-5961.9688220490389</v>
      </c>
      <c r="P147" s="17">
        <v>-4722.8703941260019</v>
      </c>
      <c r="Q147" s="16">
        <v>-5696.5690651241021</v>
      </c>
      <c r="R147" s="17">
        <v>-4652.8532340883612</v>
      </c>
      <c r="S147" s="16">
        <v>-5169.5962605665136</v>
      </c>
      <c r="T147" s="17">
        <v>-4037.7453567174898</v>
      </c>
      <c r="U147" s="16">
        <v>-5244.8303140960943</v>
      </c>
      <c r="V147" s="17">
        <v>-3663.8429152743911</v>
      </c>
      <c r="W147" s="16">
        <v>-4402.2088161405736</v>
      </c>
      <c r="X147" s="17">
        <v>-3508.7389584765228</v>
      </c>
      <c r="Y147" s="16">
        <v>-4676.7790699057632</v>
      </c>
      <c r="Z147" s="17">
        <v>-3235.5291233783287</v>
      </c>
      <c r="AA147" s="16">
        <v>-61273.229897452286</v>
      </c>
      <c r="AB147" s="18">
        <v>-45924.004738702228</v>
      </c>
    </row>
    <row r="148" spans="1:28">
      <c r="A148" s="11"/>
      <c r="B148" s="7" t="s">
        <v>37</v>
      </c>
      <c r="C148" s="16">
        <v>862.49541575470369</v>
      </c>
      <c r="D148" s="17">
        <v>763.39665862682739</v>
      </c>
      <c r="E148" s="16">
        <v>865.29638879971969</v>
      </c>
      <c r="F148" s="17">
        <v>729.56084425227641</v>
      </c>
      <c r="G148" s="16">
        <v>913.61513488519142</v>
      </c>
      <c r="H148" s="17">
        <v>854.60491614904709</v>
      </c>
      <c r="I148" s="16">
        <v>801.85125180571799</v>
      </c>
      <c r="J148" s="17">
        <v>639.84190458043986</v>
      </c>
      <c r="K148" s="16">
        <v>822.80424608050328</v>
      </c>
      <c r="L148" s="17">
        <v>755.99227860519557</v>
      </c>
      <c r="M148" s="16">
        <v>908.65489569201156</v>
      </c>
      <c r="N148" s="17">
        <v>782.6512698063525</v>
      </c>
      <c r="O148" s="16">
        <v>817.63385616919788</v>
      </c>
      <c r="P148" s="17">
        <v>692.22769555175091</v>
      </c>
      <c r="Q148" s="16">
        <v>941.08017642531729</v>
      </c>
      <c r="R148" s="17">
        <v>863.16560687131721</v>
      </c>
      <c r="S148" s="16">
        <v>871.91314223701818</v>
      </c>
      <c r="T148" s="17">
        <v>758.07034213259828</v>
      </c>
      <c r="U148" s="16">
        <v>905.79530698405347</v>
      </c>
      <c r="V148" s="17">
        <v>714.17674632973535</v>
      </c>
      <c r="W148" s="16">
        <v>674.2046500924381</v>
      </c>
      <c r="X148" s="17">
        <v>714.61296780104055</v>
      </c>
      <c r="Y148" s="16">
        <v>696.93003747761054</v>
      </c>
      <c r="Z148" s="17">
        <v>611.08026705819145</v>
      </c>
      <c r="AA148" s="16">
        <v>10082.274502403485</v>
      </c>
      <c r="AB148" s="18">
        <v>8879.3814977647726</v>
      </c>
    </row>
    <row r="149" spans="1:28">
      <c r="A149" s="11"/>
      <c r="B149" s="7" t="s">
        <v>39</v>
      </c>
      <c r="C149" s="16">
        <v>2556.7291357561589</v>
      </c>
      <c r="D149" s="17">
        <v>-2305.2695557497736</v>
      </c>
      <c r="E149" s="16">
        <v>2545.5194975705895</v>
      </c>
      <c r="F149" s="17">
        <v>-2918.2571575237489</v>
      </c>
      <c r="G149" s="16">
        <v>2455.6396919782833</v>
      </c>
      <c r="H149" s="17">
        <v>-2233.2259781662833</v>
      </c>
      <c r="I149" s="16">
        <v>2671.2407145708644</v>
      </c>
      <c r="J149" s="17">
        <v>-2115.7448610607316</v>
      </c>
      <c r="K149" s="16">
        <v>2342.6250485814926</v>
      </c>
      <c r="L149" s="17">
        <v>-1950.7032541206875</v>
      </c>
      <c r="M149" s="16">
        <v>2578.0861093697181</v>
      </c>
      <c r="N149" s="17">
        <v>-1596.3161610415948</v>
      </c>
      <c r="O149" s="16">
        <v>2765.3190117623867</v>
      </c>
      <c r="P149" s="17">
        <v>-2141.4158981471919</v>
      </c>
      <c r="Q149" s="16">
        <v>2485.1194100488565</v>
      </c>
      <c r="R149" s="17">
        <v>-2099.8360503005483</v>
      </c>
      <c r="S149" s="16">
        <v>2262.6599977876363</v>
      </c>
      <c r="T149" s="17">
        <v>-2185.3527313898726</v>
      </c>
      <c r="U149" s="16">
        <v>3057.9263356255788</v>
      </c>
      <c r="V149" s="17">
        <v>-2133.7482777127466</v>
      </c>
      <c r="W149" s="16">
        <v>1898.1432522681207</v>
      </c>
      <c r="X149" s="17">
        <v>-2262.5224131288123</v>
      </c>
      <c r="Y149" s="16">
        <v>3466.3347626062255</v>
      </c>
      <c r="Z149" s="17">
        <v>-2106.6386785525488</v>
      </c>
      <c r="AA149" s="16">
        <v>31085.34296792591</v>
      </c>
      <c r="AB149" s="18">
        <v>-26049.031016894547</v>
      </c>
    </row>
    <row r="150" spans="1:28">
      <c r="A150" s="11"/>
      <c r="B150" s="7" t="s">
        <v>40</v>
      </c>
      <c r="C150" s="16">
        <v>-26401.409406051993</v>
      </c>
      <c r="D150" s="17">
        <v>-27037.714773221618</v>
      </c>
      <c r="E150" s="16">
        <v>-24815.161689307442</v>
      </c>
      <c r="F150" s="17">
        <v>-24479.490948031173</v>
      </c>
      <c r="G150" s="16">
        <v>-24114.885460818583</v>
      </c>
      <c r="H150" s="17">
        <v>-26999.546375943795</v>
      </c>
      <c r="I150" s="16">
        <v>-27484.198072197483</v>
      </c>
      <c r="J150" s="17">
        <v>-26125.850082452067</v>
      </c>
      <c r="K150" s="16">
        <v>-28183.259871245409</v>
      </c>
      <c r="L150" s="17">
        <v>-31510.517655449461</v>
      </c>
      <c r="M150" s="16">
        <v>-29641.66830034848</v>
      </c>
      <c r="N150" s="17">
        <v>-31042.94776651949</v>
      </c>
      <c r="O150" s="16">
        <v>-31802.386021360864</v>
      </c>
      <c r="P150" s="17">
        <v>-31674.385155013297</v>
      </c>
      <c r="Q150" s="16">
        <v>-30631.854707541148</v>
      </c>
      <c r="R150" s="17">
        <v>-33726.920108738479</v>
      </c>
      <c r="S150" s="16">
        <v>-29641.521459512413</v>
      </c>
      <c r="T150" s="17">
        <v>-31461.576945573121</v>
      </c>
      <c r="U150" s="16">
        <v>-30418.402798879193</v>
      </c>
      <c r="V150" s="17">
        <v>-28681.855121431418</v>
      </c>
      <c r="W150" s="16">
        <v>-23920.376665065429</v>
      </c>
      <c r="X150" s="17">
        <v>-30181.10839269483</v>
      </c>
      <c r="Y150" s="16">
        <v>-26884.117423612253</v>
      </c>
      <c r="Z150" s="17">
        <v>-27626.24130341148</v>
      </c>
      <c r="AA150" s="16">
        <v>-333939.2418759407</v>
      </c>
      <c r="AB150" s="18">
        <v>-350548.15462848026</v>
      </c>
    </row>
    <row r="151" spans="1:28">
      <c r="A151" s="11"/>
      <c r="B151" s="7" t="s">
        <v>41</v>
      </c>
      <c r="C151" s="16">
        <v>849.60053418024859</v>
      </c>
      <c r="D151" s="17">
        <v>718.14190184811901</v>
      </c>
      <c r="E151" s="16">
        <v>900.60180207614565</v>
      </c>
      <c r="F151" s="17">
        <v>730.63269190086498</v>
      </c>
      <c r="G151" s="16">
        <v>819.50486644485761</v>
      </c>
      <c r="H151" s="17">
        <v>730.35347203999618</v>
      </c>
      <c r="I151" s="16">
        <v>904.45757250963186</v>
      </c>
      <c r="J151" s="17">
        <v>698.74693948680397</v>
      </c>
      <c r="K151" s="16">
        <v>888.73741277485783</v>
      </c>
      <c r="L151" s="17">
        <v>802.06289828255296</v>
      </c>
      <c r="M151" s="16">
        <v>919.98708982547817</v>
      </c>
      <c r="N151" s="17">
        <v>772.45879887704587</v>
      </c>
      <c r="O151" s="16">
        <v>997.69306678898693</v>
      </c>
      <c r="P151" s="17">
        <v>826.61518118042773</v>
      </c>
      <c r="Q151" s="16">
        <v>944.25489443355787</v>
      </c>
      <c r="R151" s="17">
        <v>840.31936761117913</v>
      </c>
      <c r="S151" s="16">
        <v>917.52740506648479</v>
      </c>
      <c r="T151" s="17">
        <v>779.62487309886365</v>
      </c>
      <c r="U151" s="16">
        <v>954.66516578386052</v>
      </c>
      <c r="V151" s="17">
        <v>724.26156122775251</v>
      </c>
      <c r="W151" s="16">
        <v>759.05736758377725</v>
      </c>
      <c r="X151" s="17">
        <v>767.93012556585779</v>
      </c>
      <c r="Y151" s="16">
        <v>814.51386288918536</v>
      </c>
      <c r="Z151" s="17">
        <v>681.4199642079808</v>
      </c>
      <c r="AA151" s="16">
        <v>10670.601040357073</v>
      </c>
      <c r="AB151" s="18">
        <v>9072.5677753274431</v>
      </c>
    </row>
    <row r="152" spans="1:28">
      <c r="A152" s="11"/>
      <c r="B152" s="7" t="s">
        <v>43</v>
      </c>
      <c r="C152" s="16">
        <v>-2877.7401231890199</v>
      </c>
      <c r="D152" s="17">
        <v>-2456.3940767185281</v>
      </c>
      <c r="E152" s="16">
        <v>-2703.9507116577111</v>
      </c>
      <c r="F152" s="17">
        <v>-2217.7578049911704</v>
      </c>
      <c r="G152" s="16">
        <v>-2222.9782853301795</v>
      </c>
      <c r="H152" s="17">
        <v>-2214.9344567444068</v>
      </c>
      <c r="I152" s="16">
        <v>-2793.0932372095203</v>
      </c>
      <c r="J152" s="17">
        <v>-1948.6057867535242</v>
      </c>
      <c r="K152" s="16">
        <v>-2365.7202072209921</v>
      </c>
      <c r="L152" s="17">
        <v>-2201.1957133325432</v>
      </c>
      <c r="M152" s="16">
        <v>-3161.6768905239187</v>
      </c>
      <c r="N152" s="17">
        <v>-3057.621173295006</v>
      </c>
      <c r="O152" s="16">
        <v>-3396.5718629096909</v>
      </c>
      <c r="P152" s="17">
        <v>-3142.8975579124553</v>
      </c>
      <c r="Q152" s="16">
        <v>-3190.2558595846785</v>
      </c>
      <c r="R152" s="17">
        <v>-3217.5136019874735</v>
      </c>
      <c r="S152" s="16">
        <v>-3104.6302760533422</v>
      </c>
      <c r="T152" s="17">
        <v>-3023.7866632059277</v>
      </c>
      <c r="U152" s="16">
        <v>-2963.5117369786985</v>
      </c>
      <c r="V152" s="17">
        <v>-2552.5763839331257</v>
      </c>
      <c r="W152" s="16">
        <v>-2515.4044255092736</v>
      </c>
      <c r="X152" s="17">
        <v>-2697.2764153712678</v>
      </c>
      <c r="Y152" s="16">
        <v>-3049.8269283349414</v>
      </c>
      <c r="Z152" s="17">
        <v>-2583.0141547088924</v>
      </c>
      <c r="AA152" s="16">
        <v>-34345.360544501971</v>
      </c>
      <c r="AB152" s="18">
        <v>-31313.573788954323</v>
      </c>
    </row>
    <row r="153" spans="1:28">
      <c r="A153" s="11"/>
      <c r="B153" s="7" t="s">
        <v>51</v>
      </c>
      <c r="C153" s="16">
        <v>-3978.9702093630831</v>
      </c>
      <c r="D153" s="17">
        <v>-3424.3343304719797</v>
      </c>
      <c r="E153" s="16">
        <v>-4170.3588265333055</v>
      </c>
      <c r="F153" s="17">
        <v>-3715.360948426076</v>
      </c>
      <c r="G153" s="16">
        <v>-3614.352263822293</v>
      </c>
      <c r="H153" s="17">
        <v>-3383.885808805248</v>
      </c>
      <c r="I153" s="16">
        <v>-3902.7790718808992</v>
      </c>
      <c r="J153" s="17">
        <v>-3070.5574298079237</v>
      </c>
      <c r="K153" s="16">
        <v>-4022.154067172306</v>
      </c>
      <c r="L153" s="17">
        <v>-3548.9871618789703</v>
      </c>
      <c r="M153" s="16">
        <v>-4630.4269445434156</v>
      </c>
      <c r="N153" s="17">
        <v>-3972.2454825693808</v>
      </c>
      <c r="O153" s="16">
        <v>-4275.8551718748404</v>
      </c>
      <c r="P153" s="17">
        <v>-3134.760575542045</v>
      </c>
      <c r="Q153" s="16">
        <v>-4783.3455038657848</v>
      </c>
      <c r="R153" s="17">
        <v>-4355.496695524399</v>
      </c>
      <c r="S153" s="16">
        <v>-4664.0348555894052</v>
      </c>
      <c r="T153" s="17">
        <v>-4208.0835045808835</v>
      </c>
      <c r="U153" s="16">
        <v>-4467.4288197671958</v>
      </c>
      <c r="V153" s="17">
        <v>-3509.42960455599</v>
      </c>
      <c r="W153" s="16">
        <v>-3517.9173340126654</v>
      </c>
      <c r="X153" s="17">
        <v>-4098.9047572786531</v>
      </c>
      <c r="Y153" s="16">
        <v>-3819.0804618056536</v>
      </c>
      <c r="Z153" s="17">
        <v>-3353.1387040318359</v>
      </c>
      <c r="AA153" s="16">
        <v>-49846.70353023085</v>
      </c>
      <c r="AB153" s="18">
        <v>-43775.18500347338</v>
      </c>
    </row>
    <row r="154" spans="1:28">
      <c r="A154" s="11"/>
      <c r="B154" s="7" t="s">
        <v>49</v>
      </c>
      <c r="C154" s="16">
        <v>-7407.8808593661597</v>
      </c>
      <c r="D154" s="17">
        <v>2481.185762912753</v>
      </c>
      <c r="E154" s="16">
        <v>-7069.6300090802724</v>
      </c>
      <c r="F154" s="17">
        <v>1814.8946160118201</v>
      </c>
      <c r="G154" s="16">
        <v>-6743.1567256964408</v>
      </c>
      <c r="H154" s="17">
        <v>2173.9869782791097</v>
      </c>
      <c r="I154" s="16">
        <v>-8163.6642513685583</v>
      </c>
      <c r="J154" s="17">
        <v>856.86820217688796</v>
      </c>
      <c r="K154" s="16">
        <v>-8449.6801718860315</v>
      </c>
      <c r="L154" s="17">
        <v>-451.65937971028404</v>
      </c>
      <c r="M154" s="16">
        <v>-10198.052822892878</v>
      </c>
      <c r="N154" s="17">
        <v>-2360.7948242944035</v>
      </c>
      <c r="O154" s="16">
        <v>-10178.864252205063</v>
      </c>
      <c r="P154" s="17">
        <v>-2096.989494499669</v>
      </c>
      <c r="Q154" s="16">
        <v>-10105.057109307989</v>
      </c>
      <c r="R154" s="17">
        <v>-2490.9442841051691</v>
      </c>
      <c r="S154" s="16">
        <v>-8895.9135840866493</v>
      </c>
      <c r="T154" s="17">
        <v>-1457.4971706409465</v>
      </c>
      <c r="U154" s="16">
        <v>-8977.0439116659727</v>
      </c>
      <c r="V154" s="17">
        <v>201.77932190819854</v>
      </c>
      <c r="W154" s="16">
        <v>-6199.9471191527982</v>
      </c>
      <c r="X154" s="17">
        <v>1673.935041658553</v>
      </c>
      <c r="Y154" s="16">
        <v>-6358.618336029911</v>
      </c>
      <c r="Z154" s="17">
        <v>2451.0632345018771</v>
      </c>
      <c r="AA154" s="16">
        <v>-98747.509152738727</v>
      </c>
      <c r="AB154" s="18">
        <v>2795.8280041987273</v>
      </c>
    </row>
    <row r="155" spans="1:28">
      <c r="A155" s="11"/>
      <c r="B155" s="7" t="s">
        <v>44</v>
      </c>
      <c r="C155" s="16">
        <v>869.27314845159344</v>
      </c>
      <c r="D155" s="17">
        <v>-13220.835423298642</v>
      </c>
      <c r="E155" s="16">
        <v>-3415.4297468850868</v>
      </c>
      <c r="F155" s="17">
        <v>-13194.385252857028</v>
      </c>
      <c r="G155" s="16">
        <v>-3314.1802507995912</v>
      </c>
      <c r="H155" s="17">
        <v>-13560.267047238733</v>
      </c>
      <c r="I155" s="16">
        <v>351.98557548286317</v>
      </c>
      <c r="J155" s="17">
        <v>-12870.368716804911</v>
      </c>
      <c r="K155" s="16">
        <v>6148.2583160759605</v>
      </c>
      <c r="L155" s="17">
        <v>-13722.022423141019</v>
      </c>
      <c r="M155" s="16">
        <v>3946.423884629658</v>
      </c>
      <c r="N155" s="17">
        <v>-13114.522727566446</v>
      </c>
      <c r="O155" s="16">
        <v>7792.6597334855051</v>
      </c>
      <c r="P155" s="17">
        <v>-12991.362323250647</v>
      </c>
      <c r="Q155" s="16">
        <v>7149.1076470600619</v>
      </c>
      <c r="R155" s="17">
        <v>-13794.958163358833</v>
      </c>
      <c r="S155" s="16">
        <v>8645.7063709206905</v>
      </c>
      <c r="T155" s="17">
        <v>-13431.902887774975</v>
      </c>
      <c r="U155" s="16">
        <v>6006.8973717336703</v>
      </c>
      <c r="V155" s="17">
        <v>-11057.976911626969</v>
      </c>
      <c r="W155" s="16">
        <v>4837.010035633617</v>
      </c>
      <c r="X155" s="17">
        <v>-12959.712578569044</v>
      </c>
      <c r="Y155" s="16">
        <v>5429.1656851672196</v>
      </c>
      <c r="Z155" s="17">
        <v>-12036.19647815773</v>
      </c>
      <c r="AA155" s="16">
        <v>44446.877770956169</v>
      </c>
      <c r="AB155" s="18">
        <v>-155954.51093364501</v>
      </c>
    </row>
    <row r="156" spans="1:28">
      <c r="A156" s="11"/>
      <c r="B156" s="7" t="s">
        <v>45</v>
      </c>
      <c r="C156" s="16">
        <v>-7143.0068913543555</v>
      </c>
      <c r="D156" s="17">
        <v>-7509.4924124284444</v>
      </c>
      <c r="E156" s="16">
        <v>-7148.031780311685</v>
      </c>
      <c r="F156" s="17">
        <v>-7241.9894301455233</v>
      </c>
      <c r="G156" s="16">
        <v>-6439.8378824867405</v>
      </c>
      <c r="H156" s="17">
        <v>-7266.1650927329374</v>
      </c>
      <c r="I156" s="16">
        <v>-6751.1663030929512</v>
      </c>
      <c r="J156" s="17">
        <v>-6641.3301293913892</v>
      </c>
      <c r="K156" s="16">
        <v>-6946.4939173358653</v>
      </c>
      <c r="L156" s="17">
        <v>-6971.9841876026476</v>
      </c>
      <c r="M156" s="16">
        <v>-7866.7536119871274</v>
      </c>
      <c r="N156" s="17">
        <v>-6455.3293971136618</v>
      </c>
      <c r="O156" s="16">
        <v>-8606.216205015573</v>
      </c>
      <c r="P156" s="17">
        <v>-6869.9094391504077</v>
      </c>
      <c r="Q156" s="16">
        <v>-7836.7569263207115</v>
      </c>
      <c r="R156" s="17">
        <v>-7042.1918972219291</v>
      </c>
      <c r="S156" s="16">
        <v>-7814.9806495188668</v>
      </c>
      <c r="T156" s="17">
        <v>-7358.1728508337974</v>
      </c>
      <c r="U156" s="16">
        <v>-7336.5511680021918</v>
      </c>
      <c r="V156" s="17">
        <v>-6529.2552870289001</v>
      </c>
      <c r="W156" s="16">
        <v>-2778.2464871734646</v>
      </c>
      <c r="X156" s="17">
        <v>-3306.1943295575311</v>
      </c>
      <c r="Y156" s="16">
        <v>-2944.7081943626235</v>
      </c>
      <c r="Z156" s="17">
        <v>-3094.0461510058112</v>
      </c>
      <c r="AA156" s="16">
        <v>-79612.750016962163</v>
      </c>
      <c r="AB156" s="18">
        <v>-76286.06060421298</v>
      </c>
    </row>
    <row r="157" spans="1:28">
      <c r="A157" s="4" t="s">
        <v>57</v>
      </c>
      <c r="B157" s="9"/>
      <c r="C157" s="13">
        <f t="shared" ref="C157:AB157" si="7">SUM(C140:C156)</f>
        <v>-13741.753906531523</v>
      </c>
      <c r="D157" s="13">
        <f t="shared" si="7"/>
        <v>-5460.9295134753538</v>
      </c>
      <c r="E157" s="13">
        <f t="shared" si="7"/>
        <v>-19255.481264594255</v>
      </c>
      <c r="F157" s="13">
        <f t="shared" si="7"/>
        <v>-8685.1788012719953</v>
      </c>
      <c r="G157" s="13">
        <f t="shared" si="7"/>
        <v>-18815.355854084279</v>
      </c>
      <c r="H157" s="13">
        <f t="shared" si="7"/>
        <v>-4774.7974289079266</v>
      </c>
      <c r="I157" s="13">
        <f t="shared" si="7"/>
        <v>-13834.685289082343</v>
      </c>
      <c r="J157" s="13">
        <f t="shared" si="7"/>
        <v>-5569.8606295711897</v>
      </c>
      <c r="K157" s="13">
        <f t="shared" si="7"/>
        <v>-11695.578213003068</v>
      </c>
      <c r="L157" s="13">
        <f t="shared" si="7"/>
        <v>-10802.687393449853</v>
      </c>
      <c r="M157" s="13">
        <f t="shared" si="7"/>
        <v>-17113.331261734107</v>
      </c>
      <c r="N157" s="13">
        <f t="shared" si="7"/>
        <v>-11610.327228580729</v>
      </c>
      <c r="O157" s="13">
        <f t="shared" si="7"/>
        <v>-7445.3069533357766</v>
      </c>
      <c r="P157" s="13">
        <f t="shared" si="7"/>
        <v>-7950.8716698780099</v>
      </c>
      <c r="Q157" s="13">
        <f t="shared" si="7"/>
        <v>-16294.839474984232</v>
      </c>
      <c r="R157" s="13">
        <f t="shared" si="7"/>
        <v>-14132.761359131127</v>
      </c>
      <c r="S157" s="13">
        <f t="shared" si="7"/>
        <v>-19382.22764431424</v>
      </c>
      <c r="T157" s="13">
        <f t="shared" si="7"/>
        <v>-20969.010235893478</v>
      </c>
      <c r="U157" s="13">
        <f t="shared" si="7"/>
        <v>-17494.121529929635</v>
      </c>
      <c r="V157" s="13">
        <f t="shared" si="7"/>
        <v>-9895.5143643467636</v>
      </c>
      <c r="W157" s="13">
        <f t="shared" si="7"/>
        <v>-11262.62455077965</v>
      </c>
      <c r="X157" s="13">
        <f t="shared" si="7"/>
        <v>-9519.9777261212494</v>
      </c>
      <c r="Y157" s="13">
        <f t="shared" si="7"/>
        <v>-12196.498482384306</v>
      </c>
      <c r="Z157" s="13">
        <f t="shared" si="7"/>
        <v>-9231.0985480373274</v>
      </c>
      <c r="AA157" s="13">
        <f t="shared" si="7"/>
        <v>-178531.80442475743</v>
      </c>
      <c r="AB157" s="13">
        <f t="shared" si="7"/>
        <v>-118603.01489866497</v>
      </c>
    </row>
    <row r="158" spans="1:28">
      <c r="A158" s="4">
        <v>2009</v>
      </c>
      <c r="B158" s="4" t="s">
        <v>27</v>
      </c>
      <c r="C158" s="13">
        <v>0</v>
      </c>
      <c r="D158" s="14">
        <v>0</v>
      </c>
      <c r="E158" s="13">
        <v>0</v>
      </c>
      <c r="F158" s="14">
        <v>0</v>
      </c>
      <c r="G158" s="13">
        <v>0</v>
      </c>
      <c r="H158" s="14">
        <v>0</v>
      </c>
      <c r="I158" s="13">
        <v>0</v>
      </c>
      <c r="J158" s="14">
        <v>0</v>
      </c>
      <c r="K158" s="13">
        <v>0</v>
      </c>
      <c r="L158" s="14">
        <v>0</v>
      </c>
      <c r="M158" s="13">
        <v>0</v>
      </c>
      <c r="N158" s="14">
        <v>0</v>
      </c>
      <c r="O158" s="13">
        <v>0</v>
      </c>
      <c r="P158" s="14">
        <v>0</v>
      </c>
      <c r="Q158" s="13">
        <v>0</v>
      </c>
      <c r="R158" s="14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4">
        <v>0</v>
      </c>
      <c r="Y158" s="13">
        <v>0</v>
      </c>
      <c r="Z158" s="14">
        <v>0</v>
      </c>
      <c r="AA158" s="13">
        <v>0</v>
      </c>
      <c r="AB158" s="15">
        <v>0</v>
      </c>
    </row>
    <row r="159" spans="1:28">
      <c r="A159" s="11"/>
      <c r="B159" s="7" t="s">
        <v>30</v>
      </c>
      <c r="C159" s="16">
        <v>2382.2909895103094</v>
      </c>
      <c r="D159" s="17">
        <v>886.60682584501706</v>
      </c>
      <c r="E159" s="16">
        <v>1917.9150279476135</v>
      </c>
      <c r="F159" s="17">
        <v>394.79415354996627</v>
      </c>
      <c r="G159" s="16">
        <v>2055.4703151957178</v>
      </c>
      <c r="H159" s="17">
        <v>826.70534152722257</v>
      </c>
      <c r="I159" s="16">
        <v>2747.8923416450957</v>
      </c>
      <c r="J159" s="17">
        <v>709.78753638153421</v>
      </c>
      <c r="K159" s="16">
        <v>3223.8604666748079</v>
      </c>
      <c r="L159" s="17">
        <v>1133.8916569284208</v>
      </c>
      <c r="M159" s="16">
        <v>3987.5428190960506</v>
      </c>
      <c r="N159" s="17">
        <v>1744.8458721324491</v>
      </c>
      <c r="O159" s="16">
        <v>4688.2885584046981</v>
      </c>
      <c r="P159" s="17">
        <v>1530.8280918568821</v>
      </c>
      <c r="Q159" s="16">
        <v>3497.4461331839984</v>
      </c>
      <c r="R159" s="17">
        <v>1222.6180955264949</v>
      </c>
      <c r="S159" s="16">
        <v>3195.6186407632135</v>
      </c>
      <c r="T159" s="17">
        <v>640.77074491870144</v>
      </c>
      <c r="U159" s="16">
        <v>1659.7224748237245</v>
      </c>
      <c r="V159" s="17">
        <v>589.58211457111611</v>
      </c>
      <c r="W159" s="16">
        <v>3647.418879983064</v>
      </c>
      <c r="X159" s="17">
        <v>2104.5589097921388</v>
      </c>
      <c r="Y159" s="16">
        <v>7782.6954739396506</v>
      </c>
      <c r="Z159" s="17">
        <v>4475.1075318451649</v>
      </c>
      <c r="AA159" s="16">
        <v>40786.162121167945</v>
      </c>
      <c r="AB159" s="18">
        <v>16260.096874875107</v>
      </c>
    </row>
    <row r="160" spans="1:28">
      <c r="A160" s="11"/>
      <c r="B160" s="7" t="s">
        <v>32</v>
      </c>
      <c r="C160" s="16">
        <v>-15934.726635979994</v>
      </c>
      <c r="D160" s="17">
        <v>-11338.10524228244</v>
      </c>
      <c r="E160" s="16">
        <v>-16615.56876914006</v>
      </c>
      <c r="F160" s="17">
        <v>-11093.802016076837</v>
      </c>
      <c r="G160" s="16">
        <v>-17350.589184407476</v>
      </c>
      <c r="H160" s="17">
        <v>-11184.532599056998</v>
      </c>
      <c r="I160" s="16">
        <v>-17023.328468426986</v>
      </c>
      <c r="J160" s="17">
        <v>-10548.716346081936</v>
      </c>
      <c r="K160" s="16">
        <v>-14028.225345098524</v>
      </c>
      <c r="L160" s="17">
        <v>-8286.929467143993</v>
      </c>
      <c r="M160" s="16">
        <v>-15132.339185885494</v>
      </c>
      <c r="N160" s="17">
        <v>-8108.3213916967197</v>
      </c>
      <c r="O160" s="16">
        <v>-14906.215440426364</v>
      </c>
      <c r="P160" s="17">
        <v>-7643.4148707811264</v>
      </c>
      <c r="Q160" s="16">
        <v>-13957.088331944353</v>
      </c>
      <c r="R160" s="17">
        <v>-8560.0841845033192</v>
      </c>
      <c r="S160" s="16">
        <v>-10710.731463115628</v>
      </c>
      <c r="T160" s="17">
        <v>-5950.4493506990566</v>
      </c>
      <c r="U160" s="16">
        <v>-8767.1364880706442</v>
      </c>
      <c r="V160" s="17">
        <v>-4214.2389855827078</v>
      </c>
      <c r="W160" s="16">
        <v>-6912.5447718425658</v>
      </c>
      <c r="X160" s="17">
        <v>-3666.9512531336654</v>
      </c>
      <c r="Y160" s="16">
        <v>-7034.1670632277437</v>
      </c>
      <c r="Z160" s="17">
        <v>-3456.1757476993494</v>
      </c>
      <c r="AA160" s="16">
        <v>-158372.66114756584</v>
      </c>
      <c r="AB160" s="18">
        <v>-94051.721454738145</v>
      </c>
    </row>
    <row r="161" spans="1:28">
      <c r="A161" s="11"/>
      <c r="B161" s="7" t="s">
        <v>33</v>
      </c>
      <c r="C161" s="16">
        <v>0</v>
      </c>
      <c r="D161" s="17">
        <v>0</v>
      </c>
      <c r="E161" s="16">
        <v>0</v>
      </c>
      <c r="F161" s="17">
        <v>0</v>
      </c>
      <c r="G161" s="16">
        <v>0</v>
      </c>
      <c r="H161" s="17">
        <v>0</v>
      </c>
      <c r="I161" s="16">
        <v>0</v>
      </c>
      <c r="J161" s="17">
        <v>0</v>
      </c>
      <c r="K161" s="16">
        <v>0</v>
      </c>
      <c r="L161" s="17">
        <v>0</v>
      </c>
      <c r="M161" s="16">
        <v>0</v>
      </c>
      <c r="N161" s="17">
        <v>0</v>
      </c>
      <c r="O161" s="16">
        <v>0</v>
      </c>
      <c r="P161" s="17">
        <v>0</v>
      </c>
      <c r="Q161" s="16">
        <v>0</v>
      </c>
      <c r="R161" s="17">
        <v>0</v>
      </c>
      <c r="S161" s="16">
        <v>0</v>
      </c>
      <c r="T161" s="17">
        <v>0</v>
      </c>
      <c r="U161" s="16">
        <v>0</v>
      </c>
      <c r="V161" s="17">
        <v>0</v>
      </c>
      <c r="W161" s="16">
        <v>0</v>
      </c>
      <c r="X161" s="17">
        <v>0</v>
      </c>
      <c r="Y161" s="16">
        <v>0</v>
      </c>
      <c r="Z161" s="17">
        <v>0</v>
      </c>
      <c r="AA161" s="16">
        <v>0</v>
      </c>
      <c r="AB161" s="18">
        <v>0</v>
      </c>
    </row>
    <row r="162" spans="1:28">
      <c r="A162" s="11"/>
      <c r="B162" s="7" t="s">
        <v>34</v>
      </c>
      <c r="C162" s="16">
        <v>-3218.6444754412119</v>
      </c>
      <c r="D162" s="17">
        <v>-2863.7151454727177</v>
      </c>
      <c r="E162" s="16">
        <v>-3151.5106149077574</v>
      </c>
      <c r="F162" s="17">
        <v>-2681.1850217124988</v>
      </c>
      <c r="G162" s="16">
        <v>-3153.8734550483514</v>
      </c>
      <c r="H162" s="17">
        <v>-2642.1282813250509</v>
      </c>
      <c r="I162" s="16">
        <v>-3147.6505000399984</v>
      </c>
      <c r="J162" s="17">
        <v>-2490.6788330217296</v>
      </c>
      <c r="K162" s="16">
        <v>-3017.7844598053434</v>
      </c>
      <c r="L162" s="17">
        <v>-2809.4949904837249</v>
      </c>
      <c r="M162" s="16">
        <v>-3781.5489097840273</v>
      </c>
      <c r="N162" s="17">
        <v>-2853.9578997995695</v>
      </c>
      <c r="O162" s="16">
        <v>-3984.0179905033997</v>
      </c>
      <c r="P162" s="17">
        <v>-2870.1516125110215</v>
      </c>
      <c r="Q162" s="16">
        <v>-3926.7976082157707</v>
      </c>
      <c r="R162" s="17">
        <v>-3015.7086834305001</v>
      </c>
      <c r="S162" s="16">
        <v>-4086.6363784907026</v>
      </c>
      <c r="T162" s="17">
        <v>-2781.7913418569487</v>
      </c>
      <c r="U162" s="16">
        <v>-3263.5618553673039</v>
      </c>
      <c r="V162" s="17">
        <v>-2428.1908720272404</v>
      </c>
      <c r="W162" s="16">
        <v>-3060.7575831369741</v>
      </c>
      <c r="X162" s="17">
        <v>-2608.6952566621835</v>
      </c>
      <c r="Y162" s="16">
        <v>-3144.5025171725374</v>
      </c>
      <c r="Z162" s="17">
        <v>-2599.0727478840899</v>
      </c>
      <c r="AA162" s="16">
        <v>-40937.286347913374</v>
      </c>
      <c r="AB162" s="18">
        <v>-32644.770686187276</v>
      </c>
    </row>
    <row r="163" spans="1:28">
      <c r="A163" s="11"/>
      <c r="B163" s="7" t="s">
        <v>35</v>
      </c>
      <c r="C163" s="16">
        <v>39865.832450408809</v>
      </c>
      <c r="D163" s="17">
        <v>27509.904325978208</v>
      </c>
      <c r="E163" s="16">
        <v>36296.13302357099</v>
      </c>
      <c r="F163" s="17">
        <v>23892.583690986499</v>
      </c>
      <c r="G163" s="16">
        <v>38267.564235743273</v>
      </c>
      <c r="H163" s="17">
        <v>26176.811993777996</v>
      </c>
      <c r="I163" s="16">
        <v>43372.422781912959</v>
      </c>
      <c r="J163" s="17">
        <v>27800.078807701339</v>
      </c>
      <c r="K163" s="16">
        <v>38730.557917215563</v>
      </c>
      <c r="L163" s="17">
        <v>29047.226372938665</v>
      </c>
      <c r="M163" s="16">
        <v>42703.896761019518</v>
      </c>
      <c r="N163" s="17">
        <v>27618.466471179549</v>
      </c>
      <c r="O163" s="16">
        <v>37597.129349338604</v>
      </c>
      <c r="P163" s="17">
        <v>19376.018270439192</v>
      </c>
      <c r="Q163" s="16">
        <v>30833.522610335454</v>
      </c>
      <c r="R163" s="17">
        <v>19848.068692073499</v>
      </c>
      <c r="S163" s="16">
        <v>33523.610941047955</v>
      </c>
      <c r="T163" s="17">
        <v>19514.385353043901</v>
      </c>
      <c r="U163" s="16">
        <v>34511.133109810049</v>
      </c>
      <c r="V163" s="17">
        <v>21879.965473167871</v>
      </c>
      <c r="W163" s="16">
        <v>28501.021842371672</v>
      </c>
      <c r="X163" s="17">
        <v>18216.056084257612</v>
      </c>
      <c r="Y163" s="16">
        <v>29061.272387195342</v>
      </c>
      <c r="Z163" s="17">
        <v>16243.868860123494</v>
      </c>
      <c r="AA163" s="16">
        <v>433264.09740997019</v>
      </c>
      <c r="AB163" s="18">
        <v>277123.43439566781</v>
      </c>
    </row>
    <row r="164" spans="1:28">
      <c r="A164" s="11"/>
      <c r="B164" s="7" t="s">
        <v>36</v>
      </c>
      <c r="C164" s="16">
        <v>-4009.7668911556366</v>
      </c>
      <c r="D164" s="17">
        <v>-283.98094773355689</v>
      </c>
      <c r="E164" s="16">
        <v>-5073.0492013815474</v>
      </c>
      <c r="F164" s="17">
        <v>-1636.9238210285403</v>
      </c>
      <c r="G164" s="16">
        <v>-5041.0910803354491</v>
      </c>
      <c r="H164" s="17">
        <v>-900.80057996327832</v>
      </c>
      <c r="I164" s="16">
        <v>-5524.444039163086</v>
      </c>
      <c r="J164" s="17">
        <v>-1534.9666496336577</v>
      </c>
      <c r="K164" s="16">
        <v>-5039.8972297067576</v>
      </c>
      <c r="L164" s="17">
        <v>-1615.7259284682418</v>
      </c>
      <c r="M164" s="16">
        <v>-5347.3384356559372</v>
      </c>
      <c r="N164" s="17">
        <v>-1633.1823867269493</v>
      </c>
      <c r="O164" s="16">
        <v>-3301.3838106952348</v>
      </c>
      <c r="P164" s="17">
        <v>1171.9249755128731</v>
      </c>
      <c r="Q164" s="16">
        <v>-2354.063173027243</v>
      </c>
      <c r="R164" s="17">
        <v>1413.6404615657459</v>
      </c>
      <c r="S164" s="16">
        <v>-1717.5036968480902</v>
      </c>
      <c r="T164" s="17">
        <v>1815.6242266560537</v>
      </c>
      <c r="U164" s="16">
        <v>-816.00801594007407</v>
      </c>
      <c r="V164" s="17">
        <v>2401.5603016771493</v>
      </c>
      <c r="W164" s="16">
        <v>434.3887237317598</v>
      </c>
      <c r="X164" s="17">
        <v>4183.8037471082862</v>
      </c>
      <c r="Y164" s="16">
        <v>1717.9032884768071</v>
      </c>
      <c r="Z164" s="17">
        <v>4960.6442751650147</v>
      </c>
      <c r="AA164" s="16">
        <v>-36072.253561700491</v>
      </c>
      <c r="AB164" s="18">
        <v>8341.6176741308991</v>
      </c>
    </row>
    <row r="165" spans="1:28">
      <c r="A165" s="11"/>
      <c r="B165" s="7" t="s">
        <v>81</v>
      </c>
      <c r="C165" s="16">
        <v>-4411.112666347959</v>
      </c>
      <c r="D165" s="17">
        <v>-3218.3970555086848</v>
      </c>
      <c r="E165" s="16">
        <v>-4175.0443956661356</v>
      </c>
      <c r="F165" s="17">
        <v>-2898.1274655877496</v>
      </c>
      <c r="G165" s="16">
        <v>-4533.9025663084594</v>
      </c>
      <c r="H165" s="17">
        <v>-3200.5735643771577</v>
      </c>
      <c r="I165" s="16">
        <v>-4773.6112947298225</v>
      </c>
      <c r="J165" s="17">
        <v>-3129.3384894553933</v>
      </c>
      <c r="K165" s="16">
        <v>-4680.2272430183839</v>
      </c>
      <c r="L165" s="17">
        <v>-3965.2240916298133</v>
      </c>
      <c r="M165" s="16">
        <v>-5436.1697553713839</v>
      </c>
      <c r="N165" s="17">
        <v>-4140.3370819257589</v>
      </c>
      <c r="O165" s="16">
        <v>-5734.8134614909795</v>
      </c>
      <c r="P165" s="17">
        <v>-4311.2435712472852</v>
      </c>
      <c r="Q165" s="16">
        <v>-5325.3956157054763</v>
      </c>
      <c r="R165" s="17">
        <v>-4352.118173772169</v>
      </c>
      <c r="S165" s="16">
        <v>-4108.6918517251806</v>
      </c>
      <c r="T165" s="17">
        <v>-3049.043736971088</v>
      </c>
      <c r="U165" s="16">
        <v>-4025.9899089792398</v>
      </c>
      <c r="V165" s="17">
        <v>-2873.5945685883498</v>
      </c>
      <c r="W165" s="16">
        <v>-3633.6684027971119</v>
      </c>
      <c r="X165" s="17">
        <v>-2728.673958105991</v>
      </c>
      <c r="Y165" s="16">
        <v>-3370.7851397010832</v>
      </c>
      <c r="Z165" s="17">
        <v>-2319.1256369283865</v>
      </c>
      <c r="AA165" s="16">
        <v>-54209.412301841221</v>
      </c>
      <c r="AB165" s="18">
        <v>-40185.797394097834</v>
      </c>
    </row>
    <row r="166" spans="1:28">
      <c r="A166" s="11"/>
      <c r="B166" s="7" t="s">
        <v>37</v>
      </c>
      <c r="C166" s="16">
        <v>785.39421473501386</v>
      </c>
      <c r="D166" s="17">
        <v>758.71731538505242</v>
      </c>
      <c r="E166" s="16">
        <v>793.05787249865773</v>
      </c>
      <c r="F166" s="17">
        <v>690.75722990385441</v>
      </c>
      <c r="G166" s="16">
        <v>924.87633319853489</v>
      </c>
      <c r="H166" s="17">
        <v>804.81372136272819</v>
      </c>
      <c r="I166" s="16">
        <v>793.48158416610886</v>
      </c>
      <c r="J166" s="17">
        <v>643.94689661903601</v>
      </c>
      <c r="K166" s="16">
        <v>779.49117156362263</v>
      </c>
      <c r="L166" s="17">
        <v>793.59847261084019</v>
      </c>
      <c r="M166" s="16">
        <v>937.280481099074</v>
      </c>
      <c r="N166" s="17">
        <v>753.97337050363365</v>
      </c>
      <c r="O166" s="16">
        <v>840.64379816230917</v>
      </c>
      <c r="P166" s="17">
        <v>666.00750006386863</v>
      </c>
      <c r="Q166" s="16">
        <v>910.9734301425666</v>
      </c>
      <c r="R166" s="17">
        <v>844.82340375737908</v>
      </c>
      <c r="S166" s="16">
        <v>851.43302139385821</v>
      </c>
      <c r="T166" s="17">
        <v>750.23524854086202</v>
      </c>
      <c r="U166" s="16">
        <v>831.26751691208153</v>
      </c>
      <c r="V166" s="17">
        <v>716.48248159071557</v>
      </c>
      <c r="W166" s="16">
        <v>677.23968549428491</v>
      </c>
      <c r="X166" s="17">
        <v>662.39478993892067</v>
      </c>
      <c r="Y166" s="16">
        <v>666.23033106901914</v>
      </c>
      <c r="Z166" s="17">
        <v>587.74767333547447</v>
      </c>
      <c r="AA166" s="16">
        <v>9791.3694404351318</v>
      </c>
      <c r="AB166" s="18">
        <v>8673.4981036123663</v>
      </c>
    </row>
    <row r="167" spans="1:28">
      <c r="A167" s="11"/>
      <c r="B167" s="7" t="s">
        <v>39</v>
      </c>
      <c r="C167" s="16">
        <v>2251.4320966894652</v>
      </c>
      <c r="D167" s="17">
        <v>-2847.2147757406824</v>
      </c>
      <c r="E167" s="16">
        <v>2313.3386563130211</v>
      </c>
      <c r="F167" s="17">
        <v>-3208.0102631784312</v>
      </c>
      <c r="G167" s="16">
        <v>2433.4633143561136</v>
      </c>
      <c r="H167" s="17">
        <v>-2807.1881483420871</v>
      </c>
      <c r="I167" s="16">
        <v>2505.6181077560036</v>
      </c>
      <c r="J167" s="17">
        <v>-2613.5389298153195</v>
      </c>
      <c r="K167" s="16">
        <v>2071.9104750657993</v>
      </c>
      <c r="L167" s="17">
        <v>-2519.9018684353478</v>
      </c>
      <c r="M167" s="16">
        <v>2509.1386375259585</v>
      </c>
      <c r="N167" s="17">
        <v>-2230.1980269382439</v>
      </c>
      <c r="O167" s="16">
        <v>2415.5210349485556</v>
      </c>
      <c r="P167" s="17">
        <v>-2903.7385696069273</v>
      </c>
      <c r="Q167" s="16">
        <v>2104.8495733812088</v>
      </c>
      <c r="R167" s="17">
        <v>-2913.7366322228909</v>
      </c>
      <c r="S167" s="16">
        <v>1906.7108906981371</v>
      </c>
      <c r="T167" s="17">
        <v>-2939.8352108341564</v>
      </c>
      <c r="U167" s="16">
        <v>2573.7679401060186</v>
      </c>
      <c r="V167" s="17">
        <v>-2756.8332956659069</v>
      </c>
      <c r="W167" s="16">
        <v>2700.5121237443759</v>
      </c>
      <c r="X167" s="17">
        <v>-2378.0592137749036</v>
      </c>
      <c r="Y167" s="16">
        <v>4745.2579797514982</v>
      </c>
      <c r="Z167" s="17">
        <v>-1347.1357030354388</v>
      </c>
      <c r="AA167" s="16">
        <v>30531.520830336158</v>
      </c>
      <c r="AB167" s="18">
        <v>-31465.390637590339</v>
      </c>
    </row>
    <row r="168" spans="1:28">
      <c r="A168" s="11"/>
      <c r="B168" s="7" t="s">
        <v>40</v>
      </c>
      <c r="C168" s="16">
        <v>-23596.250451573655</v>
      </c>
      <c r="D168" s="17">
        <v>-26300.316349549426</v>
      </c>
      <c r="E168" s="16">
        <v>-22105.634408887916</v>
      </c>
      <c r="F168" s="17">
        <v>-22368.690202803031</v>
      </c>
      <c r="G168" s="16">
        <v>-23594.797919744997</v>
      </c>
      <c r="H168" s="17">
        <v>-24244.100381778047</v>
      </c>
      <c r="I168" s="16">
        <v>-25703.838217054563</v>
      </c>
      <c r="J168" s="17">
        <v>-24432.234450777196</v>
      </c>
      <c r="K168" s="16">
        <v>-25135.224503640973</v>
      </c>
      <c r="L168" s="17">
        <v>-30653.585038692741</v>
      </c>
      <c r="M168" s="16">
        <v>-29006.580535294965</v>
      </c>
      <c r="N168" s="17">
        <v>-27802.338795955053</v>
      </c>
      <c r="O168" s="16">
        <v>-31053.857137067658</v>
      </c>
      <c r="P168" s="17">
        <v>-28426.713406130733</v>
      </c>
      <c r="Q168" s="16">
        <v>-28635.932798884132</v>
      </c>
      <c r="R168" s="17">
        <v>-31528.109708646243</v>
      </c>
      <c r="S168" s="16">
        <v>-27705.474667824285</v>
      </c>
      <c r="T168" s="17">
        <v>-29404.231034720982</v>
      </c>
      <c r="U168" s="16">
        <v>-25749.612429701127</v>
      </c>
      <c r="V168" s="17">
        <v>-26348.862658642109</v>
      </c>
      <c r="W168" s="16">
        <v>-22191.46375029991</v>
      </c>
      <c r="X168" s="17">
        <v>-25534.845500083524</v>
      </c>
      <c r="Y168" s="16">
        <v>-23133.069606891437</v>
      </c>
      <c r="Z168" s="17">
        <v>-23977.437362731845</v>
      </c>
      <c r="AA168" s="16">
        <v>-307611.73642686562</v>
      </c>
      <c r="AB168" s="18">
        <v>-321021.46489051095</v>
      </c>
    </row>
    <row r="169" spans="1:28">
      <c r="A169" s="11"/>
      <c r="B169" s="7" t="s">
        <v>41</v>
      </c>
      <c r="C169" s="16">
        <v>757.11207352943325</v>
      </c>
      <c r="D169" s="17">
        <v>697.60007307339799</v>
      </c>
      <c r="E169" s="16">
        <v>800.93155452012707</v>
      </c>
      <c r="F169" s="17">
        <v>666.59481001815902</v>
      </c>
      <c r="G169" s="16">
        <v>803.56905482896309</v>
      </c>
      <c r="H169" s="17">
        <v>656.56751145169403</v>
      </c>
      <c r="I169" s="16">
        <v>845.87115810747503</v>
      </c>
      <c r="J169" s="17">
        <v>654.73017904495316</v>
      </c>
      <c r="K169" s="16">
        <v>791.0659499722118</v>
      </c>
      <c r="L169" s="17">
        <v>776.53792584357905</v>
      </c>
      <c r="M169" s="16">
        <v>901.88269470471312</v>
      </c>
      <c r="N169" s="17">
        <v>695.51352824787512</v>
      </c>
      <c r="O169" s="16">
        <v>975.80222484264903</v>
      </c>
      <c r="P169" s="17">
        <v>746.06040088193743</v>
      </c>
      <c r="Q169" s="16">
        <v>882.73093578584712</v>
      </c>
      <c r="R169" s="17">
        <v>785.56744169736703</v>
      </c>
      <c r="S169" s="16">
        <v>857.60085798021942</v>
      </c>
      <c r="T169" s="17">
        <v>728.70516605861735</v>
      </c>
      <c r="U169" s="16">
        <v>852.85512713551111</v>
      </c>
      <c r="V169" s="17">
        <v>702.38237526184935</v>
      </c>
      <c r="W169" s="16">
        <v>747.45650378731762</v>
      </c>
      <c r="X169" s="17">
        <v>692.47525870484583</v>
      </c>
      <c r="Y169" s="16">
        <v>760.94024503302569</v>
      </c>
      <c r="Z169" s="17">
        <v>636.60042899154598</v>
      </c>
      <c r="AA169" s="16">
        <v>9977.8183802274925</v>
      </c>
      <c r="AB169" s="18">
        <v>8439.3350992758224</v>
      </c>
    </row>
    <row r="170" spans="1:28">
      <c r="A170" s="11"/>
      <c r="B170" s="7" t="s">
        <v>43</v>
      </c>
      <c r="C170" s="16">
        <v>-2792.7991889238147</v>
      </c>
      <c r="D170" s="17">
        <v>-2683.3186871163343</v>
      </c>
      <c r="E170" s="16">
        <v>-2627.251496529112</v>
      </c>
      <c r="F170" s="17">
        <v>-2268.8946225207465</v>
      </c>
      <c r="G170" s="16">
        <v>-2408.1876348523292</v>
      </c>
      <c r="H170" s="17">
        <v>-2192.4272504597157</v>
      </c>
      <c r="I170" s="16">
        <v>-2845.5681140201855</v>
      </c>
      <c r="J170" s="17">
        <v>-2074.1759598567924</v>
      </c>
      <c r="K170" s="16">
        <v>-2332.0925842153042</v>
      </c>
      <c r="L170" s="17">
        <v>-2421.1815833414312</v>
      </c>
      <c r="M170" s="16">
        <v>-3336.9728950340977</v>
      </c>
      <c r="N170" s="17">
        <v>-2988.0777054062573</v>
      </c>
      <c r="O170" s="16">
        <v>-3568.0859172304749</v>
      </c>
      <c r="P170" s="17">
        <v>-3060.6537483986667</v>
      </c>
      <c r="Q170" s="16">
        <v>-3174.5544193226287</v>
      </c>
      <c r="R170" s="17">
        <v>-3235.2708560274814</v>
      </c>
      <c r="S170" s="16">
        <v>-3105.4481052651181</v>
      </c>
      <c r="T170" s="17">
        <v>-3055.712449339725</v>
      </c>
      <c r="U170" s="16">
        <v>-2539.6894784319202</v>
      </c>
      <c r="V170" s="17">
        <v>-2377.8459474520369</v>
      </c>
      <c r="W170" s="16">
        <v>-2392.1917287570836</v>
      </c>
      <c r="X170" s="17">
        <v>-2318.0776787465275</v>
      </c>
      <c r="Y170" s="16">
        <v>-2732.7876773787066</v>
      </c>
      <c r="Z170" s="17">
        <v>-2294.0968510371085</v>
      </c>
      <c r="AA170" s="16">
        <v>-33855.629239960777</v>
      </c>
      <c r="AB170" s="18">
        <v>-30969.73333970282</v>
      </c>
    </row>
    <row r="171" spans="1:28">
      <c r="A171" s="11"/>
      <c r="B171" s="7" t="s">
        <v>51</v>
      </c>
      <c r="C171" s="16">
        <v>-3550.6534903522652</v>
      </c>
      <c r="D171" s="17">
        <v>-3365.5967985117454</v>
      </c>
      <c r="E171" s="16">
        <v>-3713.2506631286296</v>
      </c>
      <c r="F171" s="17">
        <v>-3403.5566015201252</v>
      </c>
      <c r="G171" s="16">
        <v>-3540.9034676639176</v>
      </c>
      <c r="H171" s="17">
        <v>-3008.5417800547411</v>
      </c>
      <c r="I171" s="16">
        <v>-3649.9655361816285</v>
      </c>
      <c r="J171" s="17">
        <v>-2871.653401140145</v>
      </c>
      <c r="K171" s="16">
        <v>-3582.7806894266923</v>
      </c>
      <c r="L171" s="17">
        <v>-3487.6369516280547</v>
      </c>
      <c r="M171" s="16">
        <v>-4536.3430364531732</v>
      </c>
      <c r="N171" s="17">
        <v>-3517.8355331671701</v>
      </c>
      <c r="O171" s="16">
        <v>-4179.6412951546763</v>
      </c>
      <c r="P171" s="17">
        <v>-2759.2545358617335</v>
      </c>
      <c r="Q171" s="16">
        <v>-4471.6692782319824</v>
      </c>
      <c r="R171" s="17">
        <v>-4071.6985108178078</v>
      </c>
      <c r="S171" s="16">
        <v>-4359.4005220712261</v>
      </c>
      <c r="T171" s="17">
        <v>-3933.229916754331</v>
      </c>
      <c r="U171" s="16">
        <v>-3993.4373436957526</v>
      </c>
      <c r="V171" s="17">
        <v>-3455.7723955588317</v>
      </c>
      <c r="W171" s="16">
        <v>-3460.0589256995381</v>
      </c>
      <c r="X171" s="17">
        <v>-3660.9233670651065</v>
      </c>
      <c r="Y171" s="16">
        <v>-3567.8756079031564</v>
      </c>
      <c r="Z171" s="17">
        <v>-3132.5817593208881</v>
      </c>
      <c r="AA171" s="16">
        <v>-46605.979855962651</v>
      </c>
      <c r="AB171" s="18">
        <v>-40668.28155140068</v>
      </c>
    </row>
    <row r="172" spans="1:28">
      <c r="A172" s="11"/>
      <c r="B172" s="7" t="s">
        <v>49</v>
      </c>
      <c r="C172" s="16">
        <v>-11541.588751669507</v>
      </c>
      <c r="D172" s="17">
        <v>-10186.026971655378</v>
      </c>
      <c r="E172" s="16">
        <v>-10861.140428809595</v>
      </c>
      <c r="F172" s="17">
        <v>-9043.7928650872345</v>
      </c>
      <c r="G172" s="16">
        <v>-11568.899075328225</v>
      </c>
      <c r="H172" s="17">
        <v>-9934.474531096148</v>
      </c>
      <c r="I172" s="16">
        <v>-12501.724824585039</v>
      </c>
      <c r="J172" s="17">
        <v>-10224.363038988466</v>
      </c>
      <c r="K172" s="16">
        <v>-11946.575186026585</v>
      </c>
      <c r="L172" s="17">
        <v>-13012.082245047299</v>
      </c>
      <c r="M172" s="16">
        <v>-14784.922098710605</v>
      </c>
      <c r="N172" s="17">
        <v>-12998.016611007564</v>
      </c>
      <c r="O172" s="16">
        <v>-14947.316704959911</v>
      </c>
      <c r="P172" s="17">
        <v>-12967.419017732558</v>
      </c>
      <c r="Q172" s="16">
        <v>-14035.487897878178</v>
      </c>
      <c r="R172" s="17">
        <v>-14243.317284789684</v>
      </c>
      <c r="S172" s="16">
        <v>-12197.517440952899</v>
      </c>
      <c r="T172" s="17">
        <v>-11808.889165556988</v>
      </c>
      <c r="U172" s="16">
        <v>-11690.245001449575</v>
      </c>
      <c r="V172" s="17">
        <v>-10178.945123675283</v>
      </c>
      <c r="W172" s="16">
        <v>-9303.93171272371</v>
      </c>
      <c r="X172" s="17">
        <v>-8851.6585864634562</v>
      </c>
      <c r="Y172" s="16">
        <v>-9691.0462534024009</v>
      </c>
      <c r="Z172" s="17">
        <v>-7970.3786530081798</v>
      </c>
      <c r="AA172" s="16">
        <v>-145070.39537649622</v>
      </c>
      <c r="AB172" s="18">
        <v>-131419.36409410823</v>
      </c>
    </row>
    <row r="173" spans="1:28">
      <c r="A173" s="11"/>
      <c r="B173" s="7" t="s">
        <v>44</v>
      </c>
      <c r="C173" s="16">
        <v>17490.555596970913</v>
      </c>
      <c r="D173" s="17">
        <v>-11927.142975778908</v>
      </c>
      <c r="E173" s="16">
        <v>13091.643275871871</v>
      </c>
      <c r="F173" s="17">
        <v>-11134.571499916583</v>
      </c>
      <c r="G173" s="16">
        <v>14497.752765838442</v>
      </c>
      <c r="H173" s="17">
        <v>-11288.363871440753</v>
      </c>
      <c r="I173" s="16">
        <v>17823.964467584101</v>
      </c>
      <c r="J173" s="17">
        <v>-11176.664973821928</v>
      </c>
      <c r="K173" s="16">
        <v>21242.518318113918</v>
      </c>
      <c r="L173" s="17">
        <v>-12340.064857491412</v>
      </c>
      <c r="M173" s="16">
        <v>20933.106832840451</v>
      </c>
      <c r="N173" s="17">
        <v>-11244.693743212145</v>
      </c>
      <c r="O173" s="16">
        <v>25859.08177986597</v>
      </c>
      <c r="P173" s="17">
        <v>-11088.196737678547</v>
      </c>
      <c r="Q173" s="16">
        <v>22752.531918144552</v>
      </c>
      <c r="R173" s="17">
        <v>-12273.131129896316</v>
      </c>
      <c r="S173" s="16">
        <v>24088.821368177752</v>
      </c>
      <c r="T173" s="17">
        <v>-11930.306176285074</v>
      </c>
      <c r="U173" s="16">
        <v>21455.707985554378</v>
      </c>
      <c r="V173" s="17">
        <v>-10551.476728613376</v>
      </c>
      <c r="W173" s="16">
        <v>19341.589288864976</v>
      </c>
      <c r="X173" s="17">
        <v>-11580.996324749807</v>
      </c>
      <c r="Y173" s="16">
        <v>22165.835544669571</v>
      </c>
      <c r="Z173" s="17">
        <v>-10193.232142391615</v>
      </c>
      <c r="AA173" s="16">
        <v>240743.10914249689</v>
      </c>
      <c r="AB173" s="18">
        <v>-136728.84116127645</v>
      </c>
    </row>
    <row r="174" spans="1:28">
      <c r="A174" s="11"/>
      <c r="B174" s="7" t="s">
        <v>45</v>
      </c>
      <c r="C174" s="16">
        <v>-3167.5460034772077</v>
      </c>
      <c r="D174" s="17">
        <v>-3660.9610076433337</v>
      </c>
      <c r="E174" s="16">
        <v>-2987.6545512820721</v>
      </c>
      <c r="F174" s="17">
        <v>-3226.0067639708063</v>
      </c>
      <c r="G174" s="16">
        <v>-3115.2362876465604</v>
      </c>
      <c r="H174" s="17">
        <v>-3492.3269685222976</v>
      </c>
      <c r="I174" s="16">
        <v>-2901.6248666993733</v>
      </c>
      <c r="J174" s="17">
        <v>-2997.4923188642374</v>
      </c>
      <c r="K174" s="16">
        <v>-2805.0779995830299</v>
      </c>
      <c r="L174" s="17">
        <v>-2782.2634863474022</v>
      </c>
      <c r="M174" s="16">
        <v>-3004.2935049357438</v>
      </c>
      <c r="N174" s="17">
        <v>-1893.6231208008062</v>
      </c>
      <c r="O174" s="16">
        <v>-3284.8476993052373</v>
      </c>
      <c r="P174" s="17">
        <v>-1997.0335172180314</v>
      </c>
      <c r="Q174" s="16">
        <v>-2875.9939935011862</v>
      </c>
      <c r="R174" s="17">
        <v>-2049.1343946955722</v>
      </c>
      <c r="S174" s="16">
        <v>-3373.5287414807431</v>
      </c>
      <c r="T174" s="17">
        <v>-3001.7497571063586</v>
      </c>
      <c r="U174" s="16">
        <v>-3052.874285390672</v>
      </c>
      <c r="V174" s="17">
        <v>-2870.3318568144896</v>
      </c>
      <c r="W174" s="16">
        <v>-2560.9951345450495</v>
      </c>
      <c r="X174" s="17">
        <v>-2895.7820427627639</v>
      </c>
      <c r="Y174" s="16">
        <v>-2613.882204056712</v>
      </c>
      <c r="Z174" s="17">
        <v>-2728.3411952067663</v>
      </c>
      <c r="AA174" s="16">
        <v>-35743.555271903591</v>
      </c>
      <c r="AB174" s="18">
        <v>-33595.046429952861</v>
      </c>
    </row>
    <row r="175" spans="1:28">
      <c r="A175" s="4" t="s">
        <v>58</v>
      </c>
      <c r="B175" s="9"/>
      <c r="C175" s="13">
        <f t="shared" ref="C175:AB175" si="8">SUM(C158:C174)</f>
        <v>-8690.4711330773061</v>
      </c>
      <c r="D175" s="13">
        <f t="shared" si="8"/>
        <v>-48821.947416711526</v>
      </c>
      <c r="E175" s="13">
        <f t="shared" si="8"/>
        <v>-16097.085119010546</v>
      </c>
      <c r="F175" s="13">
        <f t="shared" si="8"/>
        <v>-47318.831258944097</v>
      </c>
      <c r="G175" s="13">
        <f t="shared" si="8"/>
        <v>-15324.784652174716</v>
      </c>
      <c r="H175" s="13">
        <f t="shared" si="8"/>
        <v>-46430.559388296642</v>
      </c>
      <c r="I175" s="13">
        <f t="shared" si="8"/>
        <v>-9982.5054197289392</v>
      </c>
      <c r="J175" s="13">
        <f t="shared" si="8"/>
        <v>-44285.279971709933</v>
      </c>
      <c r="K175" s="13">
        <f t="shared" si="8"/>
        <v>-5728.4809419156691</v>
      </c>
      <c r="L175" s="13">
        <f t="shared" si="8"/>
        <v>-52142.836080387955</v>
      </c>
      <c r="M175" s="13">
        <f t="shared" si="8"/>
        <v>-12393.660130839664</v>
      </c>
      <c r="N175" s="13">
        <f t="shared" si="8"/>
        <v>-48597.783054572727</v>
      </c>
      <c r="O175" s="13">
        <f t="shared" si="8"/>
        <v>-12583.712711271151</v>
      </c>
      <c r="P175" s="13">
        <f t="shared" si="8"/>
        <v>-54536.980348411882</v>
      </c>
      <c r="Q175" s="13">
        <f t="shared" si="8"/>
        <v>-17774.928515737323</v>
      </c>
      <c r="R175" s="13">
        <f t="shared" si="8"/>
        <v>-62127.591464181503</v>
      </c>
      <c r="S175" s="13">
        <f t="shared" si="8"/>
        <v>-6941.1371477127323</v>
      </c>
      <c r="T175" s="13">
        <f t="shared" si="8"/>
        <v>-54405.517400906567</v>
      </c>
      <c r="U175" s="13">
        <f t="shared" si="8"/>
        <v>-2014.1006526845435</v>
      </c>
      <c r="V175" s="13">
        <f t="shared" si="8"/>
        <v>-41766.119686351631</v>
      </c>
      <c r="W175" s="13">
        <f t="shared" si="8"/>
        <v>2534.0150381755088</v>
      </c>
      <c r="X175" s="13">
        <f t="shared" si="8"/>
        <v>-40365.374391746132</v>
      </c>
      <c r="Y175" s="13">
        <f t="shared" si="8"/>
        <v>11612.019180401136</v>
      </c>
      <c r="Z175" s="13">
        <f t="shared" si="8"/>
        <v>-33113.60902978298</v>
      </c>
      <c r="AA175" s="13">
        <f t="shared" si="8"/>
        <v>-93384.832205576022</v>
      </c>
      <c r="AB175" s="13">
        <f t="shared" si="8"/>
        <v>-573912.42949200352</v>
      </c>
    </row>
    <row r="176" spans="1:28">
      <c r="A176" s="4">
        <v>2010</v>
      </c>
      <c r="B176" s="4" t="s">
        <v>27</v>
      </c>
      <c r="C176" s="13">
        <v>0</v>
      </c>
      <c r="D176" s="14">
        <v>0</v>
      </c>
      <c r="E176" s="13">
        <v>0</v>
      </c>
      <c r="F176" s="14">
        <v>0</v>
      </c>
      <c r="G176" s="13">
        <v>0</v>
      </c>
      <c r="H176" s="14">
        <v>0</v>
      </c>
      <c r="I176" s="13">
        <v>0</v>
      </c>
      <c r="J176" s="14">
        <v>0</v>
      </c>
      <c r="K176" s="13">
        <v>0</v>
      </c>
      <c r="L176" s="14">
        <v>0</v>
      </c>
      <c r="M176" s="13">
        <v>0</v>
      </c>
      <c r="N176" s="14">
        <v>0</v>
      </c>
      <c r="O176" s="13">
        <v>0</v>
      </c>
      <c r="P176" s="14">
        <v>0</v>
      </c>
      <c r="Q176" s="13">
        <v>0</v>
      </c>
      <c r="R176" s="14">
        <v>0</v>
      </c>
      <c r="S176" s="13">
        <v>0</v>
      </c>
      <c r="T176" s="14">
        <v>0</v>
      </c>
      <c r="U176" s="13">
        <v>0</v>
      </c>
      <c r="V176" s="14">
        <v>0</v>
      </c>
      <c r="W176" s="13">
        <v>0</v>
      </c>
      <c r="X176" s="14">
        <v>0</v>
      </c>
      <c r="Y176" s="13">
        <v>0</v>
      </c>
      <c r="Z176" s="14">
        <v>0</v>
      </c>
      <c r="AA176" s="13">
        <v>0</v>
      </c>
      <c r="AB176" s="15">
        <v>0</v>
      </c>
    </row>
    <row r="177" spans="1:28">
      <c r="A177" s="11"/>
      <c r="B177" s="7" t="s">
        <v>30</v>
      </c>
      <c r="C177" s="16">
        <v>6281.7232398444985</v>
      </c>
      <c r="D177" s="17">
        <v>4220.3605851933426</v>
      </c>
      <c r="E177" s="16">
        <v>6511.820054492513</v>
      </c>
      <c r="F177" s="17">
        <v>4163.8212136374032</v>
      </c>
      <c r="G177" s="16">
        <v>7210.694085738478</v>
      </c>
      <c r="H177" s="17">
        <v>4457.7179825153898</v>
      </c>
      <c r="I177" s="16">
        <v>7559.5932019415759</v>
      </c>
      <c r="J177" s="17">
        <v>4510.1940994628985</v>
      </c>
      <c r="K177" s="16">
        <v>8231.467804702188</v>
      </c>
      <c r="L177" s="17">
        <v>5870.5819566488572</v>
      </c>
      <c r="M177" s="16">
        <v>9719.8358223145624</v>
      </c>
      <c r="N177" s="17">
        <v>6074.5923481528789</v>
      </c>
      <c r="O177" s="16">
        <v>12695.63654742809</v>
      </c>
      <c r="P177" s="17">
        <v>8380.9222669327355</v>
      </c>
      <c r="Q177" s="16">
        <v>12484.754558479008</v>
      </c>
      <c r="R177" s="17">
        <v>8130.8356921068807</v>
      </c>
      <c r="S177" s="16">
        <v>10443.379506872025</v>
      </c>
      <c r="T177" s="17">
        <v>6497.0334253790161</v>
      </c>
      <c r="U177" s="16">
        <v>9466.0521835338895</v>
      </c>
      <c r="V177" s="17">
        <v>6280.9480977424219</v>
      </c>
      <c r="W177" s="16">
        <v>9322.4775015132509</v>
      </c>
      <c r="X177" s="17">
        <v>6011.364800969468</v>
      </c>
      <c r="Y177" s="16">
        <v>10615.280945252964</v>
      </c>
      <c r="Z177" s="17">
        <v>6272.6163609446685</v>
      </c>
      <c r="AA177" s="16">
        <v>110542.71545211303</v>
      </c>
      <c r="AB177" s="18">
        <v>70870.988829685957</v>
      </c>
    </row>
    <row r="178" spans="1:28">
      <c r="A178" s="11"/>
      <c r="B178" s="7" t="s">
        <v>32</v>
      </c>
      <c r="C178" s="16">
        <v>3679.9010496342453</v>
      </c>
      <c r="D178" s="17">
        <v>-2636.3089957905195</v>
      </c>
      <c r="E178" s="16">
        <v>2805.2942541196462</v>
      </c>
      <c r="F178" s="17">
        <v>-3221.7815399267565</v>
      </c>
      <c r="G178" s="16">
        <v>4107.3467546742395</v>
      </c>
      <c r="H178" s="17">
        <v>-2598.1032688916257</v>
      </c>
      <c r="I178" s="16">
        <v>4074.6238523248758</v>
      </c>
      <c r="J178" s="17">
        <v>-2418.1169504867121</v>
      </c>
      <c r="K178" s="16">
        <v>4369.3944495879077</v>
      </c>
      <c r="L178" s="17">
        <v>-1494.9781335977477</v>
      </c>
      <c r="M178" s="16">
        <v>4260.9884026879608</v>
      </c>
      <c r="N178" s="17">
        <v>-2084.5744800168814</v>
      </c>
      <c r="O178" s="16">
        <v>8682.6606159909024</v>
      </c>
      <c r="P178" s="17">
        <v>2127.7073976074043</v>
      </c>
      <c r="Q178" s="16">
        <v>9331.9695487927984</v>
      </c>
      <c r="R178" s="17">
        <v>2132.5949260392081</v>
      </c>
      <c r="S178" s="16">
        <v>9760.7177971174533</v>
      </c>
      <c r="T178" s="17">
        <v>2946.4196861720575</v>
      </c>
      <c r="U178" s="16">
        <v>10363.868852665568</v>
      </c>
      <c r="V178" s="17">
        <v>3775.9910661004888</v>
      </c>
      <c r="W178" s="16">
        <v>10593.944550552584</v>
      </c>
      <c r="X178" s="17">
        <v>3565.3589588392833</v>
      </c>
      <c r="Y178" s="16">
        <v>15493.167107526844</v>
      </c>
      <c r="Z178" s="17">
        <v>6403.5455339528362</v>
      </c>
      <c r="AA178" s="16">
        <v>87523.877235675027</v>
      </c>
      <c r="AB178" s="18">
        <v>6497.7542000010353</v>
      </c>
    </row>
    <row r="179" spans="1:28">
      <c r="A179" s="11"/>
      <c r="B179" s="7" t="s">
        <v>33</v>
      </c>
      <c r="C179" s="16">
        <v>0</v>
      </c>
      <c r="D179" s="17">
        <v>0</v>
      </c>
      <c r="E179" s="16">
        <v>0</v>
      </c>
      <c r="F179" s="17">
        <v>0</v>
      </c>
      <c r="G179" s="16">
        <v>0</v>
      </c>
      <c r="H179" s="17">
        <v>0</v>
      </c>
      <c r="I179" s="16">
        <v>0</v>
      </c>
      <c r="J179" s="17">
        <v>0</v>
      </c>
      <c r="K179" s="16">
        <v>0</v>
      </c>
      <c r="L179" s="17">
        <v>0</v>
      </c>
      <c r="M179" s="16">
        <v>0</v>
      </c>
      <c r="N179" s="17">
        <v>0</v>
      </c>
      <c r="O179" s="16">
        <v>0</v>
      </c>
      <c r="P179" s="17">
        <v>0</v>
      </c>
      <c r="Q179" s="16">
        <v>0</v>
      </c>
      <c r="R179" s="17">
        <v>0</v>
      </c>
      <c r="S179" s="16">
        <v>0</v>
      </c>
      <c r="T179" s="17">
        <v>0</v>
      </c>
      <c r="U179" s="16">
        <v>0</v>
      </c>
      <c r="V179" s="17">
        <v>0</v>
      </c>
      <c r="W179" s="16">
        <v>0</v>
      </c>
      <c r="X179" s="17">
        <v>0</v>
      </c>
      <c r="Y179" s="16">
        <v>0</v>
      </c>
      <c r="Z179" s="17">
        <v>0</v>
      </c>
      <c r="AA179" s="16">
        <v>0</v>
      </c>
      <c r="AB179" s="18">
        <v>0</v>
      </c>
    </row>
    <row r="180" spans="1:28">
      <c r="A180" s="11"/>
      <c r="B180" s="7" t="s">
        <v>34</v>
      </c>
      <c r="C180" s="16">
        <v>-2418.8062027691512</v>
      </c>
      <c r="D180" s="17">
        <v>-2229.0062877839368</v>
      </c>
      <c r="E180" s="16">
        <v>-2401.4830678057797</v>
      </c>
      <c r="F180" s="17">
        <v>-2068.2343940256251</v>
      </c>
      <c r="G180" s="16">
        <v>-1866.8556058630777</v>
      </c>
      <c r="H180" s="17">
        <v>-1518.391658844949</v>
      </c>
      <c r="I180" s="16">
        <v>-1831.2173596689686</v>
      </c>
      <c r="J180" s="17">
        <v>-1480.9780032774645</v>
      </c>
      <c r="K180" s="16">
        <v>-1829.7246997450047</v>
      </c>
      <c r="L180" s="17">
        <v>-1760.4519842323534</v>
      </c>
      <c r="M180" s="16">
        <v>-2402.6559804662679</v>
      </c>
      <c r="N180" s="17">
        <v>-1808.6683952721924</v>
      </c>
      <c r="O180" s="16">
        <v>-2401.4131587265101</v>
      </c>
      <c r="P180" s="17">
        <v>-1977.8057245197199</v>
      </c>
      <c r="Q180" s="16">
        <v>-2598.0688970794877</v>
      </c>
      <c r="R180" s="17">
        <v>-1834.4669111716319</v>
      </c>
      <c r="S180" s="16">
        <v>-2344.483005152681</v>
      </c>
      <c r="T180" s="17">
        <v>-1359.32709952238</v>
      </c>
      <c r="U180" s="16">
        <v>-960.9764680125121</v>
      </c>
      <c r="V180" s="17">
        <v>-582.88821206767227</v>
      </c>
      <c r="W180" s="16">
        <v>-962.96875137587745</v>
      </c>
      <c r="X180" s="17">
        <v>-643.29685595949263</v>
      </c>
      <c r="Y180" s="16">
        <v>-875.76156304300616</v>
      </c>
      <c r="Z180" s="17">
        <v>-582.81496097315915</v>
      </c>
      <c r="AA180" s="16">
        <v>-22894.414759708321</v>
      </c>
      <c r="AB180" s="18">
        <v>-17846.330487650575</v>
      </c>
    </row>
    <row r="181" spans="1:28">
      <c r="A181" s="11"/>
      <c r="B181" s="7" t="s">
        <v>35</v>
      </c>
      <c r="C181" s="16">
        <v>30713.338663346029</v>
      </c>
      <c r="D181" s="17">
        <v>20903.526300527148</v>
      </c>
      <c r="E181" s="16">
        <v>29088.944686500075</v>
      </c>
      <c r="F181" s="17">
        <v>17463.479716496309</v>
      </c>
      <c r="G181" s="16">
        <v>31482.833857225</v>
      </c>
      <c r="H181" s="17">
        <v>18040.227164173084</v>
      </c>
      <c r="I181" s="16">
        <v>34764.350651711378</v>
      </c>
      <c r="J181" s="17">
        <v>20344.560391952498</v>
      </c>
      <c r="K181" s="16">
        <v>30960.318371330202</v>
      </c>
      <c r="L181" s="17">
        <v>20674.17280085657</v>
      </c>
      <c r="M181" s="16">
        <v>34040.611625252306</v>
      </c>
      <c r="N181" s="17">
        <v>20001.465622730691</v>
      </c>
      <c r="O181" s="16">
        <v>35354.35784452231</v>
      </c>
      <c r="P181" s="17">
        <v>22170.989712384278</v>
      </c>
      <c r="Q181" s="16">
        <v>33327.362801221432</v>
      </c>
      <c r="R181" s="17">
        <v>20096.887837445516</v>
      </c>
      <c r="S181" s="16">
        <v>12975.696452108854</v>
      </c>
      <c r="T181" s="17">
        <v>3121.5196069670328</v>
      </c>
      <c r="U181" s="16">
        <v>4469.6497035320108</v>
      </c>
      <c r="V181" s="17">
        <v>3104.7915259760757</v>
      </c>
      <c r="W181" s="16">
        <v>4299.3801662235146</v>
      </c>
      <c r="X181" s="17">
        <v>2922.3766597653284</v>
      </c>
      <c r="Y181" s="16">
        <v>4767.3587905274153</v>
      </c>
      <c r="Z181" s="17">
        <v>2856.518098722363</v>
      </c>
      <c r="AA181" s="16">
        <v>286244.20361350052</v>
      </c>
      <c r="AB181" s="18">
        <v>171700.51543799683</v>
      </c>
    </row>
    <row r="182" spans="1:28">
      <c r="A182" s="11"/>
      <c r="B182" s="7" t="s">
        <v>36</v>
      </c>
      <c r="C182" s="16">
        <v>-699.21959527721083</v>
      </c>
      <c r="D182" s="17">
        <v>1015.8665969699478</v>
      </c>
      <c r="E182" s="16">
        <v>-720.8359801070319</v>
      </c>
      <c r="F182" s="17">
        <v>948.1888583761347</v>
      </c>
      <c r="G182" s="16">
        <v>-113.07121270004609</v>
      </c>
      <c r="H182" s="17">
        <v>1547.1149236893498</v>
      </c>
      <c r="I182" s="16">
        <v>-464.68294901957961</v>
      </c>
      <c r="J182" s="17">
        <v>1257.1422237662473</v>
      </c>
      <c r="K182" s="16">
        <v>-401.69438102627828</v>
      </c>
      <c r="L182" s="17">
        <v>1360.3148563392015</v>
      </c>
      <c r="M182" s="16">
        <v>-649.88063961421722</v>
      </c>
      <c r="N182" s="17">
        <v>1084.2021003233485</v>
      </c>
      <c r="O182" s="16">
        <v>2768.6527786690835</v>
      </c>
      <c r="P182" s="17">
        <v>3858.9386398106667</v>
      </c>
      <c r="Q182" s="16">
        <v>2652.800695286583</v>
      </c>
      <c r="R182" s="17">
        <v>3683.3966094698708</v>
      </c>
      <c r="S182" s="16">
        <v>3478.318727376366</v>
      </c>
      <c r="T182" s="17">
        <v>4458.808252495709</v>
      </c>
      <c r="U182" s="16">
        <v>4052.9491222500624</v>
      </c>
      <c r="V182" s="17">
        <v>5042.5761235654936</v>
      </c>
      <c r="W182" s="16">
        <v>3532.2701205117814</v>
      </c>
      <c r="X182" s="17">
        <v>4674.4468911960103</v>
      </c>
      <c r="Y182" s="16">
        <v>4011.6958595846772</v>
      </c>
      <c r="Z182" s="17">
        <v>4755.6228117593037</v>
      </c>
      <c r="AA182" s="16">
        <v>17447.302545934188</v>
      </c>
      <c r="AB182" s="18">
        <v>33686.618887761288</v>
      </c>
    </row>
    <row r="183" spans="1:28">
      <c r="A183" s="11"/>
      <c r="B183" s="7" t="s">
        <v>81</v>
      </c>
      <c r="C183" s="16">
        <v>-2391.3583425706843</v>
      </c>
      <c r="D183" s="17">
        <v>-1694.8847823334254</v>
      </c>
      <c r="E183" s="16">
        <v>-2211.9356878972931</v>
      </c>
      <c r="F183" s="17">
        <v>-1540.3040793034718</v>
      </c>
      <c r="G183" s="16">
        <v>-741.5863389717606</v>
      </c>
      <c r="H183" s="17">
        <v>-508.56772233773785</v>
      </c>
      <c r="I183" s="16">
        <v>-778.5719687990694</v>
      </c>
      <c r="J183" s="17">
        <v>-506.13832166332134</v>
      </c>
      <c r="K183" s="16">
        <v>-780.66135176662567</v>
      </c>
      <c r="L183" s="17">
        <v>-560.36798969109793</v>
      </c>
      <c r="M183" s="16">
        <v>-852.33905887043909</v>
      </c>
      <c r="N183" s="17">
        <v>-582.7455836646908</v>
      </c>
      <c r="O183" s="16">
        <v>-861.60590872791261</v>
      </c>
      <c r="P183" s="17">
        <v>-592.88055952691457</v>
      </c>
      <c r="Q183" s="16">
        <v>-844.15305864235779</v>
      </c>
      <c r="R183" s="17">
        <v>-539.06069668980876</v>
      </c>
      <c r="S183" s="16">
        <v>-817.75134583087186</v>
      </c>
      <c r="T183" s="17">
        <v>-531.17092242577462</v>
      </c>
      <c r="U183" s="16">
        <v>-886.2406478748951</v>
      </c>
      <c r="V183" s="17">
        <v>-607.95977887397873</v>
      </c>
      <c r="W183" s="16">
        <v>-753.9408820884255</v>
      </c>
      <c r="X183" s="17">
        <v>-513.97176441588533</v>
      </c>
      <c r="Y183" s="16">
        <v>-734.5327690072545</v>
      </c>
      <c r="Z183" s="17">
        <v>-463.74061333539851</v>
      </c>
      <c r="AA183" s="16">
        <v>-12654.677361047587</v>
      </c>
      <c r="AB183" s="18">
        <v>-8641.7928142615056</v>
      </c>
    </row>
    <row r="184" spans="1:28">
      <c r="A184" s="11"/>
      <c r="B184" s="7" t="s">
        <v>37</v>
      </c>
      <c r="C184" s="16">
        <v>-509.5872745871219</v>
      </c>
      <c r="D184" s="17">
        <v>-551.69681495847306</v>
      </c>
      <c r="E184" s="16">
        <v>-370.61817612317202</v>
      </c>
      <c r="F184" s="17">
        <v>-336.4603907585514</v>
      </c>
      <c r="G184" s="16">
        <v>-252.12618375015575</v>
      </c>
      <c r="H184" s="17">
        <v>-221.30659445811932</v>
      </c>
      <c r="I184" s="16">
        <v>-445.44804137271558</v>
      </c>
      <c r="J184" s="17">
        <v>-396.25141614493748</v>
      </c>
      <c r="K184" s="16">
        <v>-367.17819385422149</v>
      </c>
      <c r="L184" s="17">
        <v>-191.12972780163136</v>
      </c>
      <c r="M184" s="16">
        <v>-451.44427579030867</v>
      </c>
      <c r="N184" s="17">
        <v>-104.45695538787118</v>
      </c>
      <c r="O184" s="16">
        <v>-202.91526030602324</v>
      </c>
      <c r="P184" s="17">
        <v>117.06984220623247</v>
      </c>
      <c r="Q184" s="16">
        <v>-38.740428593995375</v>
      </c>
      <c r="R184" s="17">
        <v>270.07775900720094</v>
      </c>
      <c r="S184" s="16">
        <v>-73.81202630255973</v>
      </c>
      <c r="T184" s="17">
        <v>213.20779000586856</v>
      </c>
      <c r="U184" s="16">
        <v>127.16282400523153</v>
      </c>
      <c r="V184" s="17">
        <v>253.83169895283191</v>
      </c>
      <c r="W184" s="16">
        <v>165.75534777025553</v>
      </c>
      <c r="X184" s="17">
        <v>153.70643930926525</v>
      </c>
      <c r="Y184" s="16">
        <v>64.708397955454643</v>
      </c>
      <c r="Z184" s="17">
        <v>73.147549194063117</v>
      </c>
      <c r="AA184" s="16">
        <v>-2354.2432909493327</v>
      </c>
      <c r="AB184" s="18">
        <v>-720.26082083412132</v>
      </c>
    </row>
    <row r="185" spans="1:28">
      <c r="A185" s="11"/>
      <c r="B185" s="7" t="s">
        <v>39</v>
      </c>
      <c r="C185" s="16">
        <v>-2744.2133024793657</v>
      </c>
      <c r="D185" s="17">
        <v>4736.5700964416019</v>
      </c>
      <c r="E185" s="16">
        <v>-2513.427336544934</v>
      </c>
      <c r="F185" s="17">
        <v>3804.2004447051122</v>
      </c>
      <c r="G185" s="16">
        <v>-2639.2530692753221</v>
      </c>
      <c r="H185" s="17">
        <v>4273.8619966031856</v>
      </c>
      <c r="I185" s="16">
        <v>-2281.3428713560711</v>
      </c>
      <c r="J185" s="17">
        <v>4367.7440596894439</v>
      </c>
      <c r="K185" s="16">
        <v>-2291.8731506320078</v>
      </c>
      <c r="L185" s="17">
        <v>5043.3351700104686</v>
      </c>
      <c r="M185" s="16">
        <v>-2207.5682317820883</v>
      </c>
      <c r="N185" s="17">
        <v>4328.8651011058892</v>
      </c>
      <c r="O185" s="16">
        <v>209.7353792881616</v>
      </c>
      <c r="P185" s="17">
        <v>6048.3355272836989</v>
      </c>
      <c r="Q185" s="16">
        <v>27.917199684519687</v>
      </c>
      <c r="R185" s="17">
        <v>5533.882522511125</v>
      </c>
      <c r="S185" s="16">
        <v>140.75184476027204</v>
      </c>
      <c r="T185" s="17">
        <v>5541.1827925276102</v>
      </c>
      <c r="U185" s="16">
        <v>1110.9700062997299</v>
      </c>
      <c r="V185" s="17">
        <v>6735.9359251602018</v>
      </c>
      <c r="W185" s="16">
        <v>817.78850928829434</v>
      </c>
      <c r="X185" s="17">
        <v>6093.4992901767737</v>
      </c>
      <c r="Y185" s="16">
        <v>893.08704150123754</v>
      </c>
      <c r="Z185" s="17">
        <v>5989.635537369858</v>
      </c>
      <c r="AA185" s="16">
        <v>-11477.427981247574</v>
      </c>
      <c r="AB185" s="18">
        <v>62497.048463584972</v>
      </c>
    </row>
    <row r="186" spans="1:28">
      <c r="A186" s="11"/>
      <c r="B186" s="7" t="s">
        <v>40</v>
      </c>
      <c r="C186" s="16">
        <v>-19139.318289554576</v>
      </c>
      <c r="D186" s="17">
        <v>-23348.217882978897</v>
      </c>
      <c r="E186" s="16">
        <v>-18729.16306065804</v>
      </c>
      <c r="F186" s="17">
        <v>-18987.870954927315</v>
      </c>
      <c r="G186" s="16">
        <v>-20214.949467162674</v>
      </c>
      <c r="H186" s="17">
        <v>-19304.963604920114</v>
      </c>
      <c r="I186" s="16">
        <v>-21362.836100582321</v>
      </c>
      <c r="J186" s="17">
        <v>-20456.380395071057</v>
      </c>
      <c r="K186" s="16">
        <v>-20922.522173431636</v>
      </c>
      <c r="L186" s="17">
        <v>-25943.479381932695</v>
      </c>
      <c r="M186" s="16">
        <v>-24233.555302774501</v>
      </c>
      <c r="N186" s="17">
        <v>-23573.229504297236</v>
      </c>
      <c r="O186" s="16">
        <v>-23369.641973101461</v>
      </c>
      <c r="P186" s="17">
        <v>-25753.341016985036</v>
      </c>
      <c r="Q186" s="16">
        <v>-24757.735883026682</v>
      </c>
      <c r="R186" s="17">
        <v>-25408.028904398787</v>
      </c>
      <c r="S186" s="16">
        <v>-22739.161198420737</v>
      </c>
      <c r="T186" s="17">
        <v>-24513.055730407526</v>
      </c>
      <c r="U186" s="16">
        <v>-1951.323450980668</v>
      </c>
      <c r="V186" s="17">
        <v>-1614.436039003459</v>
      </c>
      <c r="W186" s="16">
        <v>-1503.3137609990813</v>
      </c>
      <c r="X186" s="17">
        <v>-1182.7980831524947</v>
      </c>
      <c r="Y186" s="16">
        <v>-1683.1770104984935</v>
      </c>
      <c r="Z186" s="17">
        <v>-1201.2252508621923</v>
      </c>
      <c r="AA186" s="16">
        <v>-200606.69767119092</v>
      </c>
      <c r="AB186" s="18">
        <v>-211287.02674893683</v>
      </c>
    </row>
    <row r="187" spans="1:28">
      <c r="A187" s="11"/>
      <c r="B187" s="7" t="s">
        <v>41</v>
      </c>
      <c r="C187" s="16">
        <v>672.50600071429471</v>
      </c>
      <c r="D187" s="17">
        <v>673.75676446043553</v>
      </c>
      <c r="E187" s="16">
        <v>748.00006885749679</v>
      </c>
      <c r="F187" s="17">
        <v>622.54129080027769</v>
      </c>
      <c r="G187" s="16">
        <v>799.12147815558387</v>
      </c>
      <c r="H187" s="17">
        <v>601.26941523807125</v>
      </c>
      <c r="I187" s="16">
        <v>803.66228365032657</v>
      </c>
      <c r="J187" s="17">
        <v>618.23788148562915</v>
      </c>
      <c r="K187" s="16">
        <v>749.9847960615075</v>
      </c>
      <c r="L187" s="17">
        <v>731.80169735127231</v>
      </c>
      <c r="M187" s="16">
        <v>853.21836044168549</v>
      </c>
      <c r="N187" s="17">
        <v>656.01843307766558</v>
      </c>
      <c r="O187" s="16">
        <v>841.82060491054563</v>
      </c>
      <c r="P187" s="17">
        <v>754.24823336897146</v>
      </c>
      <c r="Q187" s="16">
        <v>874.69689008650698</v>
      </c>
      <c r="R187" s="17">
        <v>714.02135440936615</v>
      </c>
      <c r="S187" s="16">
        <v>811.28966550269092</v>
      </c>
      <c r="T187" s="17">
        <v>686.53674166851033</v>
      </c>
      <c r="U187" s="16">
        <v>770.00144305935078</v>
      </c>
      <c r="V187" s="17">
        <v>685.65203487641782</v>
      </c>
      <c r="W187" s="16">
        <v>748.27252564554954</v>
      </c>
      <c r="X187" s="17">
        <v>633.53696026436933</v>
      </c>
      <c r="Y187" s="16">
        <v>760.28170147013725</v>
      </c>
      <c r="Z187" s="17">
        <v>583.77999245626677</v>
      </c>
      <c r="AA187" s="16">
        <v>9432.8558185556758</v>
      </c>
      <c r="AB187" s="18">
        <v>7961.4007994572539</v>
      </c>
    </row>
    <row r="188" spans="1:28">
      <c r="A188" s="11"/>
      <c r="B188" s="7" t="s">
        <v>43</v>
      </c>
      <c r="C188" s="16">
        <v>-6474.8421731157596</v>
      </c>
      <c r="D188" s="17">
        <v>-5852.8889472518404</v>
      </c>
      <c r="E188" s="16">
        <v>-6440.5985173117142</v>
      </c>
      <c r="F188" s="17">
        <v>-5091.8794181182247</v>
      </c>
      <c r="G188" s="16">
        <v>-5696.2447700145976</v>
      </c>
      <c r="H188" s="17">
        <v>-4451.4066473718849</v>
      </c>
      <c r="I188" s="16">
        <v>-5493.5737913033236</v>
      </c>
      <c r="J188" s="17">
        <v>-4360.2956268887028</v>
      </c>
      <c r="K188" s="16">
        <v>-5208.9909664401375</v>
      </c>
      <c r="L188" s="17">
        <v>-4819.1826759234882</v>
      </c>
      <c r="M188" s="16">
        <v>-6070.313543943962</v>
      </c>
      <c r="N188" s="17">
        <v>-4858.0342515469474</v>
      </c>
      <c r="O188" s="16">
        <v>-5821.3996593041138</v>
      </c>
      <c r="P188" s="17">
        <v>-5035.6690368005193</v>
      </c>
      <c r="Q188" s="16">
        <v>-5991.3101876224755</v>
      </c>
      <c r="R188" s="17">
        <v>-4929.0128866420655</v>
      </c>
      <c r="S188" s="16">
        <v>-3073.3751470977531</v>
      </c>
      <c r="T188" s="17">
        <v>-2204.0751057704101</v>
      </c>
      <c r="U188" s="16">
        <v>-2064.3251276043143</v>
      </c>
      <c r="V188" s="17">
        <v>-1387.2434697522513</v>
      </c>
      <c r="W188" s="16">
        <v>-2329.163976169807</v>
      </c>
      <c r="X188" s="17">
        <v>-1516.2554561186357</v>
      </c>
      <c r="Y188" s="16">
        <v>-2416.1603787745512</v>
      </c>
      <c r="Z188" s="17">
        <v>-1501.1486933462356</v>
      </c>
      <c r="AA188" s="16">
        <v>-57080.298238702511</v>
      </c>
      <c r="AB188" s="18">
        <v>-46007.0922155312</v>
      </c>
    </row>
    <row r="189" spans="1:28">
      <c r="A189" s="11"/>
      <c r="B189" s="7" t="s">
        <v>51</v>
      </c>
      <c r="C189" s="16">
        <v>-3157.4042306429592</v>
      </c>
      <c r="D189" s="17">
        <v>-3296.048810820284</v>
      </c>
      <c r="E189" s="16">
        <v>-3466.5885961624017</v>
      </c>
      <c r="F189" s="17">
        <v>-3177.5868257691536</v>
      </c>
      <c r="G189" s="16">
        <v>-3351.4370404823876</v>
      </c>
      <c r="H189" s="17">
        <v>-2583.2057622611474</v>
      </c>
      <c r="I189" s="16">
        <v>-3474.6094969103224</v>
      </c>
      <c r="J189" s="17">
        <v>-2721.7799071262007</v>
      </c>
      <c r="K189" s="16">
        <v>-3357.4289399053355</v>
      </c>
      <c r="L189" s="17">
        <v>-3296.580748702826</v>
      </c>
      <c r="M189" s="16">
        <v>-4236.0313552448406</v>
      </c>
      <c r="N189" s="17">
        <v>-3321.1175374052764</v>
      </c>
      <c r="O189" s="16">
        <v>-3251.5836056665562</v>
      </c>
      <c r="P189" s="17">
        <v>-2687.7025255896315</v>
      </c>
      <c r="Q189" s="16">
        <v>-4091.4480047421421</v>
      </c>
      <c r="R189" s="17">
        <v>-3435.9649892571406</v>
      </c>
      <c r="S189" s="16">
        <v>-3768.0249360534985</v>
      </c>
      <c r="T189" s="17">
        <v>-3469.6742893512155</v>
      </c>
      <c r="U189" s="16">
        <v>-3282.9804995470513</v>
      </c>
      <c r="V189" s="17">
        <v>-3176.2101944447008</v>
      </c>
      <c r="W189" s="16">
        <v>-3154.2085581554707</v>
      </c>
      <c r="X189" s="17">
        <v>-3064.5376628075446</v>
      </c>
      <c r="Y189" s="16">
        <v>-3247.5536940173347</v>
      </c>
      <c r="Z189" s="17">
        <v>-2604.4436377137235</v>
      </c>
      <c r="AA189" s="16">
        <v>-41839.298957530293</v>
      </c>
      <c r="AB189" s="18">
        <v>-36834.852891248847</v>
      </c>
    </row>
    <row r="190" spans="1:28">
      <c r="A190" s="11"/>
      <c r="B190" s="7" t="s">
        <v>49</v>
      </c>
      <c r="C190" s="16">
        <v>-24695.014670589109</v>
      </c>
      <c r="D190" s="17">
        <v>-26520.021779813917</v>
      </c>
      <c r="E190" s="16">
        <v>-23369.283304689634</v>
      </c>
      <c r="F190" s="17">
        <v>-21043.103101654666</v>
      </c>
      <c r="G190" s="16">
        <v>-25925.607233533334</v>
      </c>
      <c r="H190" s="17">
        <v>-21808.694949751116</v>
      </c>
      <c r="I190" s="16">
        <v>-29059.94241740838</v>
      </c>
      <c r="J190" s="17">
        <v>-25172.927792822491</v>
      </c>
      <c r="K190" s="16">
        <v>-24591.603573354358</v>
      </c>
      <c r="L190" s="17">
        <v>-27365.194746008478</v>
      </c>
      <c r="M190" s="16">
        <v>-28821.037366872424</v>
      </c>
      <c r="N190" s="17">
        <v>-25287.497751589424</v>
      </c>
      <c r="O190" s="16">
        <v>-25222.610564995837</v>
      </c>
      <c r="P190" s="17">
        <v>-25543.236774440255</v>
      </c>
      <c r="Q190" s="16">
        <v>-24245.360738955689</v>
      </c>
      <c r="R190" s="17">
        <v>-22560.339771452076</v>
      </c>
      <c r="S190" s="16">
        <v>-6365.2344195877668</v>
      </c>
      <c r="T190" s="17">
        <v>-7593.174432834754</v>
      </c>
      <c r="U190" s="16">
        <v>-2302.3849432905408</v>
      </c>
      <c r="V190" s="17">
        <v>-2630.4975765156155</v>
      </c>
      <c r="W190" s="16">
        <v>-1673.7720065269173</v>
      </c>
      <c r="X190" s="17">
        <v>-1909.3122938993702</v>
      </c>
      <c r="Y190" s="16">
        <v>-2021.0361247558794</v>
      </c>
      <c r="Z190" s="17">
        <v>-1664.7738751799275</v>
      </c>
      <c r="AA190" s="16">
        <v>-218292.88736455992</v>
      </c>
      <c r="AB190" s="18">
        <v>-209098.77484596209</v>
      </c>
    </row>
    <row r="191" spans="1:28">
      <c r="A191" s="11"/>
      <c r="B191" s="7" t="s">
        <v>44</v>
      </c>
      <c r="C191" s="16">
        <v>14397.816002760272</v>
      </c>
      <c r="D191" s="17">
        <v>-13181.132266628576</v>
      </c>
      <c r="E191" s="16">
        <v>15157.049108086125</v>
      </c>
      <c r="F191" s="17">
        <v>-7718.4071159160576</v>
      </c>
      <c r="G191" s="16">
        <v>17815.716083892705</v>
      </c>
      <c r="H191" s="17">
        <v>-7397.4707119583381</v>
      </c>
      <c r="I191" s="16">
        <v>20386.816830982047</v>
      </c>
      <c r="J191" s="17">
        <v>-7233.8532039188094</v>
      </c>
      <c r="K191" s="16">
        <v>23773.806153241709</v>
      </c>
      <c r="L191" s="17">
        <v>-7874.4465066268694</v>
      </c>
      <c r="M191" s="16">
        <v>28351.28812555924</v>
      </c>
      <c r="N191" s="17">
        <v>-4331.0769250587264</v>
      </c>
      <c r="O191" s="16">
        <v>31322.268680949386</v>
      </c>
      <c r="P191" s="17">
        <v>-3405.554663760206</v>
      </c>
      <c r="Q191" s="16">
        <v>32265.304306943792</v>
      </c>
      <c r="R191" s="17">
        <v>-3288.2577673332689</v>
      </c>
      <c r="S191" s="16">
        <v>32282.547897461274</v>
      </c>
      <c r="T191" s="17">
        <v>-2699.7439582103534</v>
      </c>
      <c r="U191" s="16">
        <v>-11395.961976539411</v>
      </c>
      <c r="V191" s="17">
        <v>-1480.074011488447</v>
      </c>
      <c r="W191" s="16">
        <v>-11194.716444359217</v>
      </c>
      <c r="X191" s="17">
        <v>-1499.398029892305</v>
      </c>
      <c r="Y191" s="16">
        <v>-12155.680598080282</v>
      </c>
      <c r="Z191" s="17">
        <v>-1444.3090634229231</v>
      </c>
      <c r="AA191" s="16">
        <v>181006.25417089765</v>
      </c>
      <c r="AB191" s="18">
        <v>-61553.724224214879</v>
      </c>
    </row>
    <row r="192" spans="1:28">
      <c r="A192" s="11"/>
      <c r="B192" s="7" t="s">
        <v>45</v>
      </c>
      <c r="C192" s="16">
        <v>-2325.9994926840773</v>
      </c>
      <c r="D192" s="17">
        <v>-2840.5412990949289</v>
      </c>
      <c r="E192" s="16">
        <v>-1476.6803482087832</v>
      </c>
      <c r="F192" s="17">
        <v>-1246.8444528220339</v>
      </c>
      <c r="G192" s="16">
        <v>-1418.3898367879915</v>
      </c>
      <c r="H192" s="17">
        <v>-1158.83845448171</v>
      </c>
      <c r="I192" s="16">
        <v>-1412.8417405183804</v>
      </c>
      <c r="J192" s="17">
        <v>-1182.7957267177799</v>
      </c>
      <c r="K192" s="16">
        <v>-1457.3243922570393</v>
      </c>
      <c r="L192" s="17">
        <v>-1272.4147614338085</v>
      </c>
      <c r="M192" s="16">
        <v>-1944.3797163585605</v>
      </c>
      <c r="N192" s="17">
        <v>-1295.6070710371141</v>
      </c>
      <c r="O192" s="16">
        <v>-2059.9057813390314</v>
      </c>
      <c r="P192" s="17">
        <v>-1557.9186709806279</v>
      </c>
      <c r="Q192" s="16">
        <v>-1978.4659692377218</v>
      </c>
      <c r="R192" s="17">
        <v>-1423.2980293436517</v>
      </c>
      <c r="S192" s="16">
        <v>-1814.642066433642</v>
      </c>
      <c r="T192" s="17">
        <v>-1431.5223616131186</v>
      </c>
      <c r="U192" s="16">
        <v>-399.97610233874843</v>
      </c>
      <c r="V192" s="17">
        <v>-298.41206889687271</v>
      </c>
      <c r="W192" s="16">
        <v>-314.32259533800027</v>
      </c>
      <c r="X192" s="17">
        <v>-253.85103331122471</v>
      </c>
      <c r="Y192" s="16">
        <v>-335.53319890630178</v>
      </c>
      <c r="Z192" s="17">
        <v>-225.71216966055056</v>
      </c>
      <c r="AA192" s="16">
        <v>-16938.461240408276</v>
      </c>
      <c r="AB192" s="18">
        <v>-14187.75609939342</v>
      </c>
    </row>
    <row r="193" spans="1:28">
      <c r="A193" s="4" t="s">
        <v>59</v>
      </c>
      <c r="B193" s="9"/>
      <c r="C193" s="13">
        <f t="shared" ref="C193:AB193" si="9">SUM(C176:C192)</f>
        <v>-8810.4786179706753</v>
      </c>
      <c r="D193" s="13">
        <f t="shared" si="9"/>
        <v>-50600.667523862321</v>
      </c>
      <c r="E193" s="13">
        <f t="shared" si="9"/>
        <v>-7389.505903452924</v>
      </c>
      <c r="F193" s="13">
        <f t="shared" si="9"/>
        <v>-37430.24074920662</v>
      </c>
      <c r="G193" s="13">
        <f t="shared" si="9"/>
        <v>-803.80849885534508</v>
      </c>
      <c r="H193" s="13">
        <f t="shared" si="9"/>
        <v>-32630.757893057656</v>
      </c>
      <c r="I193" s="13">
        <f t="shared" si="9"/>
        <v>983.98008367107332</v>
      </c>
      <c r="J193" s="13">
        <f t="shared" si="9"/>
        <v>-34831.638687760751</v>
      </c>
      <c r="K193" s="13">
        <f t="shared" si="9"/>
        <v>6875.9697525108631</v>
      </c>
      <c r="L193" s="13">
        <f t="shared" si="9"/>
        <v>-40898.020174744626</v>
      </c>
      <c r="M193" s="13">
        <f t="shared" si="9"/>
        <v>5356.7368645381412</v>
      </c>
      <c r="N193" s="13">
        <f t="shared" si="9"/>
        <v>-35101.864849885889</v>
      </c>
      <c r="O193" s="13">
        <f t="shared" si="9"/>
        <v>28684.056539591031</v>
      </c>
      <c r="P193" s="13">
        <f t="shared" si="9"/>
        <v>-23095.897353008921</v>
      </c>
      <c r="Q193" s="13">
        <f t="shared" si="9"/>
        <v>26419.522832594084</v>
      </c>
      <c r="R193" s="13">
        <f t="shared" si="9"/>
        <v>-22856.73325529927</v>
      </c>
      <c r="S193" s="13">
        <f t="shared" si="9"/>
        <v>28896.217746319424</v>
      </c>
      <c r="T193" s="13">
        <f t="shared" si="9"/>
        <v>-20337.035604919729</v>
      </c>
      <c r="U193" s="13">
        <f t="shared" si="9"/>
        <v>7116.484919157695</v>
      </c>
      <c r="V193" s="13">
        <f t="shared" si="9"/>
        <v>14102.005121330931</v>
      </c>
      <c r="W193" s="13">
        <f t="shared" si="9"/>
        <v>7593.4817464924345</v>
      </c>
      <c r="X193" s="13">
        <f t="shared" si="9"/>
        <v>13470.868820963547</v>
      </c>
      <c r="Y193" s="13">
        <f t="shared" si="9"/>
        <v>13136.144506735629</v>
      </c>
      <c r="Z193" s="13">
        <f t="shared" si="9"/>
        <v>17246.697619905248</v>
      </c>
      <c r="AA193" s="13">
        <f t="shared" si="9"/>
        <v>108058.80197133127</v>
      </c>
      <c r="AB193" s="13">
        <f t="shared" si="9"/>
        <v>-252963.28452954616</v>
      </c>
    </row>
    <row r="194" spans="1:28">
      <c r="A194" s="4">
        <v>2011</v>
      </c>
      <c r="B194" s="4" t="s">
        <v>27</v>
      </c>
      <c r="C194" s="13">
        <v>0</v>
      </c>
      <c r="D194" s="14">
        <v>0</v>
      </c>
      <c r="E194" s="13">
        <v>0</v>
      </c>
      <c r="F194" s="14">
        <v>0</v>
      </c>
      <c r="G194" s="13">
        <v>0</v>
      </c>
      <c r="H194" s="14">
        <v>0</v>
      </c>
      <c r="I194" s="13">
        <v>0</v>
      </c>
      <c r="J194" s="14">
        <v>0</v>
      </c>
      <c r="K194" s="13">
        <v>0</v>
      </c>
      <c r="L194" s="14">
        <v>0</v>
      </c>
      <c r="M194" s="13">
        <v>0</v>
      </c>
      <c r="N194" s="14">
        <v>0</v>
      </c>
      <c r="O194" s="13">
        <v>0</v>
      </c>
      <c r="P194" s="14">
        <v>0</v>
      </c>
      <c r="Q194" s="13">
        <v>0</v>
      </c>
      <c r="R194" s="14">
        <v>0</v>
      </c>
      <c r="S194" s="13">
        <v>0</v>
      </c>
      <c r="T194" s="14">
        <v>0</v>
      </c>
      <c r="U194" s="13">
        <v>0</v>
      </c>
      <c r="V194" s="14">
        <v>0</v>
      </c>
      <c r="W194" s="13">
        <v>0</v>
      </c>
      <c r="X194" s="14">
        <v>0</v>
      </c>
      <c r="Y194" s="13">
        <v>0</v>
      </c>
      <c r="Z194" s="14">
        <v>0</v>
      </c>
      <c r="AA194" s="13">
        <v>0</v>
      </c>
      <c r="AB194" s="15">
        <v>0</v>
      </c>
    </row>
    <row r="195" spans="1:28">
      <c r="A195" s="11"/>
      <c r="B195" s="7" t="s">
        <v>30</v>
      </c>
      <c r="C195" s="16">
        <v>560.73453038878085</v>
      </c>
      <c r="D195" s="17">
        <v>371.26845955734018</v>
      </c>
      <c r="E195" s="16">
        <v>566.03087716950017</v>
      </c>
      <c r="F195" s="17">
        <v>368.6743487635589</v>
      </c>
      <c r="G195" s="16">
        <v>555.87772216152189</v>
      </c>
      <c r="H195" s="17">
        <v>378.60884239107548</v>
      </c>
      <c r="I195" s="16">
        <v>192.29249175277556</v>
      </c>
      <c r="J195" s="17">
        <v>207.45478161936353</v>
      </c>
      <c r="K195" s="16">
        <v>191.48012353023876</v>
      </c>
      <c r="L195" s="17">
        <v>191.04746557071019</v>
      </c>
      <c r="M195" s="16">
        <v>523.53844096037517</v>
      </c>
      <c r="N195" s="17">
        <v>518.6971077426648</v>
      </c>
      <c r="O195" s="16">
        <v>521.74778587217611</v>
      </c>
      <c r="P195" s="17">
        <v>513.97618260433171</v>
      </c>
      <c r="Q195" s="16">
        <v>515.76950333898435</v>
      </c>
      <c r="R195" s="17">
        <v>510.30672949200766</v>
      </c>
      <c r="S195" s="16">
        <v>512.8408291664532</v>
      </c>
      <c r="T195" s="17">
        <v>505.88182853683799</v>
      </c>
      <c r="U195" s="16">
        <v>506.70674054676044</v>
      </c>
      <c r="V195" s="17">
        <v>502.16010932842534</v>
      </c>
      <c r="W195" s="16">
        <v>506.71410470083714</v>
      </c>
      <c r="X195" s="17">
        <v>502.55679688842571</v>
      </c>
      <c r="Y195" s="16">
        <v>504.50215836818182</v>
      </c>
      <c r="Z195" s="17">
        <v>498.48172880903257</v>
      </c>
      <c r="AA195" s="16">
        <v>5658.2353079565864</v>
      </c>
      <c r="AB195" s="18">
        <v>5069.1143813037743</v>
      </c>
    </row>
    <row r="196" spans="1:28">
      <c r="A196" s="11"/>
      <c r="B196" s="7" t="s">
        <v>32</v>
      </c>
      <c r="C196" s="16">
        <v>-3014.0148007319053</v>
      </c>
      <c r="D196" s="17">
        <v>-2801.9757258114973</v>
      </c>
      <c r="E196" s="16">
        <v>-2244.2475396509626</v>
      </c>
      <c r="F196" s="17">
        <v>-1874.2327775951524</v>
      </c>
      <c r="G196" s="16">
        <v>-2467.0823129040773</v>
      </c>
      <c r="H196" s="17">
        <v>-1798.2812678738351</v>
      </c>
      <c r="I196" s="16">
        <v>-2316.7672069235205</v>
      </c>
      <c r="J196" s="17">
        <v>-1955.736343236747</v>
      </c>
      <c r="K196" s="16">
        <v>-711.69752071795392</v>
      </c>
      <c r="L196" s="17">
        <v>-602.87958041414095</v>
      </c>
      <c r="M196" s="16">
        <v>0</v>
      </c>
      <c r="N196" s="17">
        <v>0</v>
      </c>
      <c r="O196" s="16">
        <v>5.6843418860808015E-14</v>
      </c>
      <c r="P196" s="17">
        <v>0</v>
      </c>
      <c r="Q196" s="16">
        <v>1.4210854715202004E-14</v>
      </c>
      <c r="R196" s="17">
        <v>-2.1316282072803006E-14</v>
      </c>
      <c r="S196" s="16">
        <v>-5.5067062021407764E-14</v>
      </c>
      <c r="T196" s="17">
        <v>1.4210854715202004E-14</v>
      </c>
      <c r="U196" s="16">
        <v>3.5527136788005009E-14</v>
      </c>
      <c r="V196" s="17">
        <v>-2.1316282072803006E-14</v>
      </c>
      <c r="W196" s="16">
        <v>5.1514348342607263E-14</v>
      </c>
      <c r="X196" s="17">
        <v>7.9936057773011271E-15</v>
      </c>
      <c r="Y196" s="16">
        <v>2.8421709430404007E-14</v>
      </c>
      <c r="Z196" s="17">
        <v>-3.1974423109204508E-14</v>
      </c>
      <c r="AA196" s="16">
        <v>-10753.809380928418</v>
      </c>
      <c r="AB196" s="18">
        <v>-9033.1056949313734</v>
      </c>
    </row>
    <row r="197" spans="1:28">
      <c r="A197" s="11"/>
      <c r="B197" s="7" t="s">
        <v>33</v>
      </c>
      <c r="C197" s="16">
        <v>0</v>
      </c>
      <c r="D197" s="17">
        <v>0</v>
      </c>
      <c r="E197" s="16">
        <v>0</v>
      </c>
      <c r="F197" s="17">
        <v>0</v>
      </c>
      <c r="G197" s="16">
        <v>0</v>
      </c>
      <c r="H197" s="17">
        <v>0</v>
      </c>
      <c r="I197" s="16">
        <v>0</v>
      </c>
      <c r="J197" s="17">
        <v>0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0</v>
      </c>
      <c r="AB197" s="18">
        <v>0</v>
      </c>
    </row>
    <row r="198" spans="1:28">
      <c r="A198" s="11"/>
      <c r="B198" s="7" t="s">
        <v>34</v>
      </c>
      <c r="C198" s="16">
        <v>-323.21863115359037</v>
      </c>
      <c r="D198" s="17">
        <v>-297.87415207696046</v>
      </c>
      <c r="E198" s="16">
        <v>-391.81612695049336</v>
      </c>
      <c r="F198" s="17">
        <v>-372.27690099656587</v>
      </c>
      <c r="G198" s="16">
        <v>-487.25995345866738</v>
      </c>
      <c r="H198" s="17">
        <v>-386.49774899240316</v>
      </c>
      <c r="I198" s="16">
        <v>-470.67085914289055</v>
      </c>
      <c r="J198" s="17">
        <v>-379.8539700951539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-1672.9655707056418</v>
      </c>
      <c r="AB198" s="18">
        <v>-1436.5027721610834</v>
      </c>
    </row>
    <row r="199" spans="1:28">
      <c r="A199" s="11"/>
      <c r="B199" s="7" t="s">
        <v>35</v>
      </c>
      <c r="C199" s="16">
        <v>14.337943718149862</v>
      </c>
      <c r="D199" s="17">
        <v>-3.031364145811537</v>
      </c>
      <c r="E199" s="16">
        <v>13.826684627086291</v>
      </c>
      <c r="F199" s="17">
        <v>-4.0054732958072741</v>
      </c>
      <c r="G199" s="16">
        <v>18.778111115119053</v>
      </c>
      <c r="H199" s="17">
        <v>-1.9970803826625989</v>
      </c>
      <c r="I199" s="16">
        <v>-16.851522771773929</v>
      </c>
      <c r="J199" s="17">
        <v>-24.512855738963388</v>
      </c>
      <c r="K199" s="16">
        <v>0</v>
      </c>
      <c r="L199" s="17">
        <v>0</v>
      </c>
      <c r="M199" s="16">
        <v>0</v>
      </c>
      <c r="N199" s="17">
        <v>0</v>
      </c>
      <c r="O199" s="16">
        <v>0</v>
      </c>
      <c r="P199" s="17">
        <v>0</v>
      </c>
      <c r="Q199" s="16">
        <v>0</v>
      </c>
      <c r="R199" s="17">
        <v>0</v>
      </c>
      <c r="S199" s="16">
        <v>0</v>
      </c>
      <c r="T199" s="17">
        <v>0</v>
      </c>
      <c r="U199" s="16">
        <v>0</v>
      </c>
      <c r="V199" s="17">
        <v>0</v>
      </c>
      <c r="W199" s="16">
        <v>0</v>
      </c>
      <c r="X199" s="17">
        <v>0</v>
      </c>
      <c r="Y199" s="16">
        <v>0</v>
      </c>
      <c r="Z199" s="17">
        <v>0</v>
      </c>
      <c r="AA199" s="16">
        <v>30.091216688581277</v>
      </c>
      <c r="AB199" s="18">
        <v>-33.546773563244798</v>
      </c>
    </row>
    <row r="200" spans="1:28">
      <c r="A200" s="11"/>
      <c r="B200" s="7" t="s">
        <v>36</v>
      </c>
      <c r="C200" s="16">
        <v>-291.36143719185191</v>
      </c>
      <c r="D200" s="17">
        <v>-179.3283162159438</v>
      </c>
      <c r="E200" s="16">
        <v>-349.22688240777745</v>
      </c>
      <c r="F200" s="17">
        <v>-333.50573549078075</v>
      </c>
      <c r="G200" s="16">
        <v>-256.13228056231287</v>
      </c>
      <c r="H200" s="17">
        <v>-223.44744263784673</v>
      </c>
      <c r="I200" s="16">
        <v>-365.71810434594033</v>
      </c>
      <c r="J200" s="17">
        <v>-278.9616600468309</v>
      </c>
      <c r="K200" s="16">
        <v>-127.12141707079053</v>
      </c>
      <c r="L200" s="17">
        <v>35.675019352357253</v>
      </c>
      <c r="M200" s="16">
        <v>-86.835969841377278</v>
      </c>
      <c r="N200" s="17">
        <v>67.51580277942918</v>
      </c>
      <c r="O200" s="16">
        <v>55.256003261773344</v>
      </c>
      <c r="P200" s="17">
        <v>46.321908598341565</v>
      </c>
      <c r="Q200" s="16">
        <v>-90.919812881338771</v>
      </c>
      <c r="R200" s="17">
        <v>-72.516018046547913</v>
      </c>
      <c r="S200" s="16">
        <v>29.119031688160021</v>
      </c>
      <c r="T200" s="17">
        <v>1.9507646556137388</v>
      </c>
      <c r="U200" s="16">
        <v>-29.648744427764768</v>
      </c>
      <c r="V200" s="17">
        <v>-19.889860838495338</v>
      </c>
      <c r="W200" s="16">
        <v>-92.431567226624338</v>
      </c>
      <c r="X200" s="17">
        <v>-100.61198149163596</v>
      </c>
      <c r="Y200" s="16">
        <v>-57.507065588116347</v>
      </c>
      <c r="Z200" s="17">
        <v>-63.125273420208771</v>
      </c>
      <c r="AA200" s="16">
        <v>-1662.5282465939608</v>
      </c>
      <c r="AB200" s="18">
        <v>-1119.9227928025482</v>
      </c>
    </row>
    <row r="201" spans="1:28">
      <c r="A201" s="11"/>
      <c r="B201" s="7" t="s">
        <v>81</v>
      </c>
      <c r="C201" s="16">
        <v>-121.23466961043076</v>
      </c>
      <c r="D201" s="17">
        <v>-83.539655240336046</v>
      </c>
      <c r="E201" s="16">
        <v>-125.22379825672151</v>
      </c>
      <c r="F201" s="17">
        <v>-94.055392856022536</v>
      </c>
      <c r="G201" s="16">
        <v>-166.01743166620705</v>
      </c>
      <c r="H201" s="17">
        <v>-141.68338687538429</v>
      </c>
      <c r="I201" s="16">
        <v>-146.7494293567452</v>
      </c>
      <c r="J201" s="17">
        <v>-114.1002727805852</v>
      </c>
      <c r="K201" s="16">
        <v>0</v>
      </c>
      <c r="L201" s="17">
        <v>0</v>
      </c>
      <c r="M201" s="16">
        <v>0</v>
      </c>
      <c r="N201" s="17">
        <v>0</v>
      </c>
      <c r="O201" s="16">
        <v>0</v>
      </c>
      <c r="P201" s="17">
        <v>0</v>
      </c>
      <c r="Q201" s="16">
        <v>0</v>
      </c>
      <c r="R201" s="17">
        <v>0</v>
      </c>
      <c r="S201" s="16">
        <v>0</v>
      </c>
      <c r="T201" s="17">
        <v>0</v>
      </c>
      <c r="U201" s="16">
        <v>0</v>
      </c>
      <c r="V201" s="17">
        <v>0</v>
      </c>
      <c r="W201" s="16">
        <v>0</v>
      </c>
      <c r="X201" s="17">
        <v>0</v>
      </c>
      <c r="Y201" s="16">
        <v>0</v>
      </c>
      <c r="Z201" s="17">
        <v>0</v>
      </c>
      <c r="AA201" s="16">
        <v>-559.22532889010449</v>
      </c>
      <c r="AB201" s="18">
        <v>-433.37870775232807</v>
      </c>
    </row>
    <row r="202" spans="1:28">
      <c r="A202" s="11"/>
      <c r="B202" s="7" t="s">
        <v>37</v>
      </c>
      <c r="C202" s="16">
        <v>90.876475697687056</v>
      </c>
      <c r="D202" s="17">
        <v>110.18217782910438</v>
      </c>
      <c r="E202" s="16">
        <v>751.48730228508441</v>
      </c>
      <c r="F202" s="17">
        <v>658.86009638075484</v>
      </c>
      <c r="G202" s="16">
        <v>904.89279647612284</v>
      </c>
      <c r="H202" s="17">
        <v>730.30398457847127</v>
      </c>
      <c r="I202" s="16">
        <v>658.88603703252659</v>
      </c>
      <c r="J202" s="17">
        <v>581.70019879149118</v>
      </c>
      <c r="K202" s="16">
        <v>711.76443819803467</v>
      </c>
      <c r="L202" s="17">
        <v>666.53321404129042</v>
      </c>
      <c r="M202" s="16">
        <v>815.17103813271683</v>
      </c>
      <c r="N202" s="17">
        <v>655.74528388466797</v>
      </c>
      <c r="O202" s="16">
        <v>635.84473396948124</v>
      </c>
      <c r="P202" s="17">
        <v>645.42151912352369</v>
      </c>
      <c r="Q202" s="16">
        <v>867.98888614021575</v>
      </c>
      <c r="R202" s="17">
        <v>683.04593356572536</v>
      </c>
      <c r="S202" s="16">
        <v>740.82701143186875</v>
      </c>
      <c r="T202" s="17">
        <v>652.77540696917742</v>
      </c>
      <c r="U202" s="16">
        <v>690.51202198800104</v>
      </c>
      <c r="V202" s="17">
        <v>646.14237585985848</v>
      </c>
      <c r="W202" s="16">
        <v>618.92583826541727</v>
      </c>
      <c r="X202" s="17">
        <v>555.92015031279425</v>
      </c>
      <c r="Y202" s="16">
        <v>553.60742043598862</v>
      </c>
      <c r="Z202" s="17">
        <v>530.25389983428238</v>
      </c>
      <c r="AA202" s="16">
        <v>8040.7840000531442</v>
      </c>
      <c r="AB202" s="18">
        <v>7116.8842411711412</v>
      </c>
    </row>
    <row r="203" spans="1:28">
      <c r="A203" s="11"/>
      <c r="B203" s="7" t="s">
        <v>39</v>
      </c>
      <c r="C203" s="16">
        <v>1019.146613002042</v>
      </c>
      <c r="D203" s="17">
        <v>816.67292932740293</v>
      </c>
      <c r="E203" s="16">
        <v>1006.3506587891034</v>
      </c>
      <c r="F203" s="17">
        <v>626.968850795555</v>
      </c>
      <c r="G203" s="16">
        <v>1097.8851916636841</v>
      </c>
      <c r="H203" s="17">
        <v>719.48041229431976</v>
      </c>
      <c r="I203" s="16">
        <v>1010.5142362839385</v>
      </c>
      <c r="J203" s="17">
        <v>857.0598043116803</v>
      </c>
      <c r="K203" s="16">
        <v>1149.323621568519</v>
      </c>
      <c r="L203" s="17">
        <v>1024.730600993289</v>
      </c>
      <c r="M203" s="16">
        <v>1751.0707854888767</v>
      </c>
      <c r="N203" s="17">
        <v>1258.535613424197</v>
      </c>
      <c r="O203" s="16">
        <v>1811.6220560289346</v>
      </c>
      <c r="P203" s="17">
        <v>1646.808103569758</v>
      </c>
      <c r="Q203" s="16">
        <v>1872.2709549488941</v>
      </c>
      <c r="R203" s="17">
        <v>1316.2149348454432</v>
      </c>
      <c r="S203" s="16">
        <v>1684.3701219469663</v>
      </c>
      <c r="T203" s="17">
        <v>1336.1205425531857</v>
      </c>
      <c r="U203" s="16">
        <v>1567.436192177317</v>
      </c>
      <c r="V203" s="17">
        <v>1297.5745958126033</v>
      </c>
      <c r="W203" s="16">
        <v>1144.5317805326222</v>
      </c>
      <c r="X203" s="17">
        <v>896.04166685791665</v>
      </c>
      <c r="Y203" s="16">
        <v>1167.819825486577</v>
      </c>
      <c r="Z203" s="17">
        <v>983.18504047671479</v>
      </c>
      <c r="AA203" s="16">
        <v>16282.342037917473</v>
      </c>
      <c r="AB203" s="18">
        <v>12779.393095262065</v>
      </c>
    </row>
    <row r="204" spans="1:28">
      <c r="A204" s="11"/>
      <c r="B204" s="7" t="s">
        <v>40</v>
      </c>
      <c r="C204" s="16">
        <v>-1363.2596106800786</v>
      </c>
      <c r="D204" s="17">
        <v>-1152.412372687631</v>
      </c>
      <c r="E204" s="16">
        <v>-1337.3935313534728</v>
      </c>
      <c r="F204" s="17">
        <v>-1018.5765117591113</v>
      </c>
      <c r="G204" s="16">
        <v>-1568.781143452245</v>
      </c>
      <c r="H204" s="17">
        <v>-1096.868666409332</v>
      </c>
      <c r="I204" s="16">
        <v>-1700.2577321390863</v>
      </c>
      <c r="J204" s="17">
        <v>-1345.5961712912515</v>
      </c>
      <c r="K204" s="16">
        <v>-1846.2317823701192</v>
      </c>
      <c r="L204" s="17">
        <v>-1566.1053865152257</v>
      </c>
      <c r="M204" s="16">
        <v>-1900.0808426217125</v>
      </c>
      <c r="N204" s="17">
        <v>-1365.4451964222526</v>
      </c>
      <c r="O204" s="16">
        <v>-1947.298515610931</v>
      </c>
      <c r="P204" s="17">
        <v>-1769.7604404098395</v>
      </c>
      <c r="Q204" s="16">
        <v>-2030.9045032719036</v>
      </c>
      <c r="R204" s="17">
        <v>-1427.6278000569673</v>
      </c>
      <c r="S204" s="16">
        <v>-1826.2977350750093</v>
      </c>
      <c r="T204" s="17">
        <v>-1448.4189610095243</v>
      </c>
      <c r="U204" s="16">
        <v>-1708.1650943513446</v>
      </c>
      <c r="V204" s="17">
        <v>-1413.6764126117143</v>
      </c>
      <c r="W204" s="16">
        <v>-1282.4994580479156</v>
      </c>
      <c r="X204" s="17">
        <v>-1003.6861122094504</v>
      </c>
      <c r="Y204" s="16">
        <v>-1303.0136627122183</v>
      </c>
      <c r="Z204" s="17">
        <v>-1096.6418539071292</v>
      </c>
      <c r="AA204" s="16">
        <v>-19814.183611686036</v>
      </c>
      <c r="AB204" s="18">
        <v>-15704.815885289428</v>
      </c>
    </row>
    <row r="205" spans="1:28">
      <c r="A205" s="11"/>
      <c r="B205" s="7" t="s">
        <v>41</v>
      </c>
      <c r="C205" s="16">
        <v>679.10175674668415</v>
      </c>
      <c r="D205" s="17">
        <v>618.464697890043</v>
      </c>
      <c r="E205" s="16">
        <v>714.71364853163709</v>
      </c>
      <c r="F205" s="17">
        <v>591.20516103867237</v>
      </c>
      <c r="G205" s="16">
        <v>744.72344938936067</v>
      </c>
      <c r="H205" s="17">
        <v>560.33962941644313</v>
      </c>
      <c r="I205" s="16">
        <v>714.79181642640322</v>
      </c>
      <c r="J205" s="17">
        <v>597.95502307050674</v>
      </c>
      <c r="K205" s="16">
        <v>733.63599073118041</v>
      </c>
      <c r="L205" s="17">
        <v>658.83190145385265</v>
      </c>
      <c r="M205" s="16">
        <v>795.08826834792649</v>
      </c>
      <c r="N205" s="17">
        <v>611.32364719627981</v>
      </c>
      <c r="O205" s="16">
        <v>747.33218577357127</v>
      </c>
      <c r="P205" s="17">
        <v>727.46697873657934</v>
      </c>
      <c r="Q205" s="16">
        <v>852.6721327068152</v>
      </c>
      <c r="R205" s="17">
        <v>641.79509994323189</v>
      </c>
      <c r="S205" s="16">
        <v>756.71887760661957</v>
      </c>
      <c r="T205" s="17">
        <v>640.35736517018142</v>
      </c>
      <c r="U205" s="16">
        <v>718.43618003117422</v>
      </c>
      <c r="V205" s="17">
        <v>639.73546180646076</v>
      </c>
      <c r="W205" s="16">
        <v>698.39710028805121</v>
      </c>
      <c r="X205" s="17">
        <v>591.30912977490732</v>
      </c>
      <c r="Y205" s="16">
        <v>648.1165619885337</v>
      </c>
      <c r="Z205" s="17">
        <v>586.07543582562948</v>
      </c>
      <c r="AA205" s="16">
        <v>8803.7279685679569</v>
      </c>
      <c r="AB205" s="18">
        <v>7464.859531322787</v>
      </c>
    </row>
    <row r="206" spans="1:28">
      <c r="A206" s="11"/>
      <c r="B206" s="7" t="s">
        <v>43</v>
      </c>
      <c r="C206" s="16">
        <v>2.2737367544323206E-13</v>
      </c>
      <c r="D206" s="17">
        <v>-1.1368683772161603E-13</v>
      </c>
      <c r="E206" s="16">
        <v>2.4158453015843406E-13</v>
      </c>
      <c r="F206" s="17">
        <v>1.9895196601282805E-13</v>
      </c>
      <c r="G206" s="16">
        <v>-2.2737367544323206E-13</v>
      </c>
      <c r="H206" s="17">
        <v>-2.2737367544323206E-13</v>
      </c>
      <c r="I206" s="16">
        <v>3.2684965844964609E-13</v>
      </c>
      <c r="J206" s="17">
        <v>7.815970093361102E-14</v>
      </c>
      <c r="K206" s="16">
        <v>0</v>
      </c>
      <c r="L206" s="17">
        <v>4.5474735088646412E-13</v>
      </c>
      <c r="M206" s="16">
        <v>1.5631940186722204E-13</v>
      </c>
      <c r="N206" s="17">
        <v>3.4816594052244909E-13</v>
      </c>
      <c r="O206" s="16">
        <v>-2.9842794901924208E-13</v>
      </c>
      <c r="P206" s="17">
        <v>1.8474111129762605E-13</v>
      </c>
      <c r="Q206" s="16">
        <v>-4.5474735088646412E-13</v>
      </c>
      <c r="R206" s="17">
        <v>2.2737367544323206E-13</v>
      </c>
      <c r="S206" s="16">
        <v>5.5422333389287814E-13</v>
      </c>
      <c r="T206" s="17">
        <v>7.1054273576010019E-14</v>
      </c>
      <c r="U206" s="16">
        <v>2.2737367544323206E-13</v>
      </c>
      <c r="V206" s="17">
        <v>-2.2737367544323206E-13</v>
      </c>
      <c r="W206" s="16">
        <v>2.2737367544323206E-13</v>
      </c>
      <c r="X206" s="17">
        <v>-2.2737367544323206E-13</v>
      </c>
      <c r="Y206" s="16">
        <v>6.2527760746888816E-13</v>
      </c>
      <c r="Z206" s="17">
        <v>4.1211478674085811E-13</v>
      </c>
      <c r="AA206" s="16">
        <v>1.6058265828178264E-12</v>
      </c>
      <c r="AB206" s="18">
        <v>1.1795009413617663E-12</v>
      </c>
    </row>
    <row r="207" spans="1:28">
      <c r="A207" s="11"/>
      <c r="B207" s="7" t="s">
        <v>51</v>
      </c>
      <c r="C207" s="16">
        <v>-2884.0933080533659</v>
      </c>
      <c r="D207" s="17">
        <v>-2749.4957953719113</v>
      </c>
      <c r="E207" s="16">
        <v>-2348.2230167543403</v>
      </c>
      <c r="F207" s="17">
        <v>-2239.6917048845007</v>
      </c>
      <c r="G207" s="16">
        <v>-2369.3706988877998</v>
      </c>
      <c r="H207" s="17">
        <v>-1846.5098620792564</v>
      </c>
      <c r="I207" s="16">
        <v>-2143.0695594113026</v>
      </c>
      <c r="J207" s="17">
        <v>-1891.8711485620802</v>
      </c>
      <c r="K207" s="16">
        <v>0</v>
      </c>
      <c r="L207" s="17">
        <v>0</v>
      </c>
      <c r="M207" s="16">
        <v>0</v>
      </c>
      <c r="N207" s="17">
        <v>0</v>
      </c>
      <c r="O207" s="16">
        <v>0</v>
      </c>
      <c r="P207" s="17">
        <v>0</v>
      </c>
      <c r="Q207" s="16">
        <v>0</v>
      </c>
      <c r="R207" s="17">
        <v>0</v>
      </c>
      <c r="S207" s="16">
        <v>0</v>
      </c>
      <c r="T207" s="17">
        <v>0</v>
      </c>
      <c r="U207" s="16">
        <v>0</v>
      </c>
      <c r="V207" s="17">
        <v>0</v>
      </c>
      <c r="W207" s="16">
        <v>0</v>
      </c>
      <c r="X207" s="17">
        <v>0</v>
      </c>
      <c r="Y207" s="16">
        <v>0</v>
      </c>
      <c r="Z207" s="17">
        <v>0</v>
      </c>
      <c r="AA207" s="16">
        <v>-9744.7565831068077</v>
      </c>
      <c r="AB207" s="18">
        <v>-8727.5685108977486</v>
      </c>
    </row>
    <row r="208" spans="1:28">
      <c r="A208" s="11"/>
      <c r="B208" s="7" t="s">
        <v>49</v>
      </c>
      <c r="C208" s="16">
        <v>-2472.0874820196004</v>
      </c>
      <c r="D208" s="17">
        <v>-2056.1615615189835</v>
      </c>
      <c r="E208" s="16">
        <v>-2299.9526865145435</v>
      </c>
      <c r="F208" s="17">
        <v>-2103.4149198063492</v>
      </c>
      <c r="G208" s="16">
        <v>-2677.9381497131626</v>
      </c>
      <c r="H208" s="17">
        <v>-2291.2054128494051</v>
      </c>
      <c r="I208" s="16">
        <v>-3312.6366510333792</v>
      </c>
      <c r="J208" s="17">
        <v>-3346.7983090293474</v>
      </c>
      <c r="K208" s="16">
        <v>-3058.838875089074</v>
      </c>
      <c r="L208" s="17">
        <v>-3491.9268091157255</v>
      </c>
      <c r="M208" s="16">
        <v>-2806.7724303207515</v>
      </c>
      <c r="N208" s="17">
        <v>-2917.3918670526141</v>
      </c>
      <c r="O208" s="16">
        <v>-2732.7521067407142</v>
      </c>
      <c r="P208" s="17">
        <v>-3595.9312887050542</v>
      </c>
      <c r="Q208" s="16">
        <v>-2988.2799121795806</v>
      </c>
      <c r="R208" s="17">
        <v>-3028.6055679851947</v>
      </c>
      <c r="S208" s="16">
        <v>-2450.7695762164544</v>
      </c>
      <c r="T208" s="17">
        <v>-2759.2292821071514</v>
      </c>
      <c r="U208" s="16">
        <v>-2062.0347309265512</v>
      </c>
      <c r="V208" s="17">
        <v>-2363.5268300393163</v>
      </c>
      <c r="W208" s="16">
        <v>-1665.3755254478306</v>
      </c>
      <c r="X208" s="17">
        <v>-1718.4747396859971</v>
      </c>
      <c r="Y208" s="16">
        <v>-1623.6166932568458</v>
      </c>
      <c r="Z208" s="17">
        <v>-1682.2051557269101</v>
      </c>
      <c r="AA208" s="16">
        <v>-30151.054819458488</v>
      </c>
      <c r="AB208" s="18">
        <v>-31354.87174362205</v>
      </c>
    </row>
    <row r="209" spans="1:28">
      <c r="A209" s="11"/>
      <c r="B209" s="7" t="s">
        <v>44</v>
      </c>
      <c r="C209" s="16">
        <v>-1207.8154306568078</v>
      </c>
      <c r="D209" s="17">
        <v>-1116.2846353860109</v>
      </c>
      <c r="E209" s="16">
        <v>-1206.2300840510386</v>
      </c>
      <c r="F209" s="17">
        <v>-1027.2723563989293</v>
      </c>
      <c r="G209" s="16">
        <v>-1465.9381325262011</v>
      </c>
      <c r="H209" s="17">
        <v>-1109.4120482006465</v>
      </c>
      <c r="I209" s="16">
        <v>-1636.8111960717124</v>
      </c>
      <c r="J209" s="17">
        <v>-1457.951740894709</v>
      </c>
      <c r="K209" s="16">
        <v>-1443.5641191217708</v>
      </c>
      <c r="L209" s="17">
        <v>-1270.0198131090658</v>
      </c>
      <c r="M209" s="16">
        <v>-77.985408214451127</v>
      </c>
      <c r="N209" s="17">
        <v>-37.289913964589573</v>
      </c>
      <c r="O209" s="16">
        <v>-67.254244671556989</v>
      </c>
      <c r="P209" s="17">
        <v>-43.728885414755837</v>
      </c>
      <c r="Q209" s="16">
        <v>-80.99483629454221</v>
      </c>
      <c r="R209" s="17">
        <v>-36.177058946090824</v>
      </c>
      <c r="S209" s="16">
        <v>-71.773628782292008</v>
      </c>
      <c r="T209" s="17">
        <v>-38.322446277532777</v>
      </c>
      <c r="U209" s="16">
        <v>-56.340206707068319</v>
      </c>
      <c r="V209" s="17">
        <v>-33.99767228639621</v>
      </c>
      <c r="W209" s="16">
        <v>-53.445111571483721</v>
      </c>
      <c r="X209" s="17">
        <v>-30.239123068881099</v>
      </c>
      <c r="Y209" s="16">
        <v>-43.78108160307147</v>
      </c>
      <c r="Z209" s="17">
        <v>-27.140904861340346</v>
      </c>
      <c r="AA209" s="16">
        <v>-7411.9334802719968</v>
      </c>
      <c r="AB209" s="18">
        <v>-6227.8365988089481</v>
      </c>
    </row>
    <row r="210" spans="1:28">
      <c r="A210" s="11"/>
      <c r="B210" s="7" t="s">
        <v>45</v>
      </c>
      <c r="C210" s="16">
        <v>0</v>
      </c>
      <c r="D210" s="17">
        <v>0</v>
      </c>
      <c r="E210" s="16">
        <v>0</v>
      </c>
      <c r="F210" s="17">
        <v>0</v>
      </c>
      <c r="G210" s="16">
        <v>0</v>
      </c>
      <c r="H210" s="17">
        <v>0</v>
      </c>
      <c r="I210" s="16">
        <v>0</v>
      </c>
      <c r="J210" s="17">
        <v>0</v>
      </c>
      <c r="K210" s="16">
        <v>0</v>
      </c>
      <c r="L210" s="17">
        <v>0</v>
      </c>
      <c r="M210" s="16">
        <v>0</v>
      </c>
      <c r="N210" s="17">
        <v>0</v>
      </c>
      <c r="O210" s="16">
        <v>0</v>
      </c>
      <c r="P210" s="17">
        <v>0</v>
      </c>
      <c r="Q210" s="16">
        <v>0</v>
      </c>
      <c r="R210" s="17">
        <v>0</v>
      </c>
      <c r="S210" s="16">
        <v>0</v>
      </c>
      <c r="T210" s="17">
        <v>0</v>
      </c>
      <c r="U210" s="16">
        <v>0</v>
      </c>
      <c r="V210" s="17">
        <v>0</v>
      </c>
      <c r="W210" s="16">
        <v>0</v>
      </c>
      <c r="X210" s="17">
        <v>0</v>
      </c>
      <c r="Y210" s="16">
        <v>0</v>
      </c>
      <c r="Z210" s="17">
        <v>0</v>
      </c>
      <c r="AA210" s="16">
        <v>0</v>
      </c>
      <c r="AB210" s="18">
        <v>0</v>
      </c>
    </row>
    <row r="211" spans="1:28">
      <c r="A211" s="4" t="s">
        <v>60</v>
      </c>
      <c r="B211" s="9"/>
      <c r="C211" s="13">
        <f t="shared" ref="C211:AB211" si="10">SUM(C194:C210)</f>
        <v>-9312.8880505442867</v>
      </c>
      <c r="D211" s="13">
        <f t="shared" si="10"/>
        <v>-8523.515313851196</v>
      </c>
      <c r="E211" s="13">
        <f t="shared" si="10"/>
        <v>-7249.9044945369396</v>
      </c>
      <c r="F211" s="13">
        <f t="shared" si="10"/>
        <v>-6821.3233161046774</v>
      </c>
      <c r="G211" s="13">
        <f t="shared" si="10"/>
        <v>-8136.3628323648645</v>
      </c>
      <c r="H211" s="13">
        <f t="shared" si="10"/>
        <v>-6507.1700476204614</v>
      </c>
      <c r="I211" s="13">
        <f t="shared" si="10"/>
        <v>-9533.0476797007068</v>
      </c>
      <c r="J211" s="13">
        <f t="shared" si="10"/>
        <v>-8551.2126638826267</v>
      </c>
      <c r="K211" s="13">
        <f t="shared" si="10"/>
        <v>-4401.2495403417352</v>
      </c>
      <c r="L211" s="13">
        <f t="shared" si="10"/>
        <v>-4354.1133877426582</v>
      </c>
      <c r="M211" s="13">
        <f t="shared" si="10"/>
        <v>-986.80611806839693</v>
      </c>
      <c r="N211" s="13">
        <f t="shared" si="10"/>
        <v>-1208.3095224122171</v>
      </c>
      <c r="O211" s="13">
        <f t="shared" si="10"/>
        <v>-975.5021021172663</v>
      </c>
      <c r="P211" s="13">
        <f t="shared" si="10"/>
        <v>-1829.4259218971147</v>
      </c>
      <c r="Q211" s="13">
        <f t="shared" si="10"/>
        <v>-1082.3975874924561</v>
      </c>
      <c r="R211" s="13">
        <f t="shared" si="10"/>
        <v>-1413.5637471883924</v>
      </c>
      <c r="S211" s="13">
        <f t="shared" si="10"/>
        <v>-624.96506823368759</v>
      </c>
      <c r="T211" s="13">
        <f t="shared" si="10"/>
        <v>-1108.8847815092122</v>
      </c>
      <c r="U211" s="13">
        <f t="shared" si="10"/>
        <v>-373.09764166947571</v>
      </c>
      <c r="V211" s="13">
        <f t="shared" si="10"/>
        <v>-745.47823296857428</v>
      </c>
      <c r="W211" s="13">
        <f t="shared" si="10"/>
        <v>-125.18283850692592</v>
      </c>
      <c r="X211" s="13">
        <f t="shared" si="10"/>
        <v>-307.18421262192078</v>
      </c>
      <c r="Y211" s="13">
        <f t="shared" si="10"/>
        <v>-153.87253688096985</v>
      </c>
      <c r="Z211" s="13">
        <f t="shared" si="10"/>
        <v>-271.1170829699289</v>
      </c>
      <c r="AA211" s="13">
        <f t="shared" si="10"/>
        <v>-42955.276490457705</v>
      </c>
      <c r="AB211" s="13">
        <f t="shared" si="10"/>
        <v>-41641.298230768989</v>
      </c>
    </row>
    <row r="212" spans="1:28">
      <c r="A212" s="4">
        <v>2012</v>
      </c>
      <c r="B212" s="4" t="s">
        <v>27</v>
      </c>
      <c r="C212" s="13">
        <v>0</v>
      </c>
      <c r="D212" s="14">
        <v>0</v>
      </c>
      <c r="E212" s="13">
        <v>0</v>
      </c>
      <c r="F212" s="14">
        <v>0</v>
      </c>
      <c r="G212" s="13">
        <v>0</v>
      </c>
      <c r="H212" s="14">
        <v>0</v>
      </c>
      <c r="I212" s="13">
        <v>0</v>
      </c>
      <c r="J212" s="14">
        <v>0</v>
      </c>
      <c r="K212" s="13">
        <v>0</v>
      </c>
      <c r="L212" s="14">
        <v>0</v>
      </c>
      <c r="M212" s="13">
        <v>0</v>
      </c>
      <c r="N212" s="14">
        <v>0</v>
      </c>
      <c r="O212" s="13">
        <v>0</v>
      </c>
      <c r="P212" s="14">
        <v>0</v>
      </c>
      <c r="Q212" s="13">
        <v>0</v>
      </c>
      <c r="R212" s="14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4">
        <v>0</v>
      </c>
      <c r="Y212" s="13">
        <v>0</v>
      </c>
      <c r="Z212" s="14">
        <v>0</v>
      </c>
      <c r="AA212" s="13">
        <v>0</v>
      </c>
      <c r="AB212" s="15">
        <v>0</v>
      </c>
    </row>
    <row r="213" spans="1:28">
      <c r="A213" s="11"/>
      <c r="B213" s="7" t="s">
        <v>30</v>
      </c>
      <c r="C213" s="16">
        <v>504.25689574177164</v>
      </c>
      <c r="D213" s="17">
        <v>497.62533466195237</v>
      </c>
      <c r="E213" s="16">
        <v>500.72472526445159</v>
      </c>
      <c r="F213" s="17">
        <v>494.78227938639731</v>
      </c>
      <c r="G213" s="16">
        <v>494.35633321241488</v>
      </c>
      <c r="H213" s="17">
        <v>490.77661930003114</v>
      </c>
      <c r="I213" s="16">
        <v>494.59114110580163</v>
      </c>
      <c r="J213" s="17">
        <v>489.00950644251162</v>
      </c>
      <c r="K213" s="16">
        <v>490.76201156025718</v>
      </c>
      <c r="L213" s="17">
        <v>485.83607003693822</v>
      </c>
      <c r="M213" s="16">
        <v>490.15121842747305</v>
      </c>
      <c r="N213" s="17">
        <v>484.80473853428072</v>
      </c>
      <c r="O213" s="16">
        <v>487.26497064565888</v>
      </c>
      <c r="P213" s="17">
        <v>480.81740547781504</v>
      </c>
      <c r="Q213" s="16">
        <v>482.22902709906208</v>
      </c>
      <c r="R213" s="17">
        <v>479.10083146780312</v>
      </c>
      <c r="S213" s="16">
        <v>480.83694470912968</v>
      </c>
      <c r="T213" s="17">
        <v>474.36437133528267</v>
      </c>
      <c r="U213" s="16">
        <v>472.01354642692758</v>
      </c>
      <c r="V213" s="17">
        <v>470.11253324817858</v>
      </c>
      <c r="W213" s="16">
        <v>488.41742947281261</v>
      </c>
      <c r="X213" s="17">
        <v>473.82328317382428</v>
      </c>
      <c r="Y213" s="16">
        <v>485.70462706992873</v>
      </c>
      <c r="Z213" s="17">
        <v>472.15907970144474</v>
      </c>
      <c r="AA213" s="16">
        <v>5871.3088707356892</v>
      </c>
      <c r="AB213" s="18">
        <v>5793.2120527664601</v>
      </c>
    </row>
    <row r="214" spans="1:28">
      <c r="A214" s="11"/>
      <c r="B214" s="7" t="s">
        <v>32</v>
      </c>
      <c r="C214" s="16">
        <v>-2.1316282072803006E-14</v>
      </c>
      <c r="D214" s="17">
        <v>-2.1316282072803006E-14</v>
      </c>
      <c r="E214" s="16">
        <v>4.9737991503207013E-14</v>
      </c>
      <c r="F214" s="17">
        <v>1.0658141036401503E-14</v>
      </c>
      <c r="G214" s="16">
        <v>2.8421709430404007E-14</v>
      </c>
      <c r="H214" s="17">
        <v>-1.4210854715202004E-14</v>
      </c>
      <c r="I214" s="16">
        <v>-5.3290705182007514E-14</v>
      </c>
      <c r="J214" s="17">
        <v>3.5527136788005009E-15</v>
      </c>
      <c r="K214" s="16">
        <v>3.5527136788005009E-14</v>
      </c>
      <c r="L214" s="17">
        <v>3.5527136788005009E-15</v>
      </c>
      <c r="M214" s="16">
        <v>1.4210854715202004E-14</v>
      </c>
      <c r="N214" s="17">
        <v>3.5527136788005009E-14</v>
      </c>
      <c r="O214" s="16">
        <v>-5.6843418860808015E-14</v>
      </c>
      <c r="P214" s="17">
        <v>-4.2632564145606011E-14</v>
      </c>
      <c r="Q214" s="16">
        <v>0</v>
      </c>
      <c r="R214" s="17">
        <v>-5.6843418860808015E-14</v>
      </c>
      <c r="S214" s="16">
        <v>0</v>
      </c>
      <c r="T214" s="17">
        <v>0</v>
      </c>
      <c r="U214" s="16">
        <v>4.2632564145606011E-14</v>
      </c>
      <c r="V214" s="17">
        <v>7.1054273576010019E-15</v>
      </c>
      <c r="W214" s="16">
        <v>0</v>
      </c>
      <c r="X214" s="17">
        <v>0</v>
      </c>
      <c r="Y214" s="16">
        <v>0</v>
      </c>
      <c r="Z214" s="17">
        <v>0</v>
      </c>
      <c r="AA214" s="16">
        <v>3.907985046680551E-14</v>
      </c>
      <c r="AB214" s="18">
        <v>-7.460698725481052E-14</v>
      </c>
    </row>
    <row r="215" spans="1:28">
      <c r="A215" s="11"/>
      <c r="B215" s="7" t="s">
        <v>33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34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35</v>
      </c>
      <c r="C217" s="16">
        <v>0</v>
      </c>
      <c r="D217" s="17">
        <v>0</v>
      </c>
      <c r="E217" s="16">
        <v>0</v>
      </c>
      <c r="F217" s="17">
        <v>0</v>
      </c>
      <c r="G217" s="16">
        <v>0</v>
      </c>
      <c r="H217" s="17">
        <v>0</v>
      </c>
      <c r="I217" s="16">
        <v>0</v>
      </c>
      <c r="J217" s="17">
        <v>0</v>
      </c>
      <c r="K217" s="16">
        <v>0</v>
      </c>
      <c r="L217" s="17">
        <v>0</v>
      </c>
      <c r="M217" s="16">
        <v>0</v>
      </c>
      <c r="N217" s="17">
        <v>0</v>
      </c>
      <c r="O217" s="16">
        <v>0</v>
      </c>
      <c r="P217" s="17">
        <v>0</v>
      </c>
      <c r="Q217" s="16">
        <v>0</v>
      </c>
      <c r="R217" s="17">
        <v>0</v>
      </c>
      <c r="S217" s="16">
        <v>0</v>
      </c>
      <c r="T217" s="17">
        <v>0</v>
      </c>
      <c r="U217" s="16">
        <v>0</v>
      </c>
      <c r="V217" s="17">
        <v>0</v>
      </c>
      <c r="W217" s="16">
        <v>0</v>
      </c>
      <c r="X217" s="17">
        <v>0</v>
      </c>
      <c r="Y217" s="16">
        <v>0</v>
      </c>
      <c r="Z217" s="17">
        <v>0</v>
      </c>
      <c r="AA217" s="16">
        <v>0</v>
      </c>
      <c r="AB217" s="18">
        <v>0</v>
      </c>
    </row>
    <row r="218" spans="1:28">
      <c r="A218" s="11"/>
      <c r="B218" s="7" t="s">
        <v>36</v>
      </c>
      <c r="C218" s="16">
        <v>-188.62161610102078</v>
      </c>
      <c r="D218" s="17">
        <v>-160.65579459400772</v>
      </c>
      <c r="E218" s="16">
        <v>-234.75911464871751</v>
      </c>
      <c r="F218" s="17">
        <v>-240.57836279465675</v>
      </c>
      <c r="G218" s="16">
        <v>-88.764248600645146</v>
      </c>
      <c r="H218" s="17">
        <v>-98.752277776352514</v>
      </c>
      <c r="I218" s="16">
        <v>-37.924155361208989</v>
      </c>
      <c r="J218" s="17">
        <v>-25.31170279870156</v>
      </c>
      <c r="K218" s="16">
        <v>-124.53818570199957</v>
      </c>
      <c r="L218" s="17">
        <v>29.735280571648218</v>
      </c>
      <c r="M218" s="16">
        <v>-77.509646318054479</v>
      </c>
      <c r="N218" s="17">
        <v>68.212039898774435</v>
      </c>
      <c r="O218" s="16">
        <v>54.250558348674815</v>
      </c>
      <c r="P218" s="17">
        <v>39.398402195958568</v>
      </c>
      <c r="Q218" s="16">
        <v>-85.006470225569274</v>
      </c>
      <c r="R218" s="17">
        <v>-67.799724839301007</v>
      </c>
      <c r="S218" s="16">
        <v>24.631207465127943</v>
      </c>
      <c r="T218" s="17">
        <v>6.3740083795507871</v>
      </c>
      <c r="U218" s="16">
        <v>-30.355493315663011</v>
      </c>
      <c r="V218" s="17">
        <v>-22.075169767708758</v>
      </c>
      <c r="W218" s="16">
        <v>-103.89105752126136</v>
      </c>
      <c r="X218" s="17">
        <v>-106.14652000523643</v>
      </c>
      <c r="Y218" s="16">
        <v>-65.744320501889661</v>
      </c>
      <c r="Z218" s="17">
        <v>-70.872503084222444</v>
      </c>
      <c r="AA218" s="16">
        <v>-958.23254248222679</v>
      </c>
      <c r="AB218" s="18">
        <v>-648.47232461425517</v>
      </c>
    </row>
    <row r="219" spans="1:28">
      <c r="A219" s="11"/>
      <c r="B219" s="7" t="s">
        <v>81</v>
      </c>
      <c r="C219" s="16">
        <v>0</v>
      </c>
      <c r="D219" s="17">
        <v>0</v>
      </c>
      <c r="E219" s="16">
        <v>0</v>
      </c>
      <c r="F219" s="17">
        <v>0</v>
      </c>
      <c r="G219" s="16">
        <v>0</v>
      </c>
      <c r="H219" s="17">
        <v>0</v>
      </c>
      <c r="I219" s="16">
        <v>0</v>
      </c>
      <c r="J219" s="17">
        <v>0</v>
      </c>
      <c r="K219" s="16">
        <v>0</v>
      </c>
      <c r="L219" s="17">
        <v>0</v>
      </c>
      <c r="M219" s="16">
        <v>0</v>
      </c>
      <c r="N219" s="17">
        <v>0</v>
      </c>
      <c r="O219" s="16">
        <v>0</v>
      </c>
      <c r="P219" s="17">
        <v>0</v>
      </c>
      <c r="Q219" s="16">
        <v>0</v>
      </c>
      <c r="R219" s="17">
        <v>0</v>
      </c>
      <c r="S219" s="16">
        <v>0</v>
      </c>
      <c r="T219" s="17">
        <v>0</v>
      </c>
      <c r="U219" s="16">
        <v>0</v>
      </c>
      <c r="V219" s="17">
        <v>0</v>
      </c>
      <c r="W219" s="16">
        <v>0</v>
      </c>
      <c r="X219" s="17">
        <v>0</v>
      </c>
      <c r="Y219" s="16">
        <v>0</v>
      </c>
      <c r="Z219" s="17">
        <v>0</v>
      </c>
      <c r="AA219" s="16">
        <v>0</v>
      </c>
      <c r="AB219" s="18">
        <v>0</v>
      </c>
    </row>
    <row r="220" spans="1:28">
      <c r="A220" s="11"/>
      <c r="B220" s="7" t="s">
        <v>37</v>
      </c>
      <c r="C220" s="16">
        <v>638.74500894532889</v>
      </c>
      <c r="D220" s="17">
        <v>617.04923376104898</v>
      </c>
      <c r="E220" s="16">
        <v>677.24259334274598</v>
      </c>
      <c r="F220" s="17">
        <v>575.41291490846186</v>
      </c>
      <c r="G220" s="16">
        <v>752.08351785422212</v>
      </c>
      <c r="H220" s="17">
        <v>654.45196622832907</v>
      </c>
      <c r="I220" s="16">
        <v>615.93164545620448</v>
      </c>
      <c r="J220" s="17">
        <v>543.77774071141403</v>
      </c>
      <c r="K220" s="16">
        <v>697.30421062584583</v>
      </c>
      <c r="L220" s="17">
        <v>601.23537871212591</v>
      </c>
      <c r="M220" s="16">
        <v>727.62553145098263</v>
      </c>
      <c r="N220" s="17">
        <v>637.01614010606477</v>
      </c>
      <c r="O220" s="16">
        <v>624.26795317685662</v>
      </c>
      <c r="P220" s="17">
        <v>582.8920129665172</v>
      </c>
      <c r="Q220" s="16">
        <v>811.54359338127506</v>
      </c>
      <c r="R220" s="17">
        <v>638.62747579103302</v>
      </c>
      <c r="S220" s="16">
        <v>626.63670699439524</v>
      </c>
      <c r="T220" s="17">
        <v>656.0003450949481</v>
      </c>
      <c r="U220" s="16">
        <v>706.98889673413828</v>
      </c>
      <c r="V220" s="17">
        <v>561.7078358638372</v>
      </c>
      <c r="W220" s="16">
        <v>0</v>
      </c>
      <c r="X220" s="17">
        <v>0</v>
      </c>
      <c r="Y220" s="16">
        <v>0</v>
      </c>
      <c r="Z220" s="17">
        <v>0</v>
      </c>
      <c r="AA220" s="16">
        <v>6878.3696579619955</v>
      </c>
      <c r="AB220" s="18">
        <v>6068.1710441437808</v>
      </c>
    </row>
    <row r="221" spans="1:28">
      <c r="A221" s="11"/>
      <c r="B221" s="7" t="s">
        <v>39</v>
      </c>
      <c r="C221" s="16">
        <v>1027.2979455652599</v>
      </c>
      <c r="D221" s="17">
        <v>870.64972778015613</v>
      </c>
      <c r="E221" s="16">
        <v>1098.721386750575</v>
      </c>
      <c r="F221" s="17">
        <v>814.0960934341382</v>
      </c>
      <c r="G221" s="16">
        <v>1107.0459460692314</v>
      </c>
      <c r="H221" s="17">
        <v>835.78000717723398</v>
      </c>
      <c r="I221" s="16">
        <v>1288.9924375871856</v>
      </c>
      <c r="J221" s="17">
        <v>1005.8404287901318</v>
      </c>
      <c r="K221" s="16">
        <v>1513.1298390838112</v>
      </c>
      <c r="L221" s="17">
        <v>1173.0635288264334</v>
      </c>
      <c r="M221" s="16">
        <v>1563.0140808464237</v>
      </c>
      <c r="N221" s="17">
        <v>1221.2249081476382</v>
      </c>
      <c r="O221" s="16">
        <v>1778.6379794119889</v>
      </c>
      <c r="P221" s="17">
        <v>1488.8196108431944</v>
      </c>
      <c r="Q221" s="16">
        <v>1750.517227610178</v>
      </c>
      <c r="R221" s="17">
        <v>1230.6215147943944</v>
      </c>
      <c r="S221" s="16">
        <v>1424.7430645604429</v>
      </c>
      <c r="T221" s="17">
        <v>1339.877776535651</v>
      </c>
      <c r="U221" s="16">
        <v>1604.8380751115387</v>
      </c>
      <c r="V221" s="17">
        <v>1129.1988656436743</v>
      </c>
      <c r="W221" s="16">
        <v>0</v>
      </c>
      <c r="X221" s="17">
        <v>0</v>
      </c>
      <c r="Y221" s="16">
        <v>0</v>
      </c>
      <c r="Z221" s="17">
        <v>0</v>
      </c>
      <c r="AA221" s="16">
        <v>14156.937982596635</v>
      </c>
      <c r="AB221" s="18">
        <v>11109.172461972648</v>
      </c>
    </row>
    <row r="222" spans="1:28">
      <c r="A222" s="11"/>
      <c r="B222" s="7" t="s">
        <v>40</v>
      </c>
      <c r="C222" s="16">
        <v>-1156.0570468791057</v>
      </c>
      <c r="D222" s="17">
        <v>-979.29336607339758</v>
      </c>
      <c r="E222" s="16">
        <v>-1230.3058978140268</v>
      </c>
      <c r="F222" s="17">
        <v>-911.39110917049175</v>
      </c>
      <c r="G222" s="16">
        <v>-1246.5337846598179</v>
      </c>
      <c r="H222" s="17">
        <v>-940.66348606285942</v>
      </c>
      <c r="I222" s="16">
        <v>-1421.13513307942</v>
      </c>
      <c r="J222" s="17">
        <v>-1108.5188669347565</v>
      </c>
      <c r="K222" s="16">
        <v>-1648.1625008557712</v>
      </c>
      <c r="L222" s="17">
        <v>-1277.5092511824287</v>
      </c>
      <c r="M222" s="16">
        <v>-1696.0211639503361</v>
      </c>
      <c r="N222" s="17">
        <v>-1324.8754768072433</v>
      </c>
      <c r="O222" s="16">
        <v>-1911.8441871425707</v>
      </c>
      <c r="P222" s="17">
        <v>-1600.0622697671909</v>
      </c>
      <c r="Q222" s="16">
        <v>-1898.8348407645935</v>
      </c>
      <c r="R222" s="17">
        <v>-1334.7892045268391</v>
      </c>
      <c r="S222" s="16">
        <v>-1544.7941031291286</v>
      </c>
      <c r="T222" s="17">
        <v>-1452.3195479219942</v>
      </c>
      <c r="U222" s="16">
        <v>-1748.9250252564143</v>
      </c>
      <c r="V222" s="17">
        <v>-1230.4039149570681</v>
      </c>
      <c r="W222" s="16">
        <v>0</v>
      </c>
      <c r="X222" s="17">
        <v>0</v>
      </c>
      <c r="Y222" s="16">
        <v>0</v>
      </c>
      <c r="Z222" s="17">
        <v>0</v>
      </c>
      <c r="AA222" s="16">
        <v>-15502.613683531185</v>
      </c>
      <c r="AB222" s="18">
        <v>-12159.826493404267</v>
      </c>
    </row>
    <row r="223" spans="1:28">
      <c r="A223" s="11"/>
      <c r="B223" s="7" t="s">
        <v>41</v>
      </c>
      <c r="C223" s="16">
        <v>634.27066700460534</v>
      </c>
      <c r="D223" s="17">
        <v>577.63658030978081</v>
      </c>
      <c r="E223" s="16">
        <v>701.16009575637293</v>
      </c>
      <c r="F223" s="17">
        <v>565.7811110173127</v>
      </c>
      <c r="G223" s="16">
        <v>665.6557322273585</v>
      </c>
      <c r="H223" s="17">
        <v>543.0642228509862</v>
      </c>
      <c r="I223" s="16">
        <v>668.19279041484629</v>
      </c>
      <c r="J223" s="17">
        <v>558.97287325643902</v>
      </c>
      <c r="K223" s="16">
        <v>718.73142004487488</v>
      </c>
      <c r="L223" s="17">
        <v>594.66614853401961</v>
      </c>
      <c r="M223" s="16">
        <v>709.69955597577598</v>
      </c>
      <c r="N223" s="17">
        <v>593.49425762149758</v>
      </c>
      <c r="O223" s="16">
        <v>733.72556070967812</v>
      </c>
      <c r="P223" s="17">
        <v>657.3980307855968</v>
      </c>
      <c r="Q223" s="16">
        <v>797.22288799119588</v>
      </c>
      <c r="R223" s="17">
        <v>600.05918271433609</v>
      </c>
      <c r="S223" s="16">
        <v>640.07901745833738</v>
      </c>
      <c r="T223" s="17">
        <v>642.72255062228203</v>
      </c>
      <c r="U223" s="16">
        <v>735.57937605748839</v>
      </c>
      <c r="V223" s="17">
        <v>556.49849423448109</v>
      </c>
      <c r="W223" s="16">
        <v>0</v>
      </c>
      <c r="X223" s="17">
        <v>0</v>
      </c>
      <c r="Y223" s="16">
        <v>0</v>
      </c>
      <c r="Z223" s="17">
        <v>0</v>
      </c>
      <c r="AA223" s="16">
        <v>7004.3171036405329</v>
      </c>
      <c r="AB223" s="18">
        <v>5890.2934519467317</v>
      </c>
    </row>
    <row r="224" spans="1:28">
      <c r="A224" s="11"/>
      <c r="B224" s="7" t="s">
        <v>43</v>
      </c>
      <c r="C224" s="16">
        <v>4.9737991503207013E-14</v>
      </c>
      <c r="D224" s="17">
        <v>2.7711166694643907E-13</v>
      </c>
      <c r="E224" s="16">
        <v>9.9475983006414026E-14</v>
      </c>
      <c r="F224" s="17">
        <v>1.5631940186722204E-13</v>
      </c>
      <c r="G224" s="16">
        <v>-2.2737367544323206E-13</v>
      </c>
      <c r="H224" s="17">
        <v>0</v>
      </c>
      <c r="I224" s="16">
        <v>-5.6843418860808015E-14</v>
      </c>
      <c r="J224" s="17">
        <v>-1.7053025658242404E-13</v>
      </c>
      <c r="K224" s="16">
        <v>-2.2737367544323206E-13</v>
      </c>
      <c r="L224" s="17">
        <v>3.979039320256561E-13</v>
      </c>
      <c r="M224" s="16">
        <v>4.5474735088646412E-13</v>
      </c>
      <c r="N224" s="17">
        <v>6.8212102632969618E-13</v>
      </c>
      <c r="O224" s="16">
        <v>0</v>
      </c>
      <c r="P224" s="17">
        <v>-2.2737367544323206E-13</v>
      </c>
      <c r="Q224" s="16">
        <v>-2.8421709430404007E-14</v>
      </c>
      <c r="R224" s="17">
        <v>-6.8922645368729718E-13</v>
      </c>
      <c r="S224" s="16">
        <v>2.2737367544323206E-13</v>
      </c>
      <c r="T224" s="17">
        <v>2.2737367544323206E-13</v>
      </c>
      <c r="U224" s="16">
        <v>-6.8212102632969618E-13</v>
      </c>
      <c r="V224" s="17">
        <v>-2.2737367544323206E-13</v>
      </c>
      <c r="W224" s="16">
        <v>0</v>
      </c>
      <c r="X224" s="17">
        <v>0</v>
      </c>
      <c r="Y224" s="16">
        <v>0</v>
      </c>
      <c r="Z224" s="17">
        <v>0</v>
      </c>
      <c r="AA224" s="16">
        <v>-3.907985046680551E-13</v>
      </c>
      <c r="AB224" s="18">
        <v>4.2632564145606011E-13</v>
      </c>
    </row>
    <row r="225" spans="1:28">
      <c r="A225" s="11"/>
      <c r="B225" s="7" t="s">
        <v>51</v>
      </c>
      <c r="C225" s="16">
        <v>0</v>
      </c>
      <c r="D225" s="17">
        <v>0</v>
      </c>
      <c r="E225" s="16">
        <v>0</v>
      </c>
      <c r="F225" s="17">
        <v>0</v>
      </c>
      <c r="G225" s="16">
        <v>0</v>
      </c>
      <c r="H225" s="17">
        <v>0</v>
      </c>
      <c r="I225" s="16">
        <v>0</v>
      </c>
      <c r="J225" s="17">
        <v>0</v>
      </c>
      <c r="K225" s="16">
        <v>0</v>
      </c>
      <c r="L225" s="17">
        <v>0</v>
      </c>
      <c r="M225" s="16">
        <v>0</v>
      </c>
      <c r="N225" s="17">
        <v>0</v>
      </c>
      <c r="O225" s="16">
        <v>0</v>
      </c>
      <c r="P225" s="17">
        <v>0</v>
      </c>
      <c r="Q225" s="16">
        <v>0</v>
      </c>
      <c r="R225" s="17">
        <v>0</v>
      </c>
      <c r="S225" s="16">
        <v>0</v>
      </c>
      <c r="T225" s="17">
        <v>0</v>
      </c>
      <c r="U225" s="16">
        <v>0</v>
      </c>
      <c r="V225" s="17">
        <v>0</v>
      </c>
      <c r="W225" s="16">
        <v>0</v>
      </c>
      <c r="X225" s="17">
        <v>0</v>
      </c>
      <c r="Y225" s="16">
        <v>0</v>
      </c>
      <c r="Z225" s="17">
        <v>0</v>
      </c>
      <c r="AA225" s="16">
        <v>0</v>
      </c>
      <c r="AB225" s="18">
        <v>0</v>
      </c>
    </row>
    <row r="226" spans="1:28">
      <c r="A226" s="11"/>
      <c r="B226" s="7" t="s">
        <v>49</v>
      </c>
      <c r="C226" s="16">
        <v>-1593.6685446572369</v>
      </c>
      <c r="D226" s="17">
        <v>-1585.5261526082231</v>
      </c>
      <c r="E226" s="16">
        <v>-1540.8965757760132</v>
      </c>
      <c r="F226" s="17">
        <v>-1491.2789950236354</v>
      </c>
      <c r="G226" s="16">
        <v>-1595.1108463737312</v>
      </c>
      <c r="H226" s="17">
        <v>-1637.5300064043972</v>
      </c>
      <c r="I226" s="16">
        <v>-2039.1695338495911</v>
      </c>
      <c r="J226" s="17">
        <v>-2211.1446757336225</v>
      </c>
      <c r="K226" s="16">
        <v>-2356.2456099464766</v>
      </c>
      <c r="L226" s="17">
        <v>-2571.6685400738929</v>
      </c>
      <c r="M226" s="16">
        <v>-2505.3352826632527</v>
      </c>
      <c r="N226" s="17">
        <v>-2850.6600158335777</v>
      </c>
      <c r="O226" s="16">
        <v>-2682.9937715034057</v>
      </c>
      <c r="P226" s="17">
        <v>-3232.7705293869285</v>
      </c>
      <c r="Q226" s="16">
        <v>-2793.948709025778</v>
      </c>
      <c r="R226" s="17">
        <v>-2831.6519420862096</v>
      </c>
      <c r="S226" s="16">
        <v>-2073.0080134951663</v>
      </c>
      <c r="T226" s="17">
        <v>-2815.7909207902539</v>
      </c>
      <c r="U226" s="16">
        <v>-2111.2360989869549</v>
      </c>
      <c r="V226" s="17">
        <v>-1996.0658187854046</v>
      </c>
      <c r="W226" s="16">
        <v>-1556.7234919294174</v>
      </c>
      <c r="X226" s="17">
        <v>-1606.358419874764</v>
      </c>
      <c r="Y226" s="16">
        <v>-1445.3119833176531</v>
      </c>
      <c r="Z226" s="17">
        <v>-1651.4312502352191</v>
      </c>
      <c r="AA226" s="16">
        <v>-24293.648461524681</v>
      </c>
      <c r="AB226" s="18">
        <v>-26481.877266836127</v>
      </c>
    </row>
    <row r="227" spans="1:28">
      <c r="A227" s="11"/>
      <c r="B227" s="7" t="s">
        <v>44</v>
      </c>
      <c r="C227" s="16">
        <v>-47.105642764324671</v>
      </c>
      <c r="D227" s="17">
        <v>-30.406670285035034</v>
      </c>
      <c r="E227" s="16">
        <v>-65.251544592240975</v>
      </c>
      <c r="F227" s="17">
        <v>-34.316541292950546</v>
      </c>
      <c r="G227" s="16">
        <v>-55.303361839655281</v>
      </c>
      <c r="H227" s="17">
        <v>-29.088105511014533</v>
      </c>
      <c r="I227" s="16">
        <v>-55.387550132689057</v>
      </c>
      <c r="J227" s="17">
        <v>-30.380359517842521</v>
      </c>
      <c r="K227" s="16">
        <v>-64.439210252182988</v>
      </c>
      <c r="L227" s="17">
        <v>-34.399634254340185</v>
      </c>
      <c r="M227" s="16">
        <v>-69.610144918106471</v>
      </c>
      <c r="N227" s="17">
        <v>-37.589090828798021</v>
      </c>
      <c r="O227" s="16">
        <v>-66.029751322252082</v>
      </c>
      <c r="P227" s="17">
        <v>-38.288770159223873</v>
      </c>
      <c r="Q227" s="16">
        <v>-75.727744377112458</v>
      </c>
      <c r="R227" s="17">
        <v>-33.824465824247909</v>
      </c>
      <c r="S227" s="16">
        <v>-60.710516348808824</v>
      </c>
      <c r="T227" s="17">
        <v>-41.040728594338361</v>
      </c>
      <c r="U227" s="16">
        <v>-57.684586673707031</v>
      </c>
      <c r="V227" s="17">
        <v>-27.545864754498098</v>
      </c>
      <c r="W227" s="16">
        <v>0</v>
      </c>
      <c r="X227" s="17">
        <v>0</v>
      </c>
      <c r="Y227" s="16">
        <v>0</v>
      </c>
      <c r="Z227" s="17">
        <v>0</v>
      </c>
      <c r="AA227" s="16">
        <v>-617.25005322107984</v>
      </c>
      <c r="AB227" s="18">
        <v>-336.88023102228908</v>
      </c>
    </row>
    <row r="228" spans="1:28">
      <c r="A228" s="11"/>
      <c r="B228" s="7" t="s">
        <v>45</v>
      </c>
      <c r="C228" s="16">
        <v>0</v>
      </c>
      <c r="D228" s="17">
        <v>0</v>
      </c>
      <c r="E228" s="16">
        <v>0</v>
      </c>
      <c r="F228" s="17">
        <v>0</v>
      </c>
      <c r="G228" s="16">
        <v>0</v>
      </c>
      <c r="H228" s="17">
        <v>0</v>
      </c>
      <c r="I228" s="16">
        <v>0</v>
      </c>
      <c r="J228" s="17">
        <v>0</v>
      </c>
      <c r="K228" s="16">
        <v>0</v>
      </c>
      <c r="L228" s="17">
        <v>0</v>
      </c>
      <c r="M228" s="16">
        <v>0</v>
      </c>
      <c r="N228" s="17">
        <v>0</v>
      </c>
      <c r="O228" s="16">
        <v>0</v>
      </c>
      <c r="P228" s="17">
        <v>0</v>
      </c>
      <c r="Q228" s="16">
        <v>0</v>
      </c>
      <c r="R228" s="17">
        <v>0</v>
      </c>
      <c r="S228" s="16">
        <v>0</v>
      </c>
      <c r="T228" s="17">
        <v>0</v>
      </c>
      <c r="U228" s="16">
        <v>0</v>
      </c>
      <c r="V228" s="17">
        <v>0</v>
      </c>
      <c r="W228" s="16">
        <v>0</v>
      </c>
      <c r="X228" s="17">
        <v>0</v>
      </c>
      <c r="Y228" s="16">
        <v>0</v>
      </c>
      <c r="Z228" s="17">
        <v>0</v>
      </c>
      <c r="AA228" s="16">
        <v>0</v>
      </c>
      <c r="AB228" s="18">
        <v>0</v>
      </c>
    </row>
    <row r="229" spans="1:28">
      <c r="A229" s="4" t="s">
        <v>61</v>
      </c>
      <c r="B229" s="9"/>
      <c r="C229" s="13">
        <f t="shared" ref="C229:AB229" si="11">SUM(C212:C228)</f>
        <v>-180.88233314472234</v>
      </c>
      <c r="D229" s="13">
        <f t="shared" si="11"/>
        <v>-192.92110704772517</v>
      </c>
      <c r="E229" s="13">
        <f t="shared" si="11"/>
        <v>-93.364331716852917</v>
      </c>
      <c r="F229" s="13">
        <f t="shared" si="11"/>
        <v>-227.49260953542409</v>
      </c>
      <c r="G229" s="13">
        <f t="shared" si="11"/>
        <v>33.42928788937752</v>
      </c>
      <c r="H229" s="13">
        <f t="shared" si="11"/>
        <v>-181.96106019804336</v>
      </c>
      <c r="I229" s="13">
        <f t="shared" si="11"/>
        <v>-485.90835785887111</v>
      </c>
      <c r="J229" s="13">
        <f t="shared" si="11"/>
        <v>-777.75505578442687</v>
      </c>
      <c r="K229" s="13">
        <f t="shared" si="11"/>
        <v>-773.45802544164133</v>
      </c>
      <c r="L229" s="13">
        <f t="shared" si="11"/>
        <v>-999.04101882949601</v>
      </c>
      <c r="M229" s="13">
        <f t="shared" si="11"/>
        <v>-857.98585114909429</v>
      </c>
      <c r="N229" s="13">
        <f t="shared" si="11"/>
        <v>-1208.3724991613626</v>
      </c>
      <c r="O229" s="13">
        <f t="shared" si="11"/>
        <v>-982.7206876753711</v>
      </c>
      <c r="P229" s="13">
        <f t="shared" si="11"/>
        <v>-1621.7961070442616</v>
      </c>
      <c r="Q229" s="13">
        <f t="shared" si="11"/>
        <v>-1012.0050283113426</v>
      </c>
      <c r="R229" s="13">
        <f t="shared" si="11"/>
        <v>-1319.6563325090312</v>
      </c>
      <c r="S229" s="13">
        <f t="shared" si="11"/>
        <v>-481.58569178567041</v>
      </c>
      <c r="T229" s="13">
        <f t="shared" si="11"/>
        <v>-1189.8121453388715</v>
      </c>
      <c r="U229" s="13">
        <f t="shared" si="11"/>
        <v>-428.78130990264674</v>
      </c>
      <c r="V229" s="13">
        <f t="shared" si="11"/>
        <v>-558.5730392745088</v>
      </c>
      <c r="W229" s="13">
        <f t="shared" si="11"/>
        <v>-1172.1971199778661</v>
      </c>
      <c r="X229" s="13">
        <f t="shared" si="11"/>
        <v>-1238.681656706176</v>
      </c>
      <c r="Y229" s="13">
        <f t="shared" si="11"/>
        <v>-1025.3516767496139</v>
      </c>
      <c r="Z229" s="13">
        <f t="shared" si="11"/>
        <v>-1250.1446736179969</v>
      </c>
      <c r="AA229" s="13">
        <f t="shared" si="11"/>
        <v>-7460.8111258243189</v>
      </c>
      <c r="AB229" s="13">
        <f t="shared" si="11"/>
        <v>-10766.207305047319</v>
      </c>
    </row>
    <row r="230" spans="1:28">
      <c r="A230" s="4">
        <v>2013</v>
      </c>
      <c r="B230" s="4" t="s">
        <v>27</v>
      </c>
      <c r="C230" s="13">
        <v>0</v>
      </c>
      <c r="D230" s="14">
        <v>0</v>
      </c>
      <c r="E230" s="13">
        <v>0</v>
      </c>
      <c r="F230" s="14">
        <v>0</v>
      </c>
      <c r="G230" s="13">
        <v>0</v>
      </c>
      <c r="H230" s="14">
        <v>0</v>
      </c>
      <c r="I230" s="13">
        <v>0</v>
      </c>
      <c r="J230" s="14">
        <v>0</v>
      </c>
      <c r="K230" s="13">
        <v>0</v>
      </c>
      <c r="L230" s="14">
        <v>0</v>
      </c>
      <c r="M230" s="13">
        <v>0</v>
      </c>
      <c r="N230" s="14">
        <v>0</v>
      </c>
      <c r="O230" s="13">
        <v>0</v>
      </c>
      <c r="P230" s="14">
        <v>0</v>
      </c>
      <c r="Q230" s="13">
        <v>0</v>
      </c>
      <c r="R230" s="14">
        <v>0</v>
      </c>
      <c r="S230" s="13">
        <v>0</v>
      </c>
      <c r="T230" s="14">
        <v>0</v>
      </c>
      <c r="U230" s="13">
        <v>0</v>
      </c>
      <c r="V230" s="14">
        <v>0</v>
      </c>
      <c r="W230" s="13">
        <v>0</v>
      </c>
      <c r="X230" s="14">
        <v>0</v>
      </c>
      <c r="Y230" s="13">
        <v>0</v>
      </c>
      <c r="Z230" s="14">
        <v>0</v>
      </c>
      <c r="AA230" s="13">
        <v>0</v>
      </c>
      <c r="AB230" s="15">
        <v>0</v>
      </c>
    </row>
    <row r="231" spans="1:28">
      <c r="A231" s="11"/>
      <c r="B231" s="7" t="s">
        <v>30</v>
      </c>
      <c r="C231" s="16">
        <v>482.91417177559691</v>
      </c>
      <c r="D231" s="17">
        <v>471.37040671323223</v>
      </c>
      <c r="E231" s="16">
        <v>480.13666143063739</v>
      </c>
      <c r="F231" s="17">
        <v>465.78994843968201</v>
      </c>
      <c r="G231" s="16">
        <v>477.63903663180537</v>
      </c>
      <c r="H231" s="17">
        <v>465.26989823297384</v>
      </c>
      <c r="I231" s="16">
        <v>474.88605634930877</v>
      </c>
      <c r="J231" s="17">
        <v>462.58821026854974</v>
      </c>
      <c r="K231" s="16">
        <v>472.2341003910584</v>
      </c>
      <c r="L231" s="17">
        <v>460.00493046061268</v>
      </c>
      <c r="M231" s="16">
        <v>469.50633389900247</v>
      </c>
      <c r="N231" s="17">
        <v>456.41253175839296</v>
      </c>
      <c r="O231" s="16">
        <v>466.87870560927121</v>
      </c>
      <c r="P231" s="17">
        <v>454.78822120106304</v>
      </c>
      <c r="Q231" s="16">
        <v>464.17600246476394</v>
      </c>
      <c r="R231" s="17">
        <v>452.15550837703091</v>
      </c>
      <c r="S231" s="16">
        <v>461.48597872351013</v>
      </c>
      <c r="T231" s="17">
        <v>449.53514660517214</v>
      </c>
      <c r="U231" s="16">
        <v>458.89476576696313</v>
      </c>
      <c r="V231" s="17">
        <v>447.01103677299784</v>
      </c>
      <c r="W231" s="16">
        <v>456.22957816922957</v>
      </c>
      <c r="X231" s="17">
        <v>444.41486797759609</v>
      </c>
      <c r="Y231" s="16">
        <v>453.66232722659197</v>
      </c>
      <c r="Z231" s="17">
        <v>441.01038981389826</v>
      </c>
      <c r="AA231" s="16">
        <v>5618.6437184377392</v>
      </c>
      <c r="AB231" s="18">
        <v>5470.3510966212025</v>
      </c>
    </row>
    <row r="232" spans="1:28">
      <c r="A232" s="11"/>
      <c r="B232" s="7" t="s">
        <v>32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33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34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35</v>
      </c>
      <c r="C235" s="16">
        <v>0</v>
      </c>
      <c r="D235" s="17">
        <v>0</v>
      </c>
      <c r="E235" s="16">
        <v>0</v>
      </c>
      <c r="F235" s="17">
        <v>0</v>
      </c>
      <c r="G235" s="16">
        <v>0</v>
      </c>
      <c r="H235" s="17">
        <v>0</v>
      </c>
      <c r="I235" s="16">
        <v>0</v>
      </c>
      <c r="J235" s="17">
        <v>0</v>
      </c>
      <c r="K235" s="16">
        <v>0</v>
      </c>
      <c r="L235" s="17">
        <v>0</v>
      </c>
      <c r="M235" s="16">
        <v>0</v>
      </c>
      <c r="N235" s="17">
        <v>0</v>
      </c>
      <c r="O235" s="16">
        <v>0</v>
      </c>
      <c r="P235" s="17">
        <v>0</v>
      </c>
      <c r="Q235" s="16">
        <v>0</v>
      </c>
      <c r="R235" s="17">
        <v>0</v>
      </c>
      <c r="S235" s="16">
        <v>0</v>
      </c>
      <c r="T235" s="17">
        <v>0</v>
      </c>
      <c r="U235" s="16">
        <v>0</v>
      </c>
      <c r="V235" s="17">
        <v>0</v>
      </c>
      <c r="W235" s="16">
        <v>0</v>
      </c>
      <c r="X235" s="17">
        <v>0</v>
      </c>
      <c r="Y235" s="16">
        <v>0</v>
      </c>
      <c r="Z235" s="17">
        <v>0</v>
      </c>
      <c r="AA235" s="16">
        <v>0</v>
      </c>
      <c r="AB235" s="18">
        <v>0</v>
      </c>
    </row>
    <row r="236" spans="1:28">
      <c r="A236" s="11"/>
      <c r="B236" s="7" t="s">
        <v>36</v>
      </c>
      <c r="C236" s="16">
        <v>-202.09001031682982</v>
      </c>
      <c r="D236" s="17">
        <v>-158.95421549669089</v>
      </c>
      <c r="E236" s="16">
        <v>-227.64781382577314</v>
      </c>
      <c r="F236" s="17">
        <v>-231.73720974948912</v>
      </c>
      <c r="G236" s="16">
        <v>-95.301166106110998</v>
      </c>
      <c r="H236" s="17">
        <v>-104.75088219184636</v>
      </c>
      <c r="I236" s="16">
        <v>-60.790446452929416</v>
      </c>
      <c r="J236" s="17">
        <v>-38.107693785521633</v>
      </c>
      <c r="K236" s="16">
        <v>-142.40189180271273</v>
      </c>
      <c r="L236" s="17">
        <v>7.112553959343586</v>
      </c>
      <c r="M236" s="16">
        <v>-99.037579067182207</v>
      </c>
      <c r="N236" s="17">
        <v>41.181903765622053</v>
      </c>
      <c r="O236" s="16">
        <v>16.845939600915983</v>
      </c>
      <c r="P236" s="17">
        <v>3.9399800745235893</v>
      </c>
      <c r="Q236" s="16">
        <v>-113.23760693614037</v>
      </c>
      <c r="R236" s="17">
        <v>-91.691318035142444</v>
      </c>
      <c r="S236" s="16">
        <v>-11.286010241101792</v>
      </c>
      <c r="T236" s="17">
        <v>-24.839891247052037</v>
      </c>
      <c r="U236" s="16">
        <v>-58.356430593728703</v>
      </c>
      <c r="V236" s="17">
        <v>-40.26322165308784</v>
      </c>
      <c r="W236" s="16">
        <v>-92.422587275645128</v>
      </c>
      <c r="X236" s="17">
        <v>-101.02072258517035</v>
      </c>
      <c r="Y236" s="16">
        <v>-64.476839862459542</v>
      </c>
      <c r="Z236" s="17">
        <v>-65.810298955054634</v>
      </c>
      <c r="AA236" s="16">
        <v>-1150.2024428796976</v>
      </c>
      <c r="AB236" s="18">
        <v>-804.94101589956608</v>
      </c>
    </row>
    <row r="237" spans="1:28">
      <c r="A237" s="11"/>
      <c r="B237" s="7" t="s">
        <v>81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37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39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40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41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43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51</v>
      </c>
      <c r="C243" s="16">
        <v>0</v>
      </c>
      <c r="D243" s="17">
        <v>0</v>
      </c>
      <c r="E243" s="16">
        <v>0</v>
      </c>
      <c r="F243" s="17">
        <v>0</v>
      </c>
      <c r="G243" s="16">
        <v>0</v>
      </c>
      <c r="H243" s="17">
        <v>0</v>
      </c>
      <c r="I243" s="16">
        <v>0</v>
      </c>
      <c r="J243" s="17">
        <v>0</v>
      </c>
      <c r="K243" s="16">
        <v>0</v>
      </c>
      <c r="L243" s="17">
        <v>0</v>
      </c>
      <c r="M243" s="16">
        <v>0</v>
      </c>
      <c r="N243" s="17">
        <v>0</v>
      </c>
      <c r="O243" s="16">
        <v>0</v>
      </c>
      <c r="P243" s="17">
        <v>0</v>
      </c>
      <c r="Q243" s="16">
        <v>0</v>
      </c>
      <c r="R243" s="17">
        <v>0</v>
      </c>
      <c r="S243" s="16">
        <v>0</v>
      </c>
      <c r="T243" s="17">
        <v>0</v>
      </c>
      <c r="U243" s="16">
        <v>0</v>
      </c>
      <c r="V243" s="17">
        <v>0</v>
      </c>
      <c r="W243" s="16">
        <v>0</v>
      </c>
      <c r="X243" s="17">
        <v>0</v>
      </c>
      <c r="Y243" s="16">
        <v>0</v>
      </c>
      <c r="Z243" s="17">
        <v>0</v>
      </c>
      <c r="AA243" s="16">
        <v>0</v>
      </c>
      <c r="AB243" s="18">
        <v>0</v>
      </c>
    </row>
    <row r="244" spans="1:28">
      <c r="A244" s="11"/>
      <c r="B244" s="7" t="s">
        <v>49</v>
      </c>
      <c r="C244" s="16">
        <v>-1560.3995351108092</v>
      </c>
      <c r="D244" s="17">
        <v>-1402.1023827912213</v>
      </c>
      <c r="E244" s="16">
        <v>-1371.4679028834153</v>
      </c>
      <c r="F244" s="17">
        <v>-1371.8140105659877</v>
      </c>
      <c r="G244" s="16">
        <v>-1423.1118701966586</v>
      </c>
      <c r="H244" s="17">
        <v>-1626.2528173102389</v>
      </c>
      <c r="I244" s="16">
        <v>-1996.5279878748984</v>
      </c>
      <c r="J244" s="17">
        <v>-1963.5653248500637</v>
      </c>
      <c r="K244" s="16">
        <v>-2201.9498621253856</v>
      </c>
      <c r="L244" s="17">
        <v>-2403.2660955818319</v>
      </c>
      <c r="M244" s="16">
        <v>-2229.6184448775352</v>
      </c>
      <c r="N244" s="17">
        <v>-2778.3326024080643</v>
      </c>
      <c r="O244" s="16">
        <v>-2626.305421875958</v>
      </c>
      <c r="P244" s="17">
        <v>-2899.5607951353627</v>
      </c>
      <c r="Q244" s="16">
        <v>-2496.9082300365426</v>
      </c>
      <c r="R244" s="17">
        <v>-2761.9973476188175</v>
      </c>
      <c r="S244" s="16">
        <v>-2038.6084065456305</v>
      </c>
      <c r="T244" s="17">
        <v>-2520.2822039764105</v>
      </c>
      <c r="U244" s="16">
        <v>-1972.2474987221769</v>
      </c>
      <c r="V244" s="17">
        <v>-1864.6592014381208</v>
      </c>
      <c r="W244" s="16">
        <v>-1384.8857122674387</v>
      </c>
      <c r="X244" s="17">
        <v>-1585.6966975874288</v>
      </c>
      <c r="Y244" s="16">
        <v>-1417.4601180286907</v>
      </c>
      <c r="Z244" s="17">
        <v>-1468.6093882184123</v>
      </c>
      <c r="AA244" s="16">
        <v>-22719.490990545139</v>
      </c>
      <c r="AB244" s="18">
        <v>-24646.138867481961</v>
      </c>
    </row>
    <row r="245" spans="1:28">
      <c r="A245" s="11"/>
      <c r="B245" s="7" t="s">
        <v>44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11"/>
      <c r="B246" s="7" t="s">
        <v>45</v>
      </c>
      <c r="C246" s="16">
        <v>0</v>
      </c>
      <c r="D246" s="17">
        <v>0</v>
      </c>
      <c r="E246" s="16">
        <v>0</v>
      </c>
      <c r="F246" s="17">
        <v>0</v>
      </c>
      <c r="G246" s="16">
        <v>0</v>
      </c>
      <c r="H246" s="17">
        <v>0</v>
      </c>
      <c r="I246" s="16">
        <v>0</v>
      </c>
      <c r="J246" s="17">
        <v>0</v>
      </c>
      <c r="K246" s="16">
        <v>0</v>
      </c>
      <c r="L246" s="17">
        <v>0</v>
      </c>
      <c r="M246" s="16">
        <v>0</v>
      </c>
      <c r="N246" s="17">
        <v>0</v>
      </c>
      <c r="O246" s="16">
        <v>0</v>
      </c>
      <c r="P246" s="17">
        <v>0</v>
      </c>
      <c r="Q246" s="16">
        <v>0</v>
      </c>
      <c r="R246" s="17">
        <v>0</v>
      </c>
      <c r="S246" s="16">
        <v>0</v>
      </c>
      <c r="T246" s="17">
        <v>0</v>
      </c>
      <c r="U246" s="16">
        <v>0</v>
      </c>
      <c r="V246" s="17">
        <v>0</v>
      </c>
      <c r="W246" s="16">
        <v>0</v>
      </c>
      <c r="X246" s="17">
        <v>0</v>
      </c>
      <c r="Y246" s="16">
        <v>0</v>
      </c>
      <c r="Z246" s="17">
        <v>0</v>
      </c>
      <c r="AA246" s="16">
        <v>0</v>
      </c>
      <c r="AB246" s="18">
        <v>0</v>
      </c>
    </row>
    <row r="247" spans="1:28">
      <c r="A247" s="4" t="s">
        <v>62</v>
      </c>
      <c r="B247" s="9"/>
      <c r="C247" s="13">
        <f t="shared" ref="C247:AB247" si="12">SUM(C230:C246)</f>
        <v>-1279.5753736520421</v>
      </c>
      <c r="D247" s="13">
        <f t="shared" si="12"/>
        <v>-1089.6861915746799</v>
      </c>
      <c r="E247" s="13">
        <f t="shared" si="12"/>
        <v>-1118.979055278551</v>
      </c>
      <c r="F247" s="13">
        <f t="shared" si="12"/>
        <v>-1137.7612718757948</v>
      </c>
      <c r="G247" s="13">
        <f t="shared" si="12"/>
        <v>-1040.7739996709643</v>
      </c>
      <c r="H247" s="13">
        <f t="shared" si="12"/>
        <v>-1265.7338012691114</v>
      </c>
      <c r="I247" s="13">
        <f t="shared" si="12"/>
        <v>-1582.4323779785191</v>
      </c>
      <c r="J247" s="13">
        <f t="shared" si="12"/>
        <v>-1539.0848083670355</v>
      </c>
      <c r="K247" s="13">
        <f t="shared" si="12"/>
        <v>-1872.11765353704</v>
      </c>
      <c r="L247" s="13">
        <f t="shared" si="12"/>
        <v>-1936.1486111618756</v>
      </c>
      <c r="M247" s="13">
        <f t="shared" si="12"/>
        <v>-1859.149690045715</v>
      </c>
      <c r="N247" s="13">
        <f t="shared" si="12"/>
        <v>-2280.7381668840494</v>
      </c>
      <c r="O247" s="13">
        <f t="shared" si="12"/>
        <v>-2142.5807766657708</v>
      </c>
      <c r="P247" s="13">
        <f t="shared" si="12"/>
        <v>-2440.8325938597759</v>
      </c>
      <c r="Q247" s="13">
        <f t="shared" si="12"/>
        <v>-2145.9698345079191</v>
      </c>
      <c r="R247" s="13">
        <f t="shared" si="12"/>
        <v>-2401.5331572769292</v>
      </c>
      <c r="S247" s="13">
        <f t="shared" si="12"/>
        <v>-1588.4084380632221</v>
      </c>
      <c r="T247" s="13">
        <f t="shared" si="12"/>
        <v>-2095.5869486182905</v>
      </c>
      <c r="U247" s="13">
        <f t="shared" si="12"/>
        <v>-1571.7091635489426</v>
      </c>
      <c r="V247" s="13">
        <f t="shared" si="12"/>
        <v>-1457.9113863182108</v>
      </c>
      <c r="W247" s="13">
        <f t="shared" si="12"/>
        <v>-1021.0787213738543</v>
      </c>
      <c r="X247" s="13">
        <f t="shared" si="12"/>
        <v>-1242.302552195003</v>
      </c>
      <c r="Y247" s="13">
        <f t="shared" si="12"/>
        <v>-1028.2746306645581</v>
      </c>
      <c r="Z247" s="13">
        <f t="shared" si="12"/>
        <v>-1093.4092973595687</v>
      </c>
      <c r="AA247" s="13">
        <f t="shared" si="12"/>
        <v>-18251.049714987097</v>
      </c>
      <c r="AB247" s="13">
        <f t="shared" si="12"/>
        <v>-19980.728786760323</v>
      </c>
    </row>
    <row r="248" spans="1:28">
      <c r="A248" s="4">
        <v>2014</v>
      </c>
      <c r="B248" s="4" t="s">
        <v>27</v>
      </c>
      <c r="C248" s="13">
        <v>0</v>
      </c>
      <c r="D248" s="14">
        <v>0</v>
      </c>
      <c r="E248" s="13">
        <v>0</v>
      </c>
      <c r="F248" s="14">
        <v>0</v>
      </c>
      <c r="G248" s="13">
        <v>0</v>
      </c>
      <c r="H248" s="14">
        <v>0</v>
      </c>
      <c r="I248" s="13">
        <v>0</v>
      </c>
      <c r="J248" s="14">
        <v>0</v>
      </c>
      <c r="K248" s="13">
        <v>0</v>
      </c>
      <c r="L248" s="14">
        <v>0</v>
      </c>
      <c r="M248" s="13">
        <v>0</v>
      </c>
      <c r="N248" s="14">
        <v>0</v>
      </c>
      <c r="O248" s="13">
        <v>0</v>
      </c>
      <c r="P248" s="14">
        <v>0</v>
      </c>
      <c r="Q248" s="13">
        <v>0</v>
      </c>
      <c r="R248" s="14">
        <v>0</v>
      </c>
      <c r="S248" s="13">
        <v>0</v>
      </c>
      <c r="T248" s="14">
        <v>0</v>
      </c>
      <c r="U248" s="13">
        <v>0</v>
      </c>
      <c r="V248" s="14">
        <v>0</v>
      </c>
      <c r="W248" s="13">
        <v>0</v>
      </c>
      <c r="X248" s="14">
        <v>0</v>
      </c>
      <c r="Y248" s="13">
        <v>0</v>
      </c>
      <c r="Z248" s="14">
        <v>0</v>
      </c>
      <c r="AA248" s="13">
        <v>0</v>
      </c>
      <c r="AB248" s="15">
        <v>0</v>
      </c>
    </row>
    <row r="249" spans="1:28">
      <c r="A249" s="11"/>
      <c r="B249" s="7" t="s">
        <v>30</v>
      </c>
      <c r="C249" s="16">
        <v>451.02182494782312</v>
      </c>
      <c r="D249" s="17">
        <v>439.34197689140535</v>
      </c>
      <c r="E249" s="16">
        <v>448.39380982671139</v>
      </c>
      <c r="F249" s="17">
        <v>436.78201793876855</v>
      </c>
      <c r="G249" s="16">
        <v>446.03081928910672</v>
      </c>
      <c r="H249" s="17">
        <v>434.48022038321341</v>
      </c>
      <c r="I249" s="16">
        <v>443.42646229332712</v>
      </c>
      <c r="J249" s="17">
        <v>431.94330689529266</v>
      </c>
      <c r="K249" s="16">
        <v>440.91789881303248</v>
      </c>
      <c r="L249" s="17">
        <v>429.49970621428861</v>
      </c>
      <c r="M249" s="16">
        <v>438.3378532908589</v>
      </c>
      <c r="N249" s="17">
        <v>426.11329164529707</v>
      </c>
      <c r="O249" s="16">
        <v>435.85274390040695</v>
      </c>
      <c r="P249" s="17">
        <v>424.56572065198998</v>
      </c>
      <c r="Q249" s="16">
        <v>433.29685867171059</v>
      </c>
      <c r="R249" s="17">
        <v>422.93916483892076</v>
      </c>
      <c r="S249" s="16">
        <v>430.75319366637478</v>
      </c>
      <c r="T249" s="17">
        <v>419.5982304837795</v>
      </c>
      <c r="U249" s="16">
        <v>428.30318085259586</v>
      </c>
      <c r="V249" s="17">
        <v>417.21166421697086</v>
      </c>
      <c r="W249" s="16">
        <v>425.78344801173722</v>
      </c>
      <c r="X249" s="17">
        <v>415.60535762101836</v>
      </c>
      <c r="Y249" s="16">
        <v>423.35652214411596</v>
      </c>
      <c r="Z249" s="17">
        <v>411.54976654647123</v>
      </c>
      <c r="AA249" s="16">
        <v>5245.4746157078016</v>
      </c>
      <c r="AB249" s="18">
        <v>5109.6304243274162</v>
      </c>
    </row>
    <row r="250" spans="1:28">
      <c r="A250" s="11"/>
      <c r="B250" s="7" t="s">
        <v>32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33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34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35</v>
      </c>
      <c r="C253" s="16">
        <v>0</v>
      </c>
      <c r="D253" s="17">
        <v>0</v>
      </c>
      <c r="E253" s="16">
        <v>0</v>
      </c>
      <c r="F253" s="17">
        <v>0</v>
      </c>
      <c r="G253" s="16">
        <v>0</v>
      </c>
      <c r="H253" s="17">
        <v>0</v>
      </c>
      <c r="I253" s="16">
        <v>0</v>
      </c>
      <c r="J253" s="17">
        <v>0</v>
      </c>
      <c r="K253" s="16">
        <v>0</v>
      </c>
      <c r="L253" s="17">
        <v>0</v>
      </c>
      <c r="M253" s="16">
        <v>0</v>
      </c>
      <c r="N253" s="17">
        <v>0</v>
      </c>
      <c r="O253" s="16">
        <v>0</v>
      </c>
      <c r="P253" s="17">
        <v>0</v>
      </c>
      <c r="Q253" s="16">
        <v>0</v>
      </c>
      <c r="R253" s="17">
        <v>0</v>
      </c>
      <c r="S253" s="16">
        <v>0</v>
      </c>
      <c r="T253" s="17">
        <v>0</v>
      </c>
      <c r="U253" s="16">
        <v>0</v>
      </c>
      <c r="V253" s="17">
        <v>0</v>
      </c>
      <c r="W253" s="16">
        <v>0</v>
      </c>
      <c r="X253" s="17">
        <v>0</v>
      </c>
      <c r="Y253" s="16">
        <v>0</v>
      </c>
      <c r="Z253" s="17">
        <v>0</v>
      </c>
      <c r="AA253" s="16">
        <v>0</v>
      </c>
      <c r="AB253" s="18">
        <v>0</v>
      </c>
    </row>
    <row r="254" spans="1:28">
      <c r="A254" s="11"/>
      <c r="B254" s="7" t="s">
        <v>36</v>
      </c>
      <c r="C254" s="16">
        <v>-188.74288631326584</v>
      </c>
      <c r="D254" s="17">
        <v>-148.45603965229316</v>
      </c>
      <c r="E254" s="16">
        <v>-212.59675234490754</v>
      </c>
      <c r="F254" s="17">
        <v>-216.41592445449419</v>
      </c>
      <c r="G254" s="16">
        <v>-88.993866091926861</v>
      </c>
      <c r="H254" s="17">
        <v>-97.818331505995388</v>
      </c>
      <c r="I254" s="16">
        <v>-56.762646995323735</v>
      </c>
      <c r="J254" s="17">
        <v>-35.582748147828568</v>
      </c>
      <c r="K254" s="16">
        <v>-126.9144277434151</v>
      </c>
      <c r="L254" s="17">
        <v>9.0552442942639004</v>
      </c>
      <c r="M254" s="16">
        <v>-97.085574542200959</v>
      </c>
      <c r="N254" s="17">
        <v>35.049020260369389</v>
      </c>
      <c r="O254" s="16">
        <v>15.726999342982822</v>
      </c>
      <c r="P254" s="17">
        <v>3.6785632402350643</v>
      </c>
      <c r="Q254" s="16">
        <v>-100.89911094930966</v>
      </c>
      <c r="R254" s="17">
        <v>-86.442951806546432</v>
      </c>
      <c r="S254" s="16">
        <v>-11.060581088052288</v>
      </c>
      <c r="T254" s="17">
        <v>-24.296779226886656</v>
      </c>
      <c r="U254" s="16">
        <v>-54.465538970558214</v>
      </c>
      <c r="V254" s="17">
        <v>-37.578692536816391</v>
      </c>
      <c r="W254" s="16">
        <v>-81.941523507152567</v>
      </c>
      <c r="X254" s="17">
        <v>-96.023891601610671</v>
      </c>
      <c r="Y254" s="16">
        <v>-63.034222054146028</v>
      </c>
      <c r="Z254" s="17">
        <v>-61.053176638167486</v>
      </c>
      <c r="AA254" s="16">
        <v>-1066.7701312572758</v>
      </c>
      <c r="AB254" s="18">
        <v>-755.88570777577047</v>
      </c>
    </row>
    <row r="255" spans="1:28">
      <c r="A255" s="11"/>
      <c r="B255" s="7" t="s">
        <v>81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37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39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40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41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43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51</v>
      </c>
      <c r="C261" s="16">
        <v>0</v>
      </c>
      <c r="D261" s="17">
        <v>0</v>
      </c>
      <c r="E261" s="16">
        <v>0</v>
      </c>
      <c r="F261" s="17">
        <v>0</v>
      </c>
      <c r="G261" s="16">
        <v>0</v>
      </c>
      <c r="H261" s="17">
        <v>0</v>
      </c>
      <c r="I261" s="16">
        <v>0</v>
      </c>
      <c r="J261" s="17">
        <v>0</v>
      </c>
      <c r="K261" s="16">
        <v>0</v>
      </c>
      <c r="L261" s="17">
        <v>0</v>
      </c>
      <c r="M261" s="16">
        <v>0</v>
      </c>
      <c r="N261" s="17">
        <v>0</v>
      </c>
      <c r="O261" s="16">
        <v>0</v>
      </c>
      <c r="P261" s="17">
        <v>0</v>
      </c>
      <c r="Q261" s="16">
        <v>0</v>
      </c>
      <c r="R261" s="17">
        <v>0</v>
      </c>
      <c r="S261" s="16">
        <v>0</v>
      </c>
      <c r="T261" s="17">
        <v>0</v>
      </c>
      <c r="U261" s="16">
        <v>0</v>
      </c>
      <c r="V261" s="17">
        <v>0</v>
      </c>
      <c r="W261" s="16">
        <v>0</v>
      </c>
      <c r="X261" s="17">
        <v>0</v>
      </c>
      <c r="Y261" s="16">
        <v>0</v>
      </c>
      <c r="Z261" s="17">
        <v>0</v>
      </c>
      <c r="AA261" s="16">
        <v>0</v>
      </c>
      <c r="AB261" s="18">
        <v>0</v>
      </c>
    </row>
    <row r="262" spans="1:28">
      <c r="A262" s="11"/>
      <c r="B262" s="7" t="s">
        <v>49</v>
      </c>
      <c r="C262" s="16">
        <v>-1457.3467266238408</v>
      </c>
      <c r="D262" s="17">
        <v>-1309.503926382014</v>
      </c>
      <c r="E262" s="16">
        <v>-1280.7956926756938</v>
      </c>
      <c r="F262" s="17">
        <v>-1281.1189180520287</v>
      </c>
      <c r="G262" s="16">
        <v>-1328.9344683092361</v>
      </c>
      <c r="H262" s="17">
        <v>-1518.6321387438977</v>
      </c>
      <c r="I262" s="16">
        <v>-1864.262491689705</v>
      </c>
      <c r="J262" s="17">
        <v>-1833.4835310757771</v>
      </c>
      <c r="K262" s="16">
        <v>-1962.4739231932383</v>
      </c>
      <c r="L262" s="17">
        <v>-2344.7183303573879</v>
      </c>
      <c r="M262" s="16">
        <v>-2185.6813106538552</v>
      </c>
      <c r="N262" s="17">
        <v>-2486.9463032557892</v>
      </c>
      <c r="O262" s="16">
        <v>-2451.7739072630861</v>
      </c>
      <c r="P262" s="17">
        <v>-2706.8700543434566</v>
      </c>
      <c r="Q262" s="16">
        <v>-2224.8540237071657</v>
      </c>
      <c r="R262" s="17">
        <v>-2686.8788276461487</v>
      </c>
      <c r="S262" s="16">
        <v>-1997.9865578260888</v>
      </c>
      <c r="T262" s="17">
        <v>-2249.4579127757675</v>
      </c>
      <c r="U262" s="16">
        <v>-1840.7681015617459</v>
      </c>
      <c r="V262" s="17">
        <v>-1740.3521518038444</v>
      </c>
      <c r="W262" s="16">
        <v>-1227.8416100823251</v>
      </c>
      <c r="X262" s="17">
        <v>-1559.3914828721254</v>
      </c>
      <c r="Y262" s="16">
        <v>-1385.7575176152591</v>
      </c>
      <c r="Z262" s="17">
        <v>-1301.5620757214542</v>
      </c>
      <c r="AA262" s="16">
        <v>-21208.476331201244</v>
      </c>
      <c r="AB262" s="18">
        <v>-23018.91565302969</v>
      </c>
    </row>
    <row r="263" spans="1:28">
      <c r="A263" s="11"/>
      <c r="B263" s="7" t="s">
        <v>44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11"/>
      <c r="B264" s="7" t="s">
        <v>45</v>
      </c>
      <c r="C264" s="16">
        <v>0</v>
      </c>
      <c r="D264" s="17">
        <v>0</v>
      </c>
      <c r="E264" s="16">
        <v>0</v>
      </c>
      <c r="F264" s="17">
        <v>0</v>
      </c>
      <c r="G264" s="16">
        <v>0</v>
      </c>
      <c r="H264" s="17">
        <v>0</v>
      </c>
      <c r="I264" s="16">
        <v>0</v>
      </c>
      <c r="J264" s="17">
        <v>0</v>
      </c>
      <c r="K264" s="16">
        <v>0</v>
      </c>
      <c r="L264" s="17">
        <v>0</v>
      </c>
      <c r="M264" s="16">
        <v>0</v>
      </c>
      <c r="N264" s="17">
        <v>0</v>
      </c>
      <c r="O264" s="16">
        <v>0</v>
      </c>
      <c r="P264" s="17">
        <v>0</v>
      </c>
      <c r="Q264" s="16">
        <v>0</v>
      </c>
      <c r="R264" s="17">
        <v>0</v>
      </c>
      <c r="S264" s="16">
        <v>0</v>
      </c>
      <c r="T264" s="17">
        <v>0</v>
      </c>
      <c r="U264" s="16">
        <v>0</v>
      </c>
      <c r="V264" s="17">
        <v>0</v>
      </c>
      <c r="W264" s="16">
        <v>0</v>
      </c>
      <c r="X264" s="17">
        <v>0</v>
      </c>
      <c r="Y264" s="16">
        <v>0</v>
      </c>
      <c r="Z264" s="17">
        <v>0</v>
      </c>
      <c r="AA264" s="16">
        <v>0</v>
      </c>
      <c r="AB264" s="18">
        <v>0</v>
      </c>
    </row>
    <row r="265" spans="1:28">
      <c r="A265" s="4" t="s">
        <v>63</v>
      </c>
      <c r="B265" s="9"/>
      <c r="C265" s="13">
        <f t="shared" ref="C265:AB265" si="13">SUM(C248:C264)</f>
        <v>-1195.0677879892835</v>
      </c>
      <c r="D265" s="13">
        <f t="shared" si="13"/>
        <v>-1018.6179891429018</v>
      </c>
      <c r="E265" s="13">
        <f t="shared" si="13"/>
        <v>-1044.9986351938899</v>
      </c>
      <c r="F265" s="13">
        <f t="shared" si="13"/>
        <v>-1060.7528245677543</v>
      </c>
      <c r="G265" s="13">
        <f t="shared" si="13"/>
        <v>-971.89751511205623</v>
      </c>
      <c r="H265" s="13">
        <f t="shared" si="13"/>
        <v>-1181.9702498666798</v>
      </c>
      <c r="I265" s="13">
        <f t="shared" si="13"/>
        <v>-1477.5986763917017</v>
      </c>
      <c r="J265" s="13">
        <f t="shared" si="13"/>
        <v>-1437.1229723283132</v>
      </c>
      <c r="K265" s="13">
        <f t="shared" si="13"/>
        <v>-1648.4704521236208</v>
      </c>
      <c r="L265" s="13">
        <f t="shared" si="13"/>
        <v>-1906.1633798488353</v>
      </c>
      <c r="M265" s="13">
        <f t="shared" si="13"/>
        <v>-1844.4290319051972</v>
      </c>
      <c r="N265" s="13">
        <f t="shared" si="13"/>
        <v>-2025.7839913501227</v>
      </c>
      <c r="O265" s="13">
        <f t="shared" si="13"/>
        <v>-2000.1941640196965</v>
      </c>
      <c r="P265" s="13">
        <f t="shared" si="13"/>
        <v>-2278.6257704512313</v>
      </c>
      <c r="Q265" s="13">
        <f t="shared" si="13"/>
        <v>-1892.4562759847647</v>
      </c>
      <c r="R265" s="13">
        <f t="shared" si="13"/>
        <v>-2350.3826146137744</v>
      </c>
      <c r="S265" s="13">
        <f t="shared" si="13"/>
        <v>-1578.2939452477663</v>
      </c>
      <c r="T265" s="13">
        <f t="shared" si="13"/>
        <v>-1854.1564615188745</v>
      </c>
      <c r="U265" s="13">
        <f t="shared" si="13"/>
        <v>-1466.9304596797083</v>
      </c>
      <c r="V265" s="13">
        <f t="shared" si="13"/>
        <v>-1360.71918012369</v>
      </c>
      <c r="W265" s="13">
        <f t="shared" si="13"/>
        <v>-883.99968557774048</v>
      </c>
      <c r="X265" s="13">
        <f t="shared" si="13"/>
        <v>-1239.8100168527176</v>
      </c>
      <c r="Y265" s="13">
        <f t="shared" si="13"/>
        <v>-1025.4352175252891</v>
      </c>
      <c r="Z265" s="13">
        <f t="shared" si="13"/>
        <v>-951.06548581315042</v>
      </c>
      <c r="AA265" s="13">
        <f t="shared" si="13"/>
        <v>-17029.771846750718</v>
      </c>
      <c r="AB265" s="13">
        <f t="shared" si="13"/>
        <v>-18665.170936478044</v>
      </c>
    </row>
    <row r="266" spans="1:28">
      <c r="A266" s="4">
        <v>2015</v>
      </c>
      <c r="B266" s="4" t="s">
        <v>27</v>
      </c>
      <c r="C266" s="13">
        <v>0</v>
      </c>
      <c r="D266" s="14">
        <v>0</v>
      </c>
      <c r="E266" s="13">
        <v>0</v>
      </c>
      <c r="F266" s="14">
        <v>0</v>
      </c>
      <c r="G266" s="13">
        <v>0</v>
      </c>
      <c r="H266" s="14">
        <v>0</v>
      </c>
      <c r="I266" s="13">
        <v>0</v>
      </c>
      <c r="J266" s="14">
        <v>0</v>
      </c>
      <c r="K266" s="13">
        <v>0</v>
      </c>
      <c r="L266" s="14">
        <v>0</v>
      </c>
      <c r="M266" s="13">
        <v>0</v>
      </c>
      <c r="N266" s="14">
        <v>0</v>
      </c>
      <c r="O266" s="13">
        <v>0</v>
      </c>
      <c r="P266" s="14">
        <v>0</v>
      </c>
      <c r="Q266" s="13">
        <v>0</v>
      </c>
      <c r="R266" s="14">
        <v>0</v>
      </c>
      <c r="S266" s="13">
        <v>0</v>
      </c>
      <c r="T266" s="14">
        <v>0</v>
      </c>
      <c r="U266" s="13">
        <v>0</v>
      </c>
      <c r="V266" s="14">
        <v>0</v>
      </c>
      <c r="W266" s="13">
        <v>0</v>
      </c>
      <c r="X266" s="14">
        <v>0</v>
      </c>
      <c r="Y266" s="13">
        <v>0</v>
      </c>
      <c r="Z266" s="14">
        <v>0</v>
      </c>
      <c r="AA266" s="13">
        <v>0</v>
      </c>
      <c r="AB266" s="15">
        <v>0</v>
      </c>
    </row>
    <row r="267" spans="1:28">
      <c r="A267" s="11"/>
      <c r="B267" s="7" t="s">
        <v>30</v>
      </c>
      <c r="C267" s="16">
        <v>420.86057015225902</v>
      </c>
      <c r="D267" s="17">
        <v>408.28505510786886</v>
      </c>
      <c r="E267" s="16">
        <v>418.3766455121721</v>
      </c>
      <c r="F267" s="17">
        <v>407.54219054870947</v>
      </c>
      <c r="G267" s="16">
        <v>416.14340592794781</v>
      </c>
      <c r="H267" s="17">
        <v>405.36678386208467</v>
      </c>
      <c r="I267" s="16">
        <v>413.68226406227262</v>
      </c>
      <c r="J267" s="17">
        <v>402.96937674591896</v>
      </c>
      <c r="K267" s="16">
        <v>411.31185785905848</v>
      </c>
      <c r="L267" s="17">
        <v>400.66035556390358</v>
      </c>
      <c r="M267" s="16">
        <v>408.87412219395458</v>
      </c>
      <c r="N267" s="17">
        <v>397.47125822838615</v>
      </c>
      <c r="O267" s="16">
        <v>406.52629392080615</v>
      </c>
      <c r="P267" s="17">
        <v>394.37909390325217</v>
      </c>
      <c r="Q267" s="16">
        <v>404.11181311542447</v>
      </c>
      <c r="R267" s="17">
        <v>392.84176255045247</v>
      </c>
      <c r="S267" s="16">
        <v>401.70909236306784</v>
      </c>
      <c r="T267" s="17">
        <v>390.506049946568</v>
      </c>
      <c r="U267" s="16">
        <v>399.39503906470947</v>
      </c>
      <c r="V267" s="17">
        <v>389.05213964669912</v>
      </c>
      <c r="W267" s="16">
        <v>397.01534497550546</v>
      </c>
      <c r="X267" s="17">
        <v>387.52493832270449</v>
      </c>
      <c r="Y267" s="16">
        <v>394.7235023543418</v>
      </c>
      <c r="Z267" s="17">
        <v>384.50157898659984</v>
      </c>
      <c r="AA267" s="16">
        <v>4892.7299515015193</v>
      </c>
      <c r="AB267" s="18">
        <v>4761.1005834131483</v>
      </c>
    </row>
    <row r="268" spans="1:28">
      <c r="A268" s="11"/>
      <c r="B268" s="7" t="s">
        <v>32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33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34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35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36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81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37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39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40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41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43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51</v>
      </c>
      <c r="C279" s="16">
        <v>0</v>
      </c>
      <c r="D279" s="17">
        <v>0</v>
      </c>
      <c r="E279" s="16">
        <v>0</v>
      </c>
      <c r="F279" s="17">
        <v>0</v>
      </c>
      <c r="G279" s="16">
        <v>0</v>
      </c>
      <c r="H279" s="17">
        <v>0</v>
      </c>
      <c r="I279" s="16">
        <v>0</v>
      </c>
      <c r="J279" s="17">
        <v>0</v>
      </c>
      <c r="K279" s="16">
        <v>0</v>
      </c>
      <c r="L279" s="17">
        <v>0</v>
      </c>
      <c r="M279" s="16">
        <v>0</v>
      </c>
      <c r="N279" s="17">
        <v>0</v>
      </c>
      <c r="O279" s="16">
        <v>0</v>
      </c>
      <c r="P279" s="17">
        <v>0</v>
      </c>
      <c r="Q279" s="16">
        <v>0</v>
      </c>
      <c r="R279" s="17">
        <v>0</v>
      </c>
      <c r="S279" s="16">
        <v>0</v>
      </c>
      <c r="T279" s="17">
        <v>0</v>
      </c>
      <c r="U279" s="16">
        <v>0</v>
      </c>
      <c r="V279" s="17">
        <v>0</v>
      </c>
      <c r="W279" s="16">
        <v>0</v>
      </c>
      <c r="X279" s="17">
        <v>0</v>
      </c>
      <c r="Y279" s="16">
        <v>0</v>
      </c>
      <c r="Z279" s="17">
        <v>0</v>
      </c>
      <c r="AA279" s="16">
        <v>0</v>
      </c>
      <c r="AB279" s="18">
        <v>0</v>
      </c>
    </row>
    <row r="280" spans="1:28">
      <c r="A280" s="11"/>
      <c r="B280" s="7" t="s">
        <v>49</v>
      </c>
      <c r="C280" s="16">
        <v>-1298.0745866487782</v>
      </c>
      <c r="D280" s="17">
        <v>-1291.4424507257299</v>
      </c>
      <c r="E280" s="16">
        <v>-1195.0529307183031</v>
      </c>
      <c r="F280" s="17">
        <v>-1195.3545343960063</v>
      </c>
      <c r="G280" s="16">
        <v>-1298.9264165640395</v>
      </c>
      <c r="H280" s="17">
        <v>-1333.4690840448438</v>
      </c>
      <c r="I280" s="16">
        <v>-1739.2092174920019</v>
      </c>
      <c r="J280" s="17">
        <v>-1710.4948704200579</v>
      </c>
      <c r="K280" s="16">
        <v>-1743.5225550312471</v>
      </c>
      <c r="L280" s="17">
        <v>-2281.3335754778636</v>
      </c>
      <c r="M280" s="16">
        <v>-2135.8480539118218</v>
      </c>
      <c r="N280" s="17">
        <v>-2220.02521875106</v>
      </c>
      <c r="O280" s="16">
        <v>-2390.7485380303801</v>
      </c>
      <c r="P280" s="17">
        <v>-2419.3189025879778</v>
      </c>
      <c r="Q280" s="16">
        <v>-2074.9947099830651</v>
      </c>
      <c r="R280" s="17">
        <v>-2505.8989015964744</v>
      </c>
      <c r="S280" s="16">
        <v>-1863.2674253430882</v>
      </c>
      <c r="T280" s="17">
        <v>-2097.7826938298094</v>
      </c>
      <c r="U280" s="16">
        <v>-1641.8926282023542</v>
      </c>
      <c r="V280" s="17">
        <v>-1709.6489159209293</v>
      </c>
      <c r="W280" s="16">
        <v>-1205.1378849374746</v>
      </c>
      <c r="X280" s="17">
        <v>-1379.8850610600844</v>
      </c>
      <c r="Y280" s="16">
        <v>-1292.0324850281747</v>
      </c>
      <c r="Z280" s="17">
        <v>-1213.5316084017786</v>
      </c>
      <c r="AA280" s="16">
        <v>-19878.707431890729</v>
      </c>
      <c r="AB280" s="18">
        <v>-21358.185817212619</v>
      </c>
    </row>
    <row r="281" spans="1:28">
      <c r="A281" s="11"/>
      <c r="B281" s="7" t="s">
        <v>44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11"/>
      <c r="B282" s="7" t="s">
        <v>45</v>
      </c>
      <c r="C282" s="16">
        <v>0</v>
      </c>
      <c r="D282" s="17">
        <v>0</v>
      </c>
      <c r="E282" s="16">
        <v>0</v>
      </c>
      <c r="F282" s="17">
        <v>0</v>
      </c>
      <c r="G282" s="16">
        <v>0</v>
      </c>
      <c r="H282" s="17">
        <v>0</v>
      </c>
      <c r="I282" s="16">
        <v>0</v>
      </c>
      <c r="J282" s="17">
        <v>0</v>
      </c>
      <c r="K282" s="16">
        <v>0</v>
      </c>
      <c r="L282" s="17">
        <v>0</v>
      </c>
      <c r="M282" s="16">
        <v>0</v>
      </c>
      <c r="N282" s="17">
        <v>0</v>
      </c>
      <c r="O282" s="16">
        <v>0</v>
      </c>
      <c r="P282" s="17">
        <v>0</v>
      </c>
      <c r="Q282" s="16">
        <v>0</v>
      </c>
      <c r="R282" s="17">
        <v>0</v>
      </c>
      <c r="S282" s="16">
        <v>0</v>
      </c>
      <c r="T282" s="17">
        <v>0</v>
      </c>
      <c r="U282" s="16">
        <v>0</v>
      </c>
      <c r="V282" s="17">
        <v>0</v>
      </c>
      <c r="W282" s="16">
        <v>0</v>
      </c>
      <c r="X282" s="17">
        <v>0</v>
      </c>
      <c r="Y282" s="16">
        <v>0</v>
      </c>
      <c r="Z282" s="17">
        <v>0</v>
      </c>
      <c r="AA282" s="16">
        <v>0</v>
      </c>
      <c r="AB282" s="18">
        <v>0</v>
      </c>
    </row>
    <row r="283" spans="1:28">
      <c r="A283" s="4" t="s">
        <v>64</v>
      </c>
      <c r="B283" s="9"/>
      <c r="C283" s="13">
        <f t="shared" ref="C283:AB283" si="14">SUM(C266:C282)</f>
        <v>-877.21401649651921</v>
      </c>
      <c r="D283" s="13">
        <f t="shared" si="14"/>
        <v>-883.15739561786108</v>
      </c>
      <c r="E283" s="13">
        <f t="shared" si="14"/>
        <v>-776.67628520613096</v>
      </c>
      <c r="F283" s="13">
        <f t="shared" si="14"/>
        <v>-787.81234384729692</v>
      </c>
      <c r="G283" s="13">
        <f t="shared" si="14"/>
        <v>-882.78301063609172</v>
      </c>
      <c r="H283" s="13">
        <f t="shared" si="14"/>
        <v>-928.10230018275911</v>
      </c>
      <c r="I283" s="13">
        <f t="shared" si="14"/>
        <v>-1325.5269534297292</v>
      </c>
      <c r="J283" s="13">
        <f t="shared" si="14"/>
        <v>-1307.5254936741389</v>
      </c>
      <c r="K283" s="13">
        <f t="shared" si="14"/>
        <v>-1332.2106971721887</v>
      </c>
      <c r="L283" s="13">
        <f t="shared" si="14"/>
        <v>-1880.6732199139601</v>
      </c>
      <c r="M283" s="13">
        <f t="shared" si="14"/>
        <v>-1726.9739317178673</v>
      </c>
      <c r="N283" s="13">
        <f t="shared" si="14"/>
        <v>-1822.5539605226738</v>
      </c>
      <c r="O283" s="13">
        <f t="shared" si="14"/>
        <v>-1984.2222441095739</v>
      </c>
      <c r="P283" s="13">
        <f t="shared" si="14"/>
        <v>-2024.9398086847257</v>
      </c>
      <c r="Q283" s="13">
        <f t="shared" si="14"/>
        <v>-1670.8828968676407</v>
      </c>
      <c r="R283" s="13">
        <f t="shared" si="14"/>
        <v>-2113.0571390460218</v>
      </c>
      <c r="S283" s="13">
        <f t="shared" si="14"/>
        <v>-1461.5583329800204</v>
      </c>
      <c r="T283" s="13">
        <f t="shared" si="14"/>
        <v>-1707.2766438832414</v>
      </c>
      <c r="U283" s="13">
        <f t="shared" si="14"/>
        <v>-1242.4975891376448</v>
      </c>
      <c r="V283" s="13">
        <f t="shared" si="14"/>
        <v>-1320.5967762742303</v>
      </c>
      <c r="W283" s="13">
        <f t="shared" si="14"/>
        <v>-808.1225399619691</v>
      </c>
      <c r="X283" s="13">
        <f t="shared" si="14"/>
        <v>-992.36012273737992</v>
      </c>
      <c r="Y283" s="13">
        <f t="shared" si="14"/>
        <v>-897.30898267383293</v>
      </c>
      <c r="Z283" s="13">
        <f t="shared" si="14"/>
        <v>-829.03002941517877</v>
      </c>
      <c r="AA283" s="13">
        <f t="shared" si="14"/>
        <v>-14985.977480389211</v>
      </c>
      <c r="AB283" s="13">
        <f t="shared" si="14"/>
        <v>-16597.085233799473</v>
      </c>
    </row>
    <row r="284" spans="1:28">
      <c r="A284" s="4">
        <v>2016</v>
      </c>
      <c r="B284" s="4" t="s">
        <v>27</v>
      </c>
      <c r="C284" s="13">
        <v>0</v>
      </c>
      <c r="D284" s="14">
        <v>0</v>
      </c>
      <c r="E284" s="13">
        <v>0</v>
      </c>
      <c r="F284" s="14">
        <v>0</v>
      </c>
      <c r="G284" s="13">
        <v>0</v>
      </c>
      <c r="H284" s="14">
        <v>0</v>
      </c>
      <c r="I284" s="13">
        <v>0</v>
      </c>
      <c r="J284" s="14">
        <v>0</v>
      </c>
      <c r="K284" s="13">
        <v>0</v>
      </c>
      <c r="L284" s="14">
        <v>0</v>
      </c>
      <c r="M284" s="13">
        <v>0</v>
      </c>
      <c r="N284" s="14">
        <v>0</v>
      </c>
      <c r="O284" s="13">
        <v>0</v>
      </c>
      <c r="P284" s="14">
        <v>0</v>
      </c>
      <c r="Q284" s="13">
        <v>0</v>
      </c>
      <c r="R284" s="14">
        <v>0</v>
      </c>
      <c r="S284" s="13">
        <v>0</v>
      </c>
      <c r="T284" s="14">
        <v>0</v>
      </c>
      <c r="U284" s="13">
        <v>0</v>
      </c>
      <c r="V284" s="14">
        <v>0</v>
      </c>
      <c r="W284" s="13">
        <v>0</v>
      </c>
      <c r="X284" s="14">
        <v>0</v>
      </c>
      <c r="Y284" s="13">
        <v>0</v>
      </c>
      <c r="Z284" s="14">
        <v>0</v>
      </c>
      <c r="AA284" s="13">
        <v>0</v>
      </c>
      <c r="AB284" s="15">
        <v>0</v>
      </c>
    </row>
    <row r="285" spans="1:28">
      <c r="A285" s="11"/>
      <c r="B285" s="7" t="s">
        <v>30</v>
      </c>
      <c r="C285" s="16">
        <v>392.366683682347</v>
      </c>
      <c r="D285" s="17">
        <v>382.20579346746547</v>
      </c>
      <c r="E285" s="16">
        <v>390.02143228013762</v>
      </c>
      <c r="F285" s="17">
        <v>379.92127566730534</v>
      </c>
      <c r="G285" s="16">
        <v>387.83792477079152</v>
      </c>
      <c r="H285" s="17">
        <v>376.2491421581185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1170.226040733276</v>
      </c>
      <c r="AB285" s="18">
        <v>1138.3762112928894</v>
      </c>
    </row>
    <row r="286" spans="1:28">
      <c r="A286" s="11"/>
      <c r="B286" s="7" t="s">
        <v>32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33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34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35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36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81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37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39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40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41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43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51</v>
      </c>
      <c r="C297" s="16">
        <v>0</v>
      </c>
      <c r="D297" s="17">
        <v>0</v>
      </c>
      <c r="E297" s="16">
        <v>0</v>
      </c>
      <c r="F297" s="17">
        <v>0</v>
      </c>
      <c r="G297" s="16">
        <v>0</v>
      </c>
      <c r="H297" s="17">
        <v>0</v>
      </c>
      <c r="I297" s="16">
        <v>0</v>
      </c>
      <c r="J297" s="17">
        <v>0</v>
      </c>
      <c r="K297" s="16">
        <v>0</v>
      </c>
      <c r="L297" s="17">
        <v>0</v>
      </c>
      <c r="M297" s="16">
        <v>0</v>
      </c>
      <c r="N297" s="17">
        <v>0</v>
      </c>
      <c r="O297" s="16">
        <v>0</v>
      </c>
      <c r="P297" s="17">
        <v>0</v>
      </c>
      <c r="Q297" s="16">
        <v>0</v>
      </c>
      <c r="R297" s="17">
        <v>0</v>
      </c>
      <c r="S297" s="16">
        <v>0</v>
      </c>
      <c r="T297" s="17">
        <v>0</v>
      </c>
      <c r="U297" s="16">
        <v>0</v>
      </c>
      <c r="V297" s="17">
        <v>0</v>
      </c>
      <c r="W297" s="16">
        <v>0</v>
      </c>
      <c r="X297" s="17">
        <v>0</v>
      </c>
      <c r="Y297" s="16">
        <v>0</v>
      </c>
      <c r="Z297" s="17">
        <v>0</v>
      </c>
      <c r="AA297" s="16">
        <v>0</v>
      </c>
      <c r="AB297" s="18">
        <v>0</v>
      </c>
    </row>
    <row r="298" spans="1:28">
      <c r="A298" s="11"/>
      <c r="B298" s="7" t="s">
        <v>49</v>
      </c>
      <c r="C298" s="16">
        <v>-1152.5604330614392</v>
      </c>
      <c r="D298" s="17">
        <v>-1268.8098262163198</v>
      </c>
      <c r="E298" s="16">
        <v>-1169.7605372773673</v>
      </c>
      <c r="F298" s="17">
        <v>-1132.0936786145669</v>
      </c>
      <c r="G298" s="16">
        <v>-1265.5999665458864</v>
      </c>
      <c r="H298" s="17">
        <v>-1165.0383821148737</v>
      </c>
      <c r="I298" s="16">
        <v>-1547.113678680254</v>
      </c>
      <c r="J298" s="17">
        <v>-1677.5908342240634</v>
      </c>
      <c r="K298" s="16">
        <v>-1705.9204701909348</v>
      </c>
      <c r="L298" s="17">
        <v>-2038.1942491513616</v>
      </c>
      <c r="M298" s="16">
        <v>-1990.1203473038063</v>
      </c>
      <c r="N298" s="17">
        <v>-2068.5541517207898</v>
      </c>
      <c r="O298" s="16">
        <v>-1936.9266874674365</v>
      </c>
      <c r="P298" s="17">
        <v>-2548.7328840714226</v>
      </c>
      <c r="Q298" s="16">
        <v>-2117.2382532181168</v>
      </c>
      <c r="R298" s="17">
        <v>-2145.8094662764984</v>
      </c>
      <c r="S298" s="16">
        <v>-1735.7471666867934</v>
      </c>
      <c r="T298" s="17">
        <v>-1954.212432211234</v>
      </c>
      <c r="U298" s="16">
        <v>-1459.8921934145546</v>
      </c>
      <c r="V298" s="17">
        <v>-1673.3444854331383</v>
      </c>
      <c r="W298" s="16">
        <v>-1178.616502045279</v>
      </c>
      <c r="X298" s="17">
        <v>-1216.1957483175681</v>
      </c>
      <c r="Y298" s="16">
        <v>-1148.6419033798775</v>
      </c>
      <c r="Z298" s="17">
        <v>-1190.0908270854691</v>
      </c>
      <c r="AA298" s="16">
        <v>-18408.138139271745</v>
      </c>
      <c r="AB298" s="18">
        <v>-20078.666965437307</v>
      </c>
    </row>
    <row r="299" spans="1:28">
      <c r="A299" s="11"/>
      <c r="B299" s="7" t="s">
        <v>44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11"/>
      <c r="B300" s="7" t="s">
        <v>45</v>
      </c>
      <c r="C300" s="16">
        <v>0</v>
      </c>
      <c r="D300" s="17">
        <v>0</v>
      </c>
      <c r="E300" s="16">
        <v>0</v>
      </c>
      <c r="F300" s="17">
        <v>0</v>
      </c>
      <c r="G300" s="16">
        <v>0</v>
      </c>
      <c r="H300" s="17">
        <v>0</v>
      </c>
      <c r="I300" s="16">
        <v>0</v>
      </c>
      <c r="J300" s="17">
        <v>0</v>
      </c>
      <c r="K300" s="16">
        <v>0</v>
      </c>
      <c r="L300" s="17">
        <v>0</v>
      </c>
      <c r="M300" s="16">
        <v>0</v>
      </c>
      <c r="N300" s="17">
        <v>0</v>
      </c>
      <c r="O300" s="16">
        <v>0</v>
      </c>
      <c r="P300" s="17">
        <v>0</v>
      </c>
      <c r="Q300" s="16">
        <v>0</v>
      </c>
      <c r="R300" s="17">
        <v>0</v>
      </c>
      <c r="S300" s="16">
        <v>0</v>
      </c>
      <c r="T300" s="17">
        <v>0</v>
      </c>
      <c r="U300" s="16">
        <v>0</v>
      </c>
      <c r="V300" s="17">
        <v>0</v>
      </c>
      <c r="W300" s="16">
        <v>0</v>
      </c>
      <c r="X300" s="17">
        <v>0</v>
      </c>
      <c r="Y300" s="16">
        <v>0</v>
      </c>
      <c r="Z300" s="17">
        <v>0</v>
      </c>
      <c r="AA300" s="16">
        <v>0</v>
      </c>
      <c r="AB300" s="18">
        <v>0</v>
      </c>
    </row>
    <row r="301" spans="1:28">
      <c r="A301" s="4" t="s">
        <v>65</v>
      </c>
      <c r="B301" s="9"/>
      <c r="C301" s="13">
        <f t="shared" ref="C301:AB301" si="15">SUM(C284:C300)</f>
        <v>-760.1937493790922</v>
      </c>
      <c r="D301" s="13">
        <f t="shared" si="15"/>
        <v>-886.60403274885437</v>
      </c>
      <c r="E301" s="13">
        <f t="shared" si="15"/>
        <v>-779.73910499722979</v>
      </c>
      <c r="F301" s="13">
        <f t="shared" si="15"/>
        <v>-752.17240294726162</v>
      </c>
      <c r="G301" s="13">
        <f t="shared" si="15"/>
        <v>-877.76204177509499</v>
      </c>
      <c r="H301" s="13">
        <f t="shared" si="15"/>
        <v>-788.78923995675518</v>
      </c>
      <c r="I301" s="13">
        <f t="shared" si="15"/>
        <v>-1547.113678680254</v>
      </c>
      <c r="J301" s="13">
        <f t="shared" si="15"/>
        <v>-1677.5908342240634</v>
      </c>
      <c r="K301" s="13">
        <f t="shared" si="15"/>
        <v>-1705.9204701909348</v>
      </c>
      <c r="L301" s="13">
        <f t="shared" si="15"/>
        <v>-2038.1942491513616</v>
      </c>
      <c r="M301" s="13">
        <f t="shared" si="15"/>
        <v>-1990.1203473038063</v>
      </c>
      <c r="N301" s="13">
        <f t="shared" si="15"/>
        <v>-2068.5541517207898</v>
      </c>
      <c r="O301" s="13">
        <f t="shared" si="15"/>
        <v>-1936.9266874674365</v>
      </c>
      <c r="P301" s="13">
        <f t="shared" si="15"/>
        <v>-2548.7328840714226</v>
      </c>
      <c r="Q301" s="13">
        <f t="shared" si="15"/>
        <v>-2117.2382532181168</v>
      </c>
      <c r="R301" s="13">
        <f t="shared" si="15"/>
        <v>-2145.8094662764984</v>
      </c>
      <c r="S301" s="13">
        <f t="shared" si="15"/>
        <v>-1735.7471666867934</v>
      </c>
      <c r="T301" s="13">
        <f t="shared" si="15"/>
        <v>-1954.212432211234</v>
      </c>
      <c r="U301" s="13">
        <f t="shared" si="15"/>
        <v>-1459.8921934145546</v>
      </c>
      <c r="V301" s="13">
        <f t="shared" si="15"/>
        <v>-1673.3444854331383</v>
      </c>
      <c r="W301" s="13">
        <f t="shared" si="15"/>
        <v>-1178.616502045279</v>
      </c>
      <c r="X301" s="13">
        <f t="shared" si="15"/>
        <v>-1216.1957483175681</v>
      </c>
      <c r="Y301" s="13">
        <f t="shared" si="15"/>
        <v>-1148.6419033798775</v>
      </c>
      <c r="Z301" s="13">
        <f t="shared" si="15"/>
        <v>-1190.0908270854691</v>
      </c>
      <c r="AA301" s="13">
        <f t="shared" si="15"/>
        <v>-17237.912098538469</v>
      </c>
      <c r="AB301" s="13">
        <f t="shared" si="15"/>
        <v>-18940.290754144418</v>
      </c>
    </row>
    <row r="302" spans="1:28">
      <c r="A302" s="4">
        <v>2017</v>
      </c>
      <c r="B302" s="4" t="s">
        <v>27</v>
      </c>
      <c r="C302" s="13">
        <v>0</v>
      </c>
      <c r="D302" s="14">
        <v>0</v>
      </c>
      <c r="E302" s="13">
        <v>0</v>
      </c>
      <c r="F302" s="14">
        <v>0</v>
      </c>
      <c r="G302" s="13">
        <v>0</v>
      </c>
      <c r="H302" s="14">
        <v>0</v>
      </c>
      <c r="I302" s="13">
        <v>0</v>
      </c>
      <c r="J302" s="14">
        <v>0</v>
      </c>
      <c r="K302" s="13">
        <v>0</v>
      </c>
      <c r="L302" s="14">
        <v>0</v>
      </c>
      <c r="M302" s="13">
        <v>0</v>
      </c>
      <c r="N302" s="14">
        <v>0</v>
      </c>
      <c r="O302" s="13">
        <v>0</v>
      </c>
      <c r="P302" s="14">
        <v>0</v>
      </c>
      <c r="Q302" s="13">
        <v>0</v>
      </c>
      <c r="R302" s="14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5">
        <v>0</v>
      </c>
    </row>
    <row r="303" spans="1:28">
      <c r="A303" s="11"/>
      <c r="B303" s="7" t="s">
        <v>30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32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33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34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35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36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81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37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39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40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41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43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51</v>
      </c>
      <c r="C315" s="16">
        <v>0</v>
      </c>
      <c r="D315" s="17">
        <v>0</v>
      </c>
      <c r="E315" s="16">
        <v>0</v>
      </c>
      <c r="F315" s="17">
        <v>0</v>
      </c>
      <c r="G315" s="16">
        <v>0</v>
      </c>
      <c r="H315" s="17">
        <v>0</v>
      </c>
      <c r="I315" s="16">
        <v>0</v>
      </c>
      <c r="J315" s="17">
        <v>0</v>
      </c>
      <c r="K315" s="16">
        <v>0</v>
      </c>
      <c r="L315" s="17">
        <v>0</v>
      </c>
      <c r="M315" s="16">
        <v>0</v>
      </c>
      <c r="N315" s="17">
        <v>0</v>
      </c>
      <c r="O315" s="16">
        <v>0</v>
      </c>
      <c r="P315" s="17">
        <v>0</v>
      </c>
      <c r="Q315" s="16">
        <v>0</v>
      </c>
      <c r="R315" s="17">
        <v>0</v>
      </c>
      <c r="S315" s="16">
        <v>0</v>
      </c>
      <c r="T315" s="17">
        <v>0</v>
      </c>
      <c r="U315" s="16">
        <v>0</v>
      </c>
      <c r="V315" s="17">
        <v>0</v>
      </c>
      <c r="W315" s="16">
        <v>0</v>
      </c>
      <c r="X315" s="17">
        <v>0</v>
      </c>
      <c r="Y315" s="16">
        <v>0</v>
      </c>
      <c r="Z315" s="17">
        <v>0</v>
      </c>
      <c r="AA315" s="16">
        <v>0</v>
      </c>
      <c r="AB315" s="18">
        <v>0</v>
      </c>
    </row>
    <row r="316" spans="1:28">
      <c r="A316" s="11"/>
      <c r="B316" s="7" t="s">
        <v>49</v>
      </c>
      <c r="C316" s="16">
        <v>-1127.0279340366133</v>
      </c>
      <c r="D316" s="17">
        <v>-1121.2697114163707</v>
      </c>
      <c r="E316" s="16">
        <v>-1037.4242718874732</v>
      </c>
      <c r="F316" s="17">
        <v>-1037.6860937429719</v>
      </c>
      <c r="G316" s="16">
        <v>-1178.689984098851</v>
      </c>
      <c r="H316" s="17">
        <v>-1085.034061621669</v>
      </c>
      <c r="I316" s="16">
        <v>-1372.1551735966691</v>
      </c>
      <c r="J316" s="17">
        <v>-1640.0909100628808</v>
      </c>
      <c r="K316" s="16">
        <v>-1664.1815512702588</v>
      </c>
      <c r="L316" s="17">
        <v>-1816.3315981516489</v>
      </c>
      <c r="M316" s="16">
        <v>-1853.041061040665</v>
      </c>
      <c r="N316" s="17">
        <v>-1926.0723530201724</v>
      </c>
      <c r="O316" s="16">
        <v>-1803.379444483111</v>
      </c>
      <c r="P316" s="17">
        <v>-2373.0028205777576</v>
      </c>
      <c r="Q316" s="16">
        <v>-1971.1098822089721</v>
      </c>
      <c r="R316" s="17">
        <v>-1997.7091562020971</v>
      </c>
      <c r="S316" s="16">
        <v>-1538.8823994960385</v>
      </c>
      <c r="T316" s="17">
        <v>-1902.4830893463936</v>
      </c>
      <c r="U316" s="16">
        <v>-1423.6415482616301</v>
      </c>
      <c r="V316" s="17">
        <v>-1482.3912281708115</v>
      </c>
      <c r="W316" s="16">
        <v>-1097.0241766397451</v>
      </c>
      <c r="X316" s="17">
        <v>-1132.0019167520386</v>
      </c>
      <c r="Y316" s="16">
        <v>-1018.1394792892704</v>
      </c>
      <c r="Z316" s="17">
        <v>-1163.3386840496948</v>
      </c>
      <c r="AA316" s="16">
        <v>-17084.696906309295</v>
      </c>
      <c r="AB316" s="18">
        <v>-18677.411623114505</v>
      </c>
    </row>
    <row r="317" spans="1:28">
      <c r="A317" s="11"/>
      <c r="B317" s="7" t="s">
        <v>44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11"/>
      <c r="B318" s="7" t="s">
        <v>45</v>
      </c>
      <c r="C318" s="16">
        <v>0</v>
      </c>
      <c r="D318" s="17">
        <v>0</v>
      </c>
      <c r="E318" s="16">
        <v>0</v>
      </c>
      <c r="F318" s="17">
        <v>0</v>
      </c>
      <c r="G318" s="16">
        <v>0</v>
      </c>
      <c r="H318" s="17">
        <v>0</v>
      </c>
      <c r="I318" s="16">
        <v>0</v>
      </c>
      <c r="J318" s="17">
        <v>0</v>
      </c>
      <c r="K318" s="16">
        <v>0</v>
      </c>
      <c r="L318" s="17">
        <v>0</v>
      </c>
      <c r="M318" s="16">
        <v>0</v>
      </c>
      <c r="N318" s="17">
        <v>0</v>
      </c>
      <c r="O318" s="16">
        <v>0</v>
      </c>
      <c r="P318" s="17">
        <v>0</v>
      </c>
      <c r="Q318" s="16">
        <v>0</v>
      </c>
      <c r="R318" s="17">
        <v>0</v>
      </c>
      <c r="S318" s="16">
        <v>0</v>
      </c>
      <c r="T318" s="17">
        <v>0</v>
      </c>
      <c r="U318" s="16">
        <v>0</v>
      </c>
      <c r="V318" s="17">
        <v>0</v>
      </c>
      <c r="W318" s="16">
        <v>0</v>
      </c>
      <c r="X318" s="17">
        <v>0</v>
      </c>
      <c r="Y318" s="16">
        <v>0</v>
      </c>
      <c r="Z318" s="17">
        <v>0</v>
      </c>
      <c r="AA318" s="16">
        <v>0</v>
      </c>
      <c r="AB318" s="18">
        <v>0</v>
      </c>
    </row>
    <row r="319" spans="1:28">
      <c r="A319" s="4" t="s">
        <v>66</v>
      </c>
      <c r="B319" s="9"/>
      <c r="C319" s="13">
        <f t="shared" ref="C319:AB319" si="16">SUM(C302:C318)</f>
        <v>-1127.0279340366133</v>
      </c>
      <c r="D319" s="13">
        <f t="shared" si="16"/>
        <v>-1121.2697114163707</v>
      </c>
      <c r="E319" s="13">
        <f t="shared" si="16"/>
        <v>-1037.4242718874732</v>
      </c>
      <c r="F319" s="13">
        <f t="shared" si="16"/>
        <v>-1037.6860937429719</v>
      </c>
      <c r="G319" s="13">
        <f t="shared" si="16"/>
        <v>-1178.689984098851</v>
      </c>
      <c r="H319" s="13">
        <f t="shared" si="16"/>
        <v>-1085.034061621669</v>
      </c>
      <c r="I319" s="13">
        <f t="shared" si="16"/>
        <v>-1372.1551735966691</v>
      </c>
      <c r="J319" s="13">
        <f t="shared" si="16"/>
        <v>-1640.0909100628808</v>
      </c>
      <c r="K319" s="13">
        <f t="shared" si="16"/>
        <v>-1664.1815512702588</v>
      </c>
      <c r="L319" s="13">
        <f t="shared" si="16"/>
        <v>-1816.3315981516489</v>
      </c>
      <c r="M319" s="13">
        <f t="shared" si="16"/>
        <v>-1853.041061040665</v>
      </c>
      <c r="N319" s="13">
        <f t="shared" si="16"/>
        <v>-1926.0723530201724</v>
      </c>
      <c r="O319" s="13">
        <f t="shared" si="16"/>
        <v>-1803.379444483111</v>
      </c>
      <c r="P319" s="13">
        <f t="shared" si="16"/>
        <v>-2373.0028205777576</v>
      </c>
      <c r="Q319" s="13">
        <f t="shared" si="16"/>
        <v>-1971.1098822089721</v>
      </c>
      <c r="R319" s="13">
        <f t="shared" si="16"/>
        <v>-1997.7091562020971</v>
      </c>
      <c r="S319" s="13">
        <f t="shared" si="16"/>
        <v>-1538.8823994960385</v>
      </c>
      <c r="T319" s="13">
        <f t="shared" si="16"/>
        <v>-1902.4830893463936</v>
      </c>
      <c r="U319" s="13">
        <f t="shared" si="16"/>
        <v>-1423.6415482616301</v>
      </c>
      <c r="V319" s="13">
        <f t="shared" si="16"/>
        <v>-1482.3912281708115</v>
      </c>
      <c r="W319" s="13">
        <f t="shared" si="16"/>
        <v>-1097.0241766397451</v>
      </c>
      <c r="X319" s="13">
        <f t="shared" si="16"/>
        <v>-1132.0019167520386</v>
      </c>
      <c r="Y319" s="13">
        <f t="shared" si="16"/>
        <v>-1018.1394792892704</v>
      </c>
      <c r="Z319" s="13">
        <f t="shared" si="16"/>
        <v>-1163.3386840496948</v>
      </c>
      <c r="AA319" s="13">
        <f t="shared" si="16"/>
        <v>-17084.696906309295</v>
      </c>
      <c r="AB319" s="13">
        <f t="shared" si="16"/>
        <v>-18677.411623114505</v>
      </c>
    </row>
    <row r="320" spans="1:28">
      <c r="A320" s="4">
        <v>2018</v>
      </c>
      <c r="B320" s="4" t="s">
        <v>27</v>
      </c>
      <c r="C320" s="13">
        <v>0</v>
      </c>
      <c r="D320" s="14">
        <v>0</v>
      </c>
      <c r="E320" s="13">
        <v>0</v>
      </c>
      <c r="F320" s="14">
        <v>0</v>
      </c>
      <c r="G320" s="13">
        <v>0</v>
      </c>
      <c r="H320" s="14">
        <v>0</v>
      </c>
      <c r="I320" s="13">
        <v>0</v>
      </c>
      <c r="J320" s="14">
        <v>0</v>
      </c>
      <c r="K320" s="13">
        <v>0</v>
      </c>
      <c r="L320" s="14">
        <v>0</v>
      </c>
      <c r="M320" s="13">
        <v>0</v>
      </c>
      <c r="N320" s="14">
        <v>0</v>
      </c>
      <c r="O320" s="13">
        <v>0</v>
      </c>
      <c r="P320" s="14">
        <v>0</v>
      </c>
      <c r="Q320" s="13">
        <v>0</v>
      </c>
      <c r="R320" s="14">
        <v>0</v>
      </c>
      <c r="S320" s="13">
        <v>0</v>
      </c>
      <c r="T320" s="14">
        <v>0</v>
      </c>
      <c r="U320" s="13">
        <v>0</v>
      </c>
      <c r="V320" s="14">
        <v>0</v>
      </c>
      <c r="W320" s="13">
        <v>0</v>
      </c>
      <c r="X320" s="14">
        <v>0</v>
      </c>
      <c r="Y320" s="13">
        <v>0</v>
      </c>
      <c r="Z320" s="14">
        <v>0</v>
      </c>
      <c r="AA320" s="13">
        <v>0</v>
      </c>
      <c r="AB320" s="15">
        <v>0</v>
      </c>
    </row>
    <row r="321" spans="1:28">
      <c r="A321" s="11"/>
      <c r="B321" s="7" t="s">
        <v>30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32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33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34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35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36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81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37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39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40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41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43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51</v>
      </c>
      <c r="C333" s="16">
        <v>0</v>
      </c>
      <c r="D333" s="17">
        <v>0</v>
      </c>
      <c r="E333" s="16">
        <v>0</v>
      </c>
      <c r="F333" s="17">
        <v>0</v>
      </c>
      <c r="G333" s="16">
        <v>0</v>
      </c>
      <c r="H333" s="17">
        <v>0</v>
      </c>
      <c r="I333" s="16">
        <v>0</v>
      </c>
      <c r="J333" s="17">
        <v>0</v>
      </c>
      <c r="K333" s="16">
        <v>0</v>
      </c>
      <c r="L333" s="17">
        <v>0</v>
      </c>
      <c r="M333" s="16">
        <v>0</v>
      </c>
      <c r="N333" s="17">
        <v>0</v>
      </c>
      <c r="O333" s="16">
        <v>0</v>
      </c>
      <c r="P333" s="17">
        <v>0</v>
      </c>
      <c r="Q333" s="16">
        <v>0</v>
      </c>
      <c r="R333" s="17">
        <v>0</v>
      </c>
      <c r="S333" s="16">
        <v>0</v>
      </c>
      <c r="T333" s="17">
        <v>0</v>
      </c>
      <c r="U333" s="16">
        <v>0</v>
      </c>
      <c r="V333" s="17">
        <v>0</v>
      </c>
      <c r="W333" s="16">
        <v>0</v>
      </c>
      <c r="X333" s="17">
        <v>0</v>
      </c>
      <c r="Y333" s="16">
        <v>0</v>
      </c>
      <c r="Z333" s="17">
        <v>0</v>
      </c>
      <c r="AA333" s="16">
        <v>0</v>
      </c>
      <c r="AB333" s="18">
        <v>0</v>
      </c>
    </row>
    <row r="334" spans="1:28">
      <c r="A334" s="11"/>
      <c r="B334" s="7" t="s">
        <v>49</v>
      </c>
      <c r="C334" s="16">
        <v>-1098.7962152707298</v>
      </c>
      <c r="D334" s="17">
        <v>-987.32712877672395</v>
      </c>
      <c r="E334" s="16">
        <v>-965.38972522019071</v>
      </c>
      <c r="F334" s="17">
        <v>-965.63336722470706</v>
      </c>
      <c r="G334" s="16">
        <v>-1049.0858880864055</v>
      </c>
      <c r="H334" s="17">
        <v>-1076.9844853655579</v>
      </c>
      <c r="I334" s="16">
        <v>-1340.5293652951989</v>
      </c>
      <c r="J334" s="17">
        <v>-1453.5840560506119</v>
      </c>
      <c r="K334" s="16">
        <v>-1548.2915423702264</v>
      </c>
      <c r="L334" s="17">
        <v>-1689.8461886033126</v>
      </c>
      <c r="M334" s="16">
        <v>-1645.5112505352208</v>
      </c>
      <c r="N334" s="17">
        <v>-1872.3215776168092</v>
      </c>
      <c r="O334" s="16">
        <v>-1761.4238523193083</v>
      </c>
      <c r="P334" s="17">
        <v>-2122.3601401047872</v>
      </c>
      <c r="Q334" s="16">
        <v>-1833.4348233326011</v>
      </c>
      <c r="R334" s="17">
        <v>-1858.1762320458015</v>
      </c>
      <c r="S334" s="16">
        <v>-1359.7242975761696</v>
      </c>
      <c r="T334" s="17">
        <v>-1846.9293295994892</v>
      </c>
      <c r="U334" s="16">
        <v>-1384.1905667582957</v>
      </c>
      <c r="V334" s="17">
        <v>-1308.6814139914543</v>
      </c>
      <c r="W334" s="16">
        <v>-1020.1721185799154</v>
      </c>
      <c r="X334" s="17">
        <v>-1052.6994921723519</v>
      </c>
      <c r="Y334" s="16">
        <v>-946.74446226974953</v>
      </c>
      <c r="Z334" s="17">
        <v>-1081.761860012605</v>
      </c>
      <c r="AA334" s="16">
        <v>-15953.294107614012</v>
      </c>
      <c r="AB334" s="18">
        <v>-17316.305271564215</v>
      </c>
    </row>
    <row r="335" spans="1:28">
      <c r="A335" s="11"/>
      <c r="B335" s="7" t="s">
        <v>44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11"/>
      <c r="B336" s="7" t="s">
        <v>45</v>
      </c>
      <c r="C336" s="16">
        <v>0</v>
      </c>
      <c r="D336" s="17">
        <v>0</v>
      </c>
      <c r="E336" s="16">
        <v>0</v>
      </c>
      <c r="F336" s="17">
        <v>0</v>
      </c>
      <c r="G336" s="16">
        <v>0</v>
      </c>
      <c r="H336" s="17">
        <v>0</v>
      </c>
      <c r="I336" s="16">
        <v>0</v>
      </c>
      <c r="J336" s="17">
        <v>0</v>
      </c>
      <c r="K336" s="16">
        <v>0</v>
      </c>
      <c r="L336" s="17">
        <v>0</v>
      </c>
      <c r="M336" s="16">
        <v>0</v>
      </c>
      <c r="N336" s="17">
        <v>0</v>
      </c>
      <c r="O336" s="16">
        <v>0</v>
      </c>
      <c r="P336" s="17">
        <v>0</v>
      </c>
      <c r="Q336" s="16">
        <v>0</v>
      </c>
      <c r="R336" s="17">
        <v>0</v>
      </c>
      <c r="S336" s="16">
        <v>0</v>
      </c>
      <c r="T336" s="17">
        <v>0</v>
      </c>
      <c r="U336" s="16">
        <v>0</v>
      </c>
      <c r="V336" s="17">
        <v>0</v>
      </c>
      <c r="W336" s="16">
        <v>0</v>
      </c>
      <c r="X336" s="17">
        <v>0</v>
      </c>
      <c r="Y336" s="16">
        <v>0</v>
      </c>
      <c r="Z336" s="17">
        <v>0</v>
      </c>
      <c r="AA336" s="16">
        <v>0</v>
      </c>
      <c r="AB336" s="18">
        <v>0</v>
      </c>
    </row>
    <row r="337" spans="1:28">
      <c r="A337" s="4" t="s">
        <v>67</v>
      </c>
      <c r="B337" s="9"/>
      <c r="C337" s="13">
        <f t="shared" ref="C337:AB337" si="17">SUM(C320:C336)</f>
        <v>-1098.7962152707298</v>
      </c>
      <c r="D337" s="13">
        <f t="shared" si="17"/>
        <v>-987.32712877672395</v>
      </c>
      <c r="E337" s="13">
        <f t="shared" si="17"/>
        <v>-965.38972522019071</v>
      </c>
      <c r="F337" s="13">
        <f t="shared" si="17"/>
        <v>-965.63336722470706</v>
      </c>
      <c r="G337" s="13">
        <f t="shared" si="17"/>
        <v>-1049.0858880864055</v>
      </c>
      <c r="H337" s="13">
        <f t="shared" si="17"/>
        <v>-1076.9844853655579</v>
      </c>
      <c r="I337" s="13">
        <f t="shared" si="17"/>
        <v>-1340.5293652951989</v>
      </c>
      <c r="J337" s="13">
        <f t="shared" si="17"/>
        <v>-1453.5840560506119</v>
      </c>
      <c r="K337" s="13">
        <f t="shared" si="17"/>
        <v>-1548.2915423702264</v>
      </c>
      <c r="L337" s="13">
        <f t="shared" si="17"/>
        <v>-1689.8461886033126</v>
      </c>
      <c r="M337" s="13">
        <f t="shared" si="17"/>
        <v>-1645.5112505352208</v>
      </c>
      <c r="N337" s="13">
        <f t="shared" si="17"/>
        <v>-1872.3215776168092</v>
      </c>
      <c r="O337" s="13">
        <f t="shared" si="17"/>
        <v>-1761.4238523193083</v>
      </c>
      <c r="P337" s="13">
        <f t="shared" si="17"/>
        <v>-2122.3601401047872</v>
      </c>
      <c r="Q337" s="13">
        <f t="shared" si="17"/>
        <v>-1833.4348233326011</v>
      </c>
      <c r="R337" s="13">
        <f t="shared" si="17"/>
        <v>-1858.1762320458015</v>
      </c>
      <c r="S337" s="13">
        <f t="shared" si="17"/>
        <v>-1359.7242975761696</v>
      </c>
      <c r="T337" s="13">
        <f t="shared" si="17"/>
        <v>-1846.9293295994892</v>
      </c>
      <c r="U337" s="13">
        <f t="shared" si="17"/>
        <v>-1384.1905667582957</v>
      </c>
      <c r="V337" s="13">
        <f t="shared" si="17"/>
        <v>-1308.6814139914543</v>
      </c>
      <c r="W337" s="13">
        <f t="shared" si="17"/>
        <v>-1020.1721185799154</v>
      </c>
      <c r="X337" s="13">
        <f t="shared" si="17"/>
        <v>-1052.6994921723519</v>
      </c>
      <c r="Y337" s="13">
        <f t="shared" si="17"/>
        <v>-946.74446226974953</v>
      </c>
      <c r="Z337" s="13">
        <f t="shared" si="17"/>
        <v>-1081.761860012605</v>
      </c>
      <c r="AA337" s="13">
        <f t="shared" si="17"/>
        <v>-15953.294107614012</v>
      </c>
      <c r="AB337" s="13">
        <f t="shared" si="17"/>
        <v>-17316.305271564215</v>
      </c>
    </row>
    <row r="338" spans="1:28">
      <c r="A338" s="4">
        <v>2019</v>
      </c>
      <c r="B338" s="4" t="s">
        <v>27</v>
      </c>
      <c r="C338" s="13">
        <v>0</v>
      </c>
      <c r="D338" s="14">
        <v>0</v>
      </c>
      <c r="E338" s="13">
        <v>0</v>
      </c>
      <c r="F338" s="14">
        <v>0</v>
      </c>
      <c r="G338" s="13">
        <v>0</v>
      </c>
      <c r="H338" s="14">
        <v>0</v>
      </c>
      <c r="I338" s="13">
        <v>0</v>
      </c>
      <c r="J338" s="14">
        <v>0</v>
      </c>
      <c r="K338" s="13">
        <v>0</v>
      </c>
      <c r="L338" s="14">
        <v>0</v>
      </c>
      <c r="M338" s="13">
        <v>0</v>
      </c>
      <c r="N338" s="14">
        <v>0</v>
      </c>
      <c r="O338" s="13">
        <v>0</v>
      </c>
      <c r="P338" s="14">
        <v>0</v>
      </c>
      <c r="Q338" s="13">
        <v>0</v>
      </c>
      <c r="R338" s="14">
        <v>0</v>
      </c>
      <c r="S338" s="13">
        <v>0</v>
      </c>
      <c r="T338" s="14">
        <v>0</v>
      </c>
      <c r="U338" s="13">
        <v>0</v>
      </c>
      <c r="V338" s="14">
        <v>0</v>
      </c>
      <c r="W338" s="13">
        <v>0</v>
      </c>
      <c r="X338" s="14">
        <v>0</v>
      </c>
      <c r="Y338" s="13">
        <v>0</v>
      </c>
      <c r="Z338" s="14">
        <v>0</v>
      </c>
      <c r="AA338" s="13">
        <v>0</v>
      </c>
      <c r="AB338" s="15">
        <v>0</v>
      </c>
    </row>
    <row r="339" spans="1:28">
      <c r="A339" s="11"/>
      <c r="B339" s="7" t="s">
        <v>30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32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33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34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35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36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81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37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39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40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41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43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51</v>
      </c>
      <c r="C351" s="16">
        <v>0</v>
      </c>
      <c r="D351" s="17">
        <v>0</v>
      </c>
      <c r="E351" s="16">
        <v>0</v>
      </c>
      <c r="F351" s="17">
        <v>0</v>
      </c>
      <c r="G351" s="16">
        <v>0</v>
      </c>
      <c r="H351" s="17">
        <v>0</v>
      </c>
      <c r="I351" s="16">
        <v>0</v>
      </c>
      <c r="J351" s="17">
        <v>0</v>
      </c>
      <c r="K351" s="16">
        <v>0</v>
      </c>
      <c r="L351" s="17">
        <v>0</v>
      </c>
      <c r="M351" s="16">
        <v>0</v>
      </c>
      <c r="N351" s="17">
        <v>0</v>
      </c>
      <c r="O351" s="16">
        <v>0</v>
      </c>
      <c r="P351" s="17">
        <v>0</v>
      </c>
      <c r="Q351" s="16">
        <v>0</v>
      </c>
      <c r="R351" s="17">
        <v>0</v>
      </c>
      <c r="S351" s="16">
        <v>0</v>
      </c>
      <c r="T351" s="17">
        <v>0</v>
      </c>
      <c r="U351" s="16">
        <v>0</v>
      </c>
      <c r="V351" s="17">
        <v>0</v>
      </c>
      <c r="W351" s="16">
        <v>0</v>
      </c>
      <c r="X351" s="17">
        <v>0</v>
      </c>
      <c r="Y351" s="16">
        <v>0</v>
      </c>
      <c r="Z351" s="17">
        <v>0</v>
      </c>
      <c r="AA351" s="16">
        <v>0</v>
      </c>
      <c r="AB351" s="18">
        <v>0</v>
      </c>
    </row>
    <row r="352" spans="1:28">
      <c r="A352" s="11"/>
      <c r="B352" s="7" t="s">
        <v>49</v>
      </c>
      <c r="C352" s="16">
        <v>-1021.6681087737202</v>
      </c>
      <c r="D352" s="17">
        <v>-918.02340268324144</v>
      </c>
      <c r="E352" s="16">
        <v>-897.55804140484906</v>
      </c>
      <c r="F352" s="17">
        <v>-897.78456426361242</v>
      </c>
      <c r="G352" s="16">
        <v>-930.97472796447926</v>
      </c>
      <c r="H352" s="17">
        <v>-1063.865917336886</v>
      </c>
      <c r="I352" s="16">
        <v>-1305.5008119556803</v>
      </c>
      <c r="J352" s="17">
        <v>-1283.9469913801101</v>
      </c>
      <c r="K352" s="16">
        <v>-1439.1909304779601</v>
      </c>
      <c r="L352" s="17">
        <v>-1570.7709058576611</v>
      </c>
      <c r="M352" s="16">
        <v>-1456.6138510932349</v>
      </c>
      <c r="N352" s="17">
        <v>-1815.0897734440985</v>
      </c>
      <c r="O352" s="16">
        <v>-1715.0167485982204</v>
      </c>
      <c r="P352" s="17">
        <v>-1893.4565789260937</v>
      </c>
      <c r="Q352" s="16">
        <v>-1629.7786624850937</v>
      </c>
      <c r="R352" s="17">
        <v>-1802.8072614484615</v>
      </c>
      <c r="S352" s="16">
        <v>-1330.0339999844584</v>
      </c>
      <c r="T352" s="17">
        <v>-1644.2888644738755</v>
      </c>
      <c r="U352" s="16">
        <v>-1286.1737431713357</v>
      </c>
      <c r="V352" s="17">
        <v>-1216.0115184097049</v>
      </c>
      <c r="W352" s="16">
        <v>-902.72420786896635</v>
      </c>
      <c r="X352" s="17">
        <v>-1033.6208530696988</v>
      </c>
      <c r="Y352" s="16">
        <v>-923.55182621861331</v>
      </c>
      <c r="Z352" s="17">
        <v>-956.87833909478093</v>
      </c>
      <c r="AA352" s="16">
        <v>-14838.785659996614</v>
      </c>
      <c r="AB352" s="18">
        <v>-16096.544970388224</v>
      </c>
    </row>
    <row r="353" spans="1:28">
      <c r="A353" s="11"/>
      <c r="B353" s="7" t="s">
        <v>44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11"/>
      <c r="B354" s="7" t="s">
        <v>45</v>
      </c>
      <c r="C354" s="16">
        <v>0</v>
      </c>
      <c r="D354" s="17">
        <v>0</v>
      </c>
      <c r="E354" s="16">
        <v>0</v>
      </c>
      <c r="F354" s="17">
        <v>0</v>
      </c>
      <c r="G354" s="16">
        <v>0</v>
      </c>
      <c r="H354" s="17">
        <v>0</v>
      </c>
      <c r="I354" s="16">
        <v>0</v>
      </c>
      <c r="J354" s="17">
        <v>0</v>
      </c>
      <c r="K354" s="16">
        <v>0</v>
      </c>
      <c r="L354" s="17">
        <v>0</v>
      </c>
      <c r="M354" s="16">
        <v>0</v>
      </c>
      <c r="N354" s="17">
        <v>0</v>
      </c>
      <c r="O354" s="16">
        <v>0</v>
      </c>
      <c r="P354" s="17">
        <v>0</v>
      </c>
      <c r="Q354" s="16">
        <v>0</v>
      </c>
      <c r="R354" s="17">
        <v>0</v>
      </c>
      <c r="S354" s="16">
        <v>0</v>
      </c>
      <c r="T354" s="17">
        <v>0</v>
      </c>
      <c r="U354" s="16">
        <v>0</v>
      </c>
      <c r="V354" s="17">
        <v>0</v>
      </c>
      <c r="W354" s="16">
        <v>0</v>
      </c>
      <c r="X354" s="17">
        <v>0</v>
      </c>
      <c r="Y354" s="16">
        <v>0</v>
      </c>
      <c r="Z354" s="17">
        <v>0</v>
      </c>
      <c r="AA354" s="16">
        <v>0</v>
      </c>
      <c r="AB354" s="18">
        <v>0</v>
      </c>
    </row>
    <row r="355" spans="1:28">
      <c r="A355" s="4" t="s">
        <v>68</v>
      </c>
      <c r="B355" s="9"/>
      <c r="C355" s="13">
        <f t="shared" ref="C355:AB355" si="18">SUM(C338:C354)</f>
        <v>-1021.6681087737202</v>
      </c>
      <c r="D355" s="13">
        <f t="shared" si="18"/>
        <v>-918.02340268324144</v>
      </c>
      <c r="E355" s="13">
        <f t="shared" si="18"/>
        <v>-897.55804140484906</v>
      </c>
      <c r="F355" s="13">
        <f t="shared" si="18"/>
        <v>-897.78456426361242</v>
      </c>
      <c r="G355" s="13">
        <f t="shared" si="18"/>
        <v>-930.97472796447926</v>
      </c>
      <c r="H355" s="13">
        <f t="shared" si="18"/>
        <v>-1063.865917336886</v>
      </c>
      <c r="I355" s="13">
        <f t="shared" si="18"/>
        <v>-1305.5008119556803</v>
      </c>
      <c r="J355" s="13">
        <f t="shared" si="18"/>
        <v>-1283.9469913801101</v>
      </c>
      <c r="K355" s="13">
        <f t="shared" si="18"/>
        <v>-1439.1909304779601</v>
      </c>
      <c r="L355" s="13">
        <f t="shared" si="18"/>
        <v>-1570.7709058576611</v>
      </c>
      <c r="M355" s="13">
        <f t="shared" si="18"/>
        <v>-1456.6138510932349</v>
      </c>
      <c r="N355" s="13">
        <f t="shared" si="18"/>
        <v>-1815.0897734440985</v>
      </c>
      <c r="O355" s="13">
        <f t="shared" si="18"/>
        <v>-1715.0167485982204</v>
      </c>
      <c r="P355" s="13">
        <f t="shared" si="18"/>
        <v>-1893.4565789260937</v>
      </c>
      <c r="Q355" s="13">
        <f t="shared" si="18"/>
        <v>-1629.7786624850937</v>
      </c>
      <c r="R355" s="13">
        <f t="shared" si="18"/>
        <v>-1802.8072614484615</v>
      </c>
      <c r="S355" s="13">
        <f t="shared" si="18"/>
        <v>-1330.0339999844584</v>
      </c>
      <c r="T355" s="13">
        <f t="shared" si="18"/>
        <v>-1644.2888644738755</v>
      </c>
      <c r="U355" s="13">
        <f t="shared" si="18"/>
        <v>-1286.1737431713357</v>
      </c>
      <c r="V355" s="13">
        <f t="shared" si="18"/>
        <v>-1216.0115184097049</v>
      </c>
      <c r="W355" s="13">
        <f t="shared" si="18"/>
        <v>-902.72420786896635</v>
      </c>
      <c r="X355" s="13">
        <f t="shared" si="18"/>
        <v>-1033.6208530696988</v>
      </c>
      <c r="Y355" s="13">
        <f t="shared" si="18"/>
        <v>-923.55182621861331</v>
      </c>
      <c r="Z355" s="13">
        <f t="shared" si="18"/>
        <v>-956.87833909478093</v>
      </c>
      <c r="AA355" s="13">
        <f t="shared" si="18"/>
        <v>-14838.785659996614</v>
      </c>
      <c r="AB355" s="13">
        <f t="shared" si="18"/>
        <v>-16096.544970388224</v>
      </c>
    </row>
    <row r="356" spans="1:28">
      <c r="A356" s="4">
        <v>2020</v>
      </c>
      <c r="B356" s="4" t="s">
        <v>27</v>
      </c>
      <c r="C356" s="13">
        <v>0</v>
      </c>
      <c r="D356" s="14">
        <v>0</v>
      </c>
      <c r="E356" s="13">
        <v>0</v>
      </c>
      <c r="F356" s="14">
        <v>0</v>
      </c>
      <c r="G356" s="13">
        <v>0</v>
      </c>
      <c r="H356" s="14">
        <v>0</v>
      </c>
      <c r="I356" s="13">
        <v>0</v>
      </c>
      <c r="J356" s="14">
        <v>0</v>
      </c>
      <c r="K356" s="13">
        <v>0</v>
      </c>
      <c r="L356" s="14">
        <v>0</v>
      </c>
      <c r="M356" s="13">
        <v>0</v>
      </c>
      <c r="N356" s="14">
        <v>0</v>
      </c>
      <c r="O356" s="13">
        <v>0</v>
      </c>
      <c r="P356" s="14">
        <v>0</v>
      </c>
      <c r="Q356" s="13">
        <v>0</v>
      </c>
      <c r="R356" s="14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4">
        <v>0</v>
      </c>
      <c r="Y356" s="13">
        <v>0</v>
      </c>
      <c r="Z356" s="14">
        <v>0</v>
      </c>
      <c r="AA356" s="13">
        <v>0</v>
      </c>
      <c r="AB356" s="15">
        <v>0</v>
      </c>
    </row>
    <row r="357" spans="1:28">
      <c r="A357" s="11"/>
      <c r="B357" s="7" t="s">
        <v>30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32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33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34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35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36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81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37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39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40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41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43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51</v>
      </c>
      <c r="C369" s="16">
        <v>0</v>
      </c>
      <c r="D369" s="17">
        <v>0</v>
      </c>
      <c r="E369" s="16">
        <v>0</v>
      </c>
      <c r="F369" s="17">
        <v>0</v>
      </c>
      <c r="G369" s="16">
        <v>0</v>
      </c>
      <c r="H369" s="17">
        <v>0</v>
      </c>
      <c r="I369" s="16">
        <v>0</v>
      </c>
      <c r="J369" s="17">
        <v>0</v>
      </c>
      <c r="K369" s="16">
        <v>0</v>
      </c>
      <c r="L369" s="17">
        <v>0</v>
      </c>
      <c r="M369" s="16">
        <v>0</v>
      </c>
      <c r="N369" s="17">
        <v>0</v>
      </c>
      <c r="O369" s="16">
        <v>0</v>
      </c>
      <c r="P369" s="17">
        <v>0</v>
      </c>
      <c r="Q369" s="16">
        <v>0</v>
      </c>
      <c r="R369" s="17">
        <v>0</v>
      </c>
      <c r="S369" s="16">
        <v>0</v>
      </c>
      <c r="T369" s="17">
        <v>0</v>
      </c>
      <c r="U369" s="16">
        <v>0</v>
      </c>
      <c r="V369" s="17">
        <v>0</v>
      </c>
      <c r="W369" s="16">
        <v>0</v>
      </c>
      <c r="X369" s="17">
        <v>0</v>
      </c>
      <c r="Y369" s="16">
        <v>0</v>
      </c>
      <c r="Z369" s="17">
        <v>0</v>
      </c>
      <c r="AA369" s="16">
        <v>0</v>
      </c>
      <c r="AB369" s="18">
        <v>0</v>
      </c>
    </row>
    <row r="370" spans="1:28">
      <c r="A370" s="11"/>
      <c r="B370" s="7" t="s">
        <v>49</v>
      </c>
      <c r="C370" s="16">
        <v>-949.10932399083981</v>
      </c>
      <c r="D370" s="17">
        <v>-852.82545637473652</v>
      </c>
      <c r="E370" s="16">
        <v>-833.75056948900499</v>
      </c>
      <c r="F370" s="17">
        <v>-904.98711978614733</v>
      </c>
      <c r="G370" s="16">
        <v>-905.72612477987093</v>
      </c>
      <c r="H370" s="17">
        <v>-929.81232085532508</v>
      </c>
      <c r="I370" s="16">
        <v>-1212.271436746784</v>
      </c>
      <c r="J370" s="17">
        <v>-1192.2568333108914</v>
      </c>
      <c r="K370" s="16">
        <v>-1214.833139986232</v>
      </c>
      <c r="L370" s="17">
        <v>-1589.5633944374877</v>
      </c>
      <c r="M370" s="16">
        <v>-1487.6307119336498</v>
      </c>
      <c r="N370" s="17">
        <v>-1546.2606015594602</v>
      </c>
      <c r="O370" s="16">
        <v>-1664.5609680704247</v>
      </c>
      <c r="P370" s="17">
        <v>-1684.4531118612142</v>
      </c>
      <c r="Q370" s="16">
        <v>-1444.170709757552</v>
      </c>
      <c r="R370" s="17">
        <v>-1744.0747091489143</v>
      </c>
      <c r="S370" s="16">
        <v>-1296.3207713954494</v>
      </c>
      <c r="T370" s="17">
        <v>-1459.4787859744567</v>
      </c>
      <c r="U370" s="16">
        <v>-1141.8868728830803</v>
      </c>
      <c r="V370" s="17">
        <v>-1189.0093303277181</v>
      </c>
      <c r="W370" s="16">
        <v>-837.82014265648752</v>
      </c>
      <c r="X370" s="17">
        <v>-959.30558084388565</v>
      </c>
      <c r="Y370" s="16">
        <v>-897.90117310187793</v>
      </c>
      <c r="Z370" s="17">
        <v>-843.34679460973814</v>
      </c>
      <c r="AA370" s="16">
        <v>-13885.981944791254</v>
      </c>
      <c r="AB370" s="18">
        <v>-14895.374039089977</v>
      </c>
    </row>
    <row r="371" spans="1:28">
      <c r="A371" s="11"/>
      <c r="B371" s="7" t="s">
        <v>44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11"/>
      <c r="B372" s="7" t="s">
        <v>45</v>
      </c>
      <c r="C372" s="16">
        <v>0</v>
      </c>
      <c r="D372" s="17">
        <v>0</v>
      </c>
      <c r="E372" s="16">
        <v>0</v>
      </c>
      <c r="F372" s="17">
        <v>0</v>
      </c>
      <c r="G372" s="16">
        <v>0</v>
      </c>
      <c r="H372" s="17">
        <v>0</v>
      </c>
      <c r="I372" s="16">
        <v>0</v>
      </c>
      <c r="J372" s="17">
        <v>0</v>
      </c>
      <c r="K372" s="16">
        <v>0</v>
      </c>
      <c r="L372" s="17">
        <v>0</v>
      </c>
      <c r="M372" s="16">
        <v>0</v>
      </c>
      <c r="N372" s="17">
        <v>0</v>
      </c>
      <c r="O372" s="16">
        <v>0</v>
      </c>
      <c r="P372" s="17">
        <v>0</v>
      </c>
      <c r="Q372" s="16">
        <v>0</v>
      </c>
      <c r="R372" s="17">
        <v>0</v>
      </c>
      <c r="S372" s="16">
        <v>0</v>
      </c>
      <c r="T372" s="17">
        <v>0</v>
      </c>
      <c r="U372" s="16">
        <v>0</v>
      </c>
      <c r="V372" s="17">
        <v>0</v>
      </c>
      <c r="W372" s="16">
        <v>0</v>
      </c>
      <c r="X372" s="17">
        <v>0</v>
      </c>
      <c r="Y372" s="16">
        <v>0</v>
      </c>
      <c r="Z372" s="17">
        <v>0</v>
      </c>
      <c r="AA372" s="16">
        <v>0</v>
      </c>
      <c r="AB372" s="18">
        <v>0</v>
      </c>
    </row>
    <row r="373" spans="1:28">
      <c r="A373" s="4" t="s">
        <v>69</v>
      </c>
      <c r="B373" s="9"/>
      <c r="C373" s="13">
        <f t="shared" ref="C373:AB373" si="19">SUM(C356:C372)</f>
        <v>-949.10932399083981</v>
      </c>
      <c r="D373" s="13">
        <f t="shared" si="19"/>
        <v>-852.82545637473652</v>
      </c>
      <c r="E373" s="13">
        <f t="shared" si="19"/>
        <v>-833.75056948900499</v>
      </c>
      <c r="F373" s="13">
        <f t="shared" si="19"/>
        <v>-904.98711978614733</v>
      </c>
      <c r="G373" s="13">
        <f t="shared" si="19"/>
        <v>-905.72612477987093</v>
      </c>
      <c r="H373" s="13">
        <f t="shared" si="19"/>
        <v>-929.81232085532508</v>
      </c>
      <c r="I373" s="13">
        <f t="shared" si="19"/>
        <v>-1212.271436746784</v>
      </c>
      <c r="J373" s="13">
        <f t="shared" si="19"/>
        <v>-1192.2568333108914</v>
      </c>
      <c r="K373" s="13">
        <f t="shared" si="19"/>
        <v>-1214.833139986232</v>
      </c>
      <c r="L373" s="13">
        <f t="shared" si="19"/>
        <v>-1589.5633944374877</v>
      </c>
      <c r="M373" s="13">
        <f t="shared" si="19"/>
        <v>-1487.6307119336498</v>
      </c>
      <c r="N373" s="13">
        <f t="shared" si="19"/>
        <v>-1546.2606015594602</v>
      </c>
      <c r="O373" s="13">
        <f t="shared" si="19"/>
        <v>-1664.5609680704247</v>
      </c>
      <c r="P373" s="13">
        <f t="shared" si="19"/>
        <v>-1684.4531118612142</v>
      </c>
      <c r="Q373" s="13">
        <f t="shared" si="19"/>
        <v>-1444.170709757552</v>
      </c>
      <c r="R373" s="13">
        <f t="shared" si="19"/>
        <v>-1744.0747091489143</v>
      </c>
      <c r="S373" s="13">
        <f t="shared" si="19"/>
        <v>-1296.3207713954494</v>
      </c>
      <c r="T373" s="13">
        <f t="shared" si="19"/>
        <v>-1459.4787859744567</v>
      </c>
      <c r="U373" s="13">
        <f t="shared" si="19"/>
        <v>-1141.8868728830803</v>
      </c>
      <c r="V373" s="13">
        <f t="shared" si="19"/>
        <v>-1189.0093303277181</v>
      </c>
      <c r="W373" s="13">
        <f t="shared" si="19"/>
        <v>-837.82014265648752</v>
      </c>
      <c r="X373" s="13">
        <f t="shared" si="19"/>
        <v>-959.30558084388565</v>
      </c>
      <c r="Y373" s="13">
        <f t="shared" si="19"/>
        <v>-897.90117310187793</v>
      </c>
      <c r="Z373" s="13">
        <f t="shared" si="19"/>
        <v>-843.34679460973814</v>
      </c>
      <c r="AA373" s="13">
        <f t="shared" si="19"/>
        <v>-13885.981944791254</v>
      </c>
      <c r="AB373" s="13">
        <f t="shared" si="19"/>
        <v>-14895.374039089977</v>
      </c>
    </row>
    <row r="374" spans="1:28">
      <c r="A374" s="4">
        <v>2021</v>
      </c>
      <c r="B374" s="4" t="s">
        <v>27</v>
      </c>
      <c r="C374" s="13">
        <v>0</v>
      </c>
      <c r="D374" s="14">
        <v>0</v>
      </c>
      <c r="E374" s="13">
        <v>0</v>
      </c>
      <c r="F374" s="14">
        <v>0</v>
      </c>
      <c r="G374" s="13">
        <v>0</v>
      </c>
      <c r="H374" s="14">
        <v>0</v>
      </c>
      <c r="I374" s="13">
        <v>0</v>
      </c>
      <c r="J374" s="14">
        <v>0</v>
      </c>
      <c r="K374" s="13">
        <v>0</v>
      </c>
      <c r="L374" s="14">
        <v>0</v>
      </c>
      <c r="M374" s="13">
        <v>0</v>
      </c>
      <c r="N374" s="14">
        <v>0</v>
      </c>
      <c r="O374" s="13">
        <v>0</v>
      </c>
      <c r="P374" s="14">
        <v>0</v>
      </c>
      <c r="Q374" s="13">
        <v>0</v>
      </c>
      <c r="R374" s="14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4">
        <v>0</v>
      </c>
      <c r="Y374" s="13">
        <v>0</v>
      </c>
      <c r="Z374" s="14">
        <v>0</v>
      </c>
      <c r="AA374" s="13">
        <v>0</v>
      </c>
      <c r="AB374" s="15">
        <v>0</v>
      </c>
    </row>
    <row r="375" spans="1:28">
      <c r="A375" s="11"/>
      <c r="B375" s="7" t="s">
        <v>30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32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33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34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35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36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81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37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39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40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41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43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51</v>
      </c>
      <c r="C387" s="16">
        <v>0</v>
      </c>
      <c r="D387" s="17">
        <v>0</v>
      </c>
      <c r="E387" s="16">
        <v>0</v>
      </c>
      <c r="F387" s="17">
        <v>0</v>
      </c>
      <c r="G387" s="16">
        <v>0</v>
      </c>
      <c r="H387" s="17">
        <v>0</v>
      </c>
      <c r="I387" s="16">
        <v>0</v>
      </c>
      <c r="J387" s="17">
        <v>0</v>
      </c>
      <c r="K387" s="16">
        <v>0</v>
      </c>
      <c r="L387" s="17">
        <v>0</v>
      </c>
      <c r="M387" s="16">
        <v>0</v>
      </c>
      <c r="N387" s="17">
        <v>0</v>
      </c>
      <c r="O387" s="16">
        <v>0</v>
      </c>
      <c r="P387" s="17">
        <v>0</v>
      </c>
      <c r="Q387" s="16">
        <v>0</v>
      </c>
      <c r="R387" s="17">
        <v>0</v>
      </c>
      <c r="S387" s="16">
        <v>0</v>
      </c>
      <c r="T387" s="17">
        <v>0</v>
      </c>
      <c r="U387" s="16">
        <v>0</v>
      </c>
      <c r="V387" s="17">
        <v>0</v>
      </c>
      <c r="W387" s="16">
        <v>0</v>
      </c>
      <c r="X387" s="17">
        <v>0</v>
      </c>
      <c r="Y387" s="16">
        <v>0</v>
      </c>
      <c r="Z387" s="17">
        <v>0</v>
      </c>
      <c r="AA387" s="16">
        <v>0</v>
      </c>
      <c r="AB387" s="18">
        <v>0</v>
      </c>
    </row>
    <row r="388" spans="1:28">
      <c r="A388" s="11"/>
      <c r="B388" s="7" t="s">
        <v>49</v>
      </c>
      <c r="C388" s="16">
        <v>-800.67186136216878</v>
      </c>
      <c r="D388" s="17">
        <v>-881.42911740670206</v>
      </c>
      <c r="E388" s="16">
        <v>-773.6317219687545</v>
      </c>
      <c r="F388" s="17">
        <v>-773.82696869510119</v>
      </c>
      <c r="G388" s="16">
        <v>-878.73687645691712</v>
      </c>
      <c r="H388" s="17">
        <v>-808.91451952715113</v>
      </c>
      <c r="I388" s="16">
        <v>-1124.9257850826507</v>
      </c>
      <c r="J388" s="17">
        <v>-1106.3532585009309</v>
      </c>
      <c r="K388" s="16">
        <v>-1127.2205554817938</v>
      </c>
      <c r="L388" s="17">
        <v>-1474.9256284461067</v>
      </c>
      <c r="M388" s="16">
        <v>-1381.2114471239574</v>
      </c>
      <c r="N388" s="17">
        <v>-1435.6471844646608</v>
      </c>
      <c r="O388" s="16">
        <v>-1412.0641772986799</v>
      </c>
      <c r="P388" s="17">
        <v>-1701.4125936937196</v>
      </c>
      <c r="Q388" s="16">
        <v>-1406.6827727031152</v>
      </c>
      <c r="R388" s="17">
        <v>-1556.0259657079823</v>
      </c>
      <c r="S388" s="16">
        <v>-1206.1478673340364</v>
      </c>
      <c r="T388" s="17">
        <v>-1357.956505801724</v>
      </c>
      <c r="U388" s="16">
        <v>-1014.8788200235999</v>
      </c>
      <c r="V388" s="17">
        <v>-1163.2652633735568</v>
      </c>
      <c r="W388" s="16">
        <v>-819.69833311110074</v>
      </c>
      <c r="X388" s="17">
        <v>-845.83376009308574</v>
      </c>
      <c r="Y388" s="16">
        <v>-875.30521263779872</v>
      </c>
      <c r="Z388" s="17">
        <v>-744.72768554414711</v>
      </c>
      <c r="AA388" s="16">
        <v>-12821.175430584573</v>
      </c>
      <c r="AB388" s="18">
        <v>-13850.318451254867</v>
      </c>
    </row>
    <row r="389" spans="1:28">
      <c r="A389" s="11"/>
      <c r="B389" s="7" t="s">
        <v>44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11"/>
      <c r="B390" s="7" t="s">
        <v>45</v>
      </c>
      <c r="C390" s="16">
        <v>0</v>
      </c>
      <c r="D390" s="17">
        <v>0</v>
      </c>
      <c r="E390" s="16">
        <v>0</v>
      </c>
      <c r="F390" s="17">
        <v>0</v>
      </c>
      <c r="G390" s="16">
        <v>0</v>
      </c>
      <c r="H390" s="17">
        <v>0</v>
      </c>
      <c r="I390" s="16">
        <v>0</v>
      </c>
      <c r="J390" s="17">
        <v>0</v>
      </c>
      <c r="K390" s="16">
        <v>0</v>
      </c>
      <c r="L390" s="17">
        <v>0</v>
      </c>
      <c r="M390" s="16">
        <v>0</v>
      </c>
      <c r="N390" s="17">
        <v>0</v>
      </c>
      <c r="O390" s="16">
        <v>0</v>
      </c>
      <c r="P390" s="17">
        <v>0</v>
      </c>
      <c r="Q390" s="16">
        <v>0</v>
      </c>
      <c r="R390" s="17">
        <v>0</v>
      </c>
      <c r="S390" s="16">
        <v>0</v>
      </c>
      <c r="T390" s="17">
        <v>0</v>
      </c>
      <c r="U390" s="16">
        <v>0</v>
      </c>
      <c r="V390" s="17">
        <v>0</v>
      </c>
      <c r="W390" s="16">
        <v>0</v>
      </c>
      <c r="X390" s="17">
        <v>0</v>
      </c>
      <c r="Y390" s="16">
        <v>0</v>
      </c>
      <c r="Z390" s="17">
        <v>0</v>
      </c>
      <c r="AA390" s="16">
        <v>0</v>
      </c>
      <c r="AB390" s="18">
        <v>0</v>
      </c>
    </row>
    <row r="391" spans="1:28">
      <c r="A391" s="4" t="s">
        <v>70</v>
      </c>
      <c r="B391" s="9"/>
      <c r="C391" s="13">
        <f t="shared" ref="C391:AB391" si="20">SUM(C374:C390)</f>
        <v>-800.67186136216878</v>
      </c>
      <c r="D391" s="13">
        <f t="shared" si="20"/>
        <v>-881.42911740670206</v>
      </c>
      <c r="E391" s="13">
        <f t="shared" si="20"/>
        <v>-773.6317219687545</v>
      </c>
      <c r="F391" s="13">
        <f t="shared" si="20"/>
        <v>-773.82696869510119</v>
      </c>
      <c r="G391" s="13">
        <f t="shared" si="20"/>
        <v>-878.73687645691712</v>
      </c>
      <c r="H391" s="13">
        <f t="shared" si="20"/>
        <v>-808.91451952715113</v>
      </c>
      <c r="I391" s="13">
        <f t="shared" si="20"/>
        <v>-1124.9257850826507</v>
      </c>
      <c r="J391" s="13">
        <f t="shared" si="20"/>
        <v>-1106.3532585009309</v>
      </c>
      <c r="K391" s="13">
        <f t="shared" si="20"/>
        <v>-1127.2205554817938</v>
      </c>
      <c r="L391" s="13">
        <f t="shared" si="20"/>
        <v>-1474.9256284461067</v>
      </c>
      <c r="M391" s="13">
        <f t="shared" si="20"/>
        <v>-1381.2114471239574</v>
      </c>
      <c r="N391" s="13">
        <f t="shared" si="20"/>
        <v>-1435.6471844646608</v>
      </c>
      <c r="O391" s="13">
        <f t="shared" si="20"/>
        <v>-1412.0641772986799</v>
      </c>
      <c r="P391" s="13">
        <f t="shared" si="20"/>
        <v>-1701.4125936937196</v>
      </c>
      <c r="Q391" s="13">
        <f t="shared" si="20"/>
        <v>-1406.6827727031152</v>
      </c>
      <c r="R391" s="13">
        <f t="shared" si="20"/>
        <v>-1556.0259657079823</v>
      </c>
      <c r="S391" s="13">
        <f t="shared" si="20"/>
        <v>-1206.1478673340364</v>
      </c>
      <c r="T391" s="13">
        <f t="shared" si="20"/>
        <v>-1357.956505801724</v>
      </c>
      <c r="U391" s="13">
        <f t="shared" si="20"/>
        <v>-1014.8788200235999</v>
      </c>
      <c r="V391" s="13">
        <f t="shared" si="20"/>
        <v>-1163.2652633735568</v>
      </c>
      <c r="W391" s="13">
        <f t="shared" si="20"/>
        <v>-819.69833311110074</v>
      </c>
      <c r="X391" s="13">
        <f t="shared" si="20"/>
        <v>-845.83376009308574</v>
      </c>
      <c r="Y391" s="13">
        <f t="shared" si="20"/>
        <v>-875.30521263779872</v>
      </c>
      <c r="Z391" s="13">
        <f t="shared" si="20"/>
        <v>-744.72768554414711</v>
      </c>
      <c r="AA391" s="13">
        <f t="shared" si="20"/>
        <v>-12821.175430584573</v>
      </c>
      <c r="AB391" s="13">
        <f t="shared" si="20"/>
        <v>-13850.318451254867</v>
      </c>
    </row>
    <row r="392" spans="1:28">
      <c r="A392" s="4">
        <v>2022</v>
      </c>
      <c r="B392" s="4" t="s">
        <v>27</v>
      </c>
      <c r="C392" s="13">
        <v>0</v>
      </c>
      <c r="D392" s="14">
        <v>0</v>
      </c>
      <c r="E392" s="13">
        <v>0</v>
      </c>
      <c r="F392" s="14">
        <v>0</v>
      </c>
      <c r="G392" s="13">
        <v>0</v>
      </c>
      <c r="H392" s="14">
        <v>0</v>
      </c>
      <c r="I392" s="13">
        <v>0</v>
      </c>
      <c r="J392" s="14">
        <v>0</v>
      </c>
      <c r="K392" s="13">
        <v>0</v>
      </c>
      <c r="L392" s="14">
        <v>0</v>
      </c>
      <c r="M392" s="13">
        <v>0</v>
      </c>
      <c r="N392" s="14">
        <v>0</v>
      </c>
      <c r="O392" s="13">
        <v>0</v>
      </c>
      <c r="P392" s="14">
        <v>0</v>
      </c>
      <c r="Q392" s="13">
        <v>0</v>
      </c>
      <c r="R392" s="14">
        <v>0</v>
      </c>
      <c r="S392" s="13">
        <v>0</v>
      </c>
      <c r="T392" s="14">
        <v>0</v>
      </c>
      <c r="U392" s="13">
        <v>0</v>
      </c>
      <c r="V392" s="14">
        <v>0</v>
      </c>
      <c r="W392" s="13">
        <v>0</v>
      </c>
      <c r="X392" s="14">
        <v>0</v>
      </c>
      <c r="Y392" s="13">
        <v>0</v>
      </c>
      <c r="Z392" s="14">
        <v>0</v>
      </c>
      <c r="AA392" s="13">
        <v>0</v>
      </c>
      <c r="AB392" s="15">
        <v>0</v>
      </c>
    </row>
    <row r="393" spans="1:28">
      <c r="A393" s="11"/>
      <c r="B393" s="7" t="s">
        <v>30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32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33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34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35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36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81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37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39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40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41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43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51</v>
      </c>
      <c r="C405" s="16">
        <v>0</v>
      </c>
      <c r="D405" s="17">
        <v>0</v>
      </c>
      <c r="E405" s="16">
        <v>0</v>
      </c>
      <c r="F405" s="17">
        <v>0</v>
      </c>
      <c r="G405" s="16">
        <v>0</v>
      </c>
      <c r="H405" s="17">
        <v>0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0</v>
      </c>
      <c r="AB405" s="18">
        <v>0</v>
      </c>
    </row>
    <row r="406" spans="1:28">
      <c r="A406" s="11"/>
      <c r="B406" s="7" t="s">
        <v>49</v>
      </c>
      <c r="C406" s="16">
        <v>-784.50320486054068</v>
      </c>
      <c r="D406" s="17">
        <v>-780.49501308156562</v>
      </c>
      <c r="E406" s="16">
        <v>-722.45872630703786</v>
      </c>
      <c r="F406" s="17">
        <v>-722.64105815464234</v>
      </c>
      <c r="G406" s="16">
        <v>-821.17601235889583</v>
      </c>
      <c r="H406" s="17">
        <v>-755.92730575144537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-2328.1379435264744</v>
      </c>
      <c r="AB406" s="18">
        <v>-2259.0633769876531</v>
      </c>
    </row>
    <row r="407" spans="1:28">
      <c r="A407" s="11"/>
      <c r="B407" s="7" t="s">
        <v>44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11"/>
      <c r="B408" s="7" t="s">
        <v>45</v>
      </c>
      <c r="C408" s="16">
        <v>0</v>
      </c>
      <c r="D408" s="17">
        <v>0</v>
      </c>
      <c r="E408" s="16">
        <v>0</v>
      </c>
      <c r="F408" s="17">
        <v>0</v>
      </c>
      <c r="G408" s="16">
        <v>0</v>
      </c>
      <c r="H408" s="17">
        <v>0</v>
      </c>
      <c r="I408" s="16">
        <v>0</v>
      </c>
      <c r="J408" s="17">
        <v>0</v>
      </c>
      <c r="K408" s="16">
        <v>0</v>
      </c>
      <c r="L408" s="17">
        <v>0</v>
      </c>
      <c r="M408" s="16">
        <v>0</v>
      </c>
      <c r="N408" s="17">
        <v>0</v>
      </c>
      <c r="O408" s="16">
        <v>0</v>
      </c>
      <c r="P408" s="17">
        <v>0</v>
      </c>
      <c r="Q408" s="16">
        <v>0</v>
      </c>
      <c r="R408" s="17">
        <v>0</v>
      </c>
      <c r="S408" s="16">
        <v>0</v>
      </c>
      <c r="T408" s="17">
        <v>0</v>
      </c>
      <c r="U408" s="16">
        <v>0</v>
      </c>
      <c r="V408" s="17">
        <v>0</v>
      </c>
      <c r="W408" s="16">
        <v>0</v>
      </c>
      <c r="X408" s="17">
        <v>0</v>
      </c>
      <c r="Y408" s="16">
        <v>0</v>
      </c>
      <c r="Z408" s="17">
        <v>0</v>
      </c>
      <c r="AA408" s="16">
        <v>0</v>
      </c>
      <c r="AB408" s="18">
        <v>0</v>
      </c>
    </row>
    <row r="409" spans="1:28">
      <c r="A409" s="4" t="s">
        <v>71</v>
      </c>
      <c r="B409" s="9"/>
      <c r="C409" s="13">
        <f t="shared" ref="C409:AB409" si="21">SUM(C392:C408)</f>
        <v>-784.50320486054068</v>
      </c>
      <c r="D409" s="13">
        <f t="shared" si="21"/>
        <v>-780.49501308156562</v>
      </c>
      <c r="E409" s="13">
        <f t="shared" si="21"/>
        <v>-722.45872630703786</v>
      </c>
      <c r="F409" s="13">
        <f t="shared" si="21"/>
        <v>-722.64105815464234</v>
      </c>
      <c r="G409" s="13">
        <f t="shared" si="21"/>
        <v>-821.17601235889583</v>
      </c>
      <c r="H409" s="13">
        <f t="shared" si="21"/>
        <v>-755.92730575144537</v>
      </c>
      <c r="I409" s="13">
        <f t="shared" si="21"/>
        <v>0</v>
      </c>
      <c r="J409" s="13">
        <f t="shared" si="21"/>
        <v>0</v>
      </c>
      <c r="K409" s="13">
        <f t="shared" si="21"/>
        <v>0</v>
      </c>
      <c r="L409" s="13">
        <f t="shared" si="21"/>
        <v>0</v>
      </c>
      <c r="M409" s="13">
        <f t="shared" si="21"/>
        <v>0</v>
      </c>
      <c r="N409" s="13">
        <f t="shared" si="21"/>
        <v>0</v>
      </c>
      <c r="O409" s="13">
        <f t="shared" si="21"/>
        <v>0</v>
      </c>
      <c r="P409" s="13">
        <f t="shared" si="21"/>
        <v>0</v>
      </c>
      <c r="Q409" s="13">
        <f t="shared" si="21"/>
        <v>0</v>
      </c>
      <c r="R409" s="13">
        <f t="shared" si="21"/>
        <v>0</v>
      </c>
      <c r="S409" s="13">
        <f t="shared" si="21"/>
        <v>0</v>
      </c>
      <c r="T409" s="13">
        <f t="shared" si="21"/>
        <v>0</v>
      </c>
      <c r="U409" s="13">
        <f t="shared" si="21"/>
        <v>0</v>
      </c>
      <c r="V409" s="13">
        <f t="shared" si="21"/>
        <v>0</v>
      </c>
      <c r="W409" s="13">
        <f t="shared" si="21"/>
        <v>0</v>
      </c>
      <c r="X409" s="13">
        <f t="shared" si="21"/>
        <v>0</v>
      </c>
      <c r="Y409" s="13">
        <f t="shared" si="21"/>
        <v>0</v>
      </c>
      <c r="Z409" s="13">
        <f t="shared" si="21"/>
        <v>0</v>
      </c>
      <c r="AA409" s="13">
        <f t="shared" si="21"/>
        <v>-2328.1379435264744</v>
      </c>
      <c r="AB409" s="13">
        <f t="shared" si="21"/>
        <v>-2259.0633769876531</v>
      </c>
    </row>
    <row r="410" spans="1:28">
      <c r="A410" s="19" t="s">
        <v>72</v>
      </c>
      <c r="B410" s="20"/>
      <c r="C410" s="21">
        <f t="shared" ref="C410:AB410" si="22">C409+C391+C373+C355+C337+C319+C301+C283+C265+C247+C229+C211+C193+C175+C157+C139+C121+C103+C85+C67+C49+C31</f>
        <v>-79606.347383120941</v>
      </c>
      <c r="D410" s="21">
        <f t="shared" si="22"/>
        <v>-353897.25889651664</v>
      </c>
      <c r="E410" s="21">
        <f t="shared" si="22"/>
        <v>-137645.47495293827</v>
      </c>
      <c r="F410" s="21">
        <f t="shared" si="22"/>
        <v>-350342.7395861267</v>
      </c>
      <c r="G410" s="21">
        <f t="shared" si="22"/>
        <v>-91202.171947619616</v>
      </c>
      <c r="H410" s="21">
        <f t="shared" si="22"/>
        <v>-264788.38597916212</v>
      </c>
      <c r="I410" s="21">
        <f t="shared" si="22"/>
        <v>-34973.549224707662</v>
      </c>
      <c r="J410" s="21">
        <f t="shared" si="22"/>
        <v>-309553.29574596049</v>
      </c>
      <c r="K410" s="21">
        <f t="shared" si="22"/>
        <v>-29526.760413794796</v>
      </c>
      <c r="L410" s="21">
        <f t="shared" si="22"/>
        <v>-353805.69467853213</v>
      </c>
      <c r="M410" s="21">
        <f t="shared" si="22"/>
        <v>21589.391122233385</v>
      </c>
      <c r="N410" s="21">
        <f t="shared" si="22"/>
        <v>-278369.2016435258</v>
      </c>
      <c r="O410" s="21">
        <f t="shared" si="22"/>
        <v>220674.53823987537</v>
      </c>
      <c r="P410" s="21">
        <f t="shared" si="22"/>
        <v>-259672.70239486583</v>
      </c>
      <c r="Q410" s="21">
        <f t="shared" si="22"/>
        <v>106289.83732178307</v>
      </c>
      <c r="R410" s="21">
        <f t="shared" si="22"/>
        <v>-332193.22292799613</v>
      </c>
      <c r="S410" s="21">
        <f t="shared" si="22"/>
        <v>40817.410914366825</v>
      </c>
      <c r="T410" s="21">
        <f t="shared" si="22"/>
        <v>-329504.8617897951</v>
      </c>
      <c r="U410" s="21">
        <f t="shared" si="22"/>
        <v>57974.214623468535</v>
      </c>
      <c r="V410" s="21">
        <f t="shared" si="22"/>
        <v>-192133.96518924393</v>
      </c>
      <c r="W410" s="21">
        <f t="shared" si="22"/>
        <v>82255.753923789016</v>
      </c>
      <c r="X410" s="21">
        <f t="shared" si="22"/>
        <v>-188045.11336196796</v>
      </c>
      <c r="Y410" s="21">
        <f t="shared" si="22"/>
        <v>113533.72812123297</v>
      </c>
      <c r="Z410" s="21">
        <f t="shared" si="22"/>
        <v>-180759.52256858439</v>
      </c>
      <c r="AA410" s="21">
        <f t="shared" si="22"/>
        <v>270180.57034456811</v>
      </c>
      <c r="AB410" s="21">
        <f t="shared" si="22"/>
        <v>-3393065.964762277</v>
      </c>
    </row>
  </sheetData>
  <pageMargins left="0.75" right="0.75" top="1" bottom="1" header="0.5" footer="0.5"/>
  <pageSetup paperSize="5" scale="43" fitToHeight="32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4"/>
  <sheetViews>
    <sheetView tabSelected="1" zoomScale="75" workbookViewId="0">
      <selection activeCell="A10" sqref="A10"/>
    </sheetView>
  </sheetViews>
  <sheetFormatPr defaultRowHeight="12.75"/>
  <cols>
    <col min="1" max="1" width="20.5703125" customWidth="1"/>
    <col min="2" max="2" width="18.42578125" customWidth="1"/>
    <col min="3" max="26" width="12" customWidth="1"/>
    <col min="27" max="27" width="14.28515625" customWidth="1"/>
    <col min="28" max="28" width="14.5703125" customWidth="1"/>
  </cols>
  <sheetData>
    <row r="1" spans="1:28" ht="18">
      <c r="A1" s="1" t="s">
        <v>82</v>
      </c>
    </row>
    <row r="2" spans="1:28" ht="18">
      <c r="A2" s="1" t="s">
        <v>84</v>
      </c>
    </row>
    <row r="3" spans="1:28" ht="18">
      <c r="A3" s="37" t="s">
        <v>83</v>
      </c>
    </row>
    <row r="5" spans="1:28">
      <c r="A5" s="2" t="s">
        <v>0</v>
      </c>
      <c r="B5" s="3" t="s">
        <v>1</v>
      </c>
    </row>
    <row r="6" spans="1:28">
      <c r="A6" s="2" t="s">
        <v>2</v>
      </c>
      <c r="B6" s="3" t="s">
        <v>3</v>
      </c>
    </row>
    <row r="7" spans="1:28">
      <c r="A7" s="2" t="s">
        <v>4</v>
      </c>
      <c r="B7" s="3" t="s">
        <v>5</v>
      </c>
    </row>
    <row r="8" spans="1:28">
      <c r="A8" s="2" t="s">
        <v>6</v>
      </c>
      <c r="B8" s="3" t="s">
        <v>5</v>
      </c>
    </row>
    <row r="10" spans="1:28">
      <c r="A10" s="4"/>
      <c r="B10" s="5"/>
      <c r="C10" s="2" t="s">
        <v>7</v>
      </c>
      <c r="D10" s="2" t="s">
        <v>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spans="1:28">
      <c r="A11" s="7"/>
      <c r="B11" s="8"/>
      <c r="C11" s="4" t="s">
        <v>9</v>
      </c>
      <c r="D11" s="9"/>
      <c r="E11" s="4" t="s">
        <v>10</v>
      </c>
      <c r="F11" s="9"/>
      <c r="G11" s="4" t="s">
        <v>11</v>
      </c>
      <c r="H11" s="9"/>
      <c r="I11" s="4" t="s">
        <v>12</v>
      </c>
      <c r="J11" s="9"/>
      <c r="K11" s="4" t="s">
        <v>13</v>
      </c>
      <c r="L11" s="9"/>
      <c r="M11" s="4" t="s">
        <v>14</v>
      </c>
      <c r="N11" s="9"/>
      <c r="O11" s="4" t="s">
        <v>15</v>
      </c>
      <c r="P11" s="9"/>
      <c r="Q11" s="4" t="s">
        <v>16</v>
      </c>
      <c r="R11" s="9"/>
      <c r="S11" s="4" t="s">
        <v>17</v>
      </c>
      <c r="T11" s="9"/>
      <c r="U11" s="4" t="s">
        <v>18</v>
      </c>
      <c r="V11" s="9"/>
      <c r="W11" s="4" t="s">
        <v>19</v>
      </c>
      <c r="X11" s="9"/>
      <c r="Y11" s="4" t="s">
        <v>20</v>
      </c>
      <c r="Z11" s="9"/>
      <c r="AA11" s="4" t="s">
        <v>73</v>
      </c>
      <c r="AB11" s="10" t="s">
        <v>74</v>
      </c>
    </row>
    <row r="12" spans="1:28">
      <c r="A12" s="2" t="s">
        <v>23</v>
      </c>
      <c r="B12" s="2" t="s">
        <v>24</v>
      </c>
      <c r="C12" s="4" t="s">
        <v>75</v>
      </c>
      <c r="D12" s="5" t="s">
        <v>76</v>
      </c>
      <c r="E12" s="4" t="s">
        <v>75</v>
      </c>
      <c r="F12" s="5" t="s">
        <v>76</v>
      </c>
      <c r="G12" s="4" t="s">
        <v>75</v>
      </c>
      <c r="H12" s="5" t="s">
        <v>76</v>
      </c>
      <c r="I12" s="4" t="s">
        <v>75</v>
      </c>
      <c r="J12" s="5" t="s">
        <v>76</v>
      </c>
      <c r="K12" s="4" t="s">
        <v>75</v>
      </c>
      <c r="L12" s="5" t="s">
        <v>76</v>
      </c>
      <c r="M12" s="4" t="s">
        <v>75</v>
      </c>
      <c r="N12" s="5" t="s">
        <v>76</v>
      </c>
      <c r="O12" s="4" t="s">
        <v>75</v>
      </c>
      <c r="P12" s="5" t="s">
        <v>76</v>
      </c>
      <c r="Q12" s="4" t="s">
        <v>75</v>
      </c>
      <c r="R12" s="5" t="s">
        <v>76</v>
      </c>
      <c r="S12" s="4" t="s">
        <v>75</v>
      </c>
      <c r="T12" s="5" t="s">
        <v>76</v>
      </c>
      <c r="U12" s="4" t="s">
        <v>75</v>
      </c>
      <c r="V12" s="5" t="s">
        <v>76</v>
      </c>
      <c r="W12" s="4" t="s">
        <v>75</v>
      </c>
      <c r="X12" s="5" t="s">
        <v>76</v>
      </c>
      <c r="Y12" s="4" t="s">
        <v>75</v>
      </c>
      <c r="Z12" s="5" t="s">
        <v>76</v>
      </c>
      <c r="AA12" s="11"/>
      <c r="AB12" s="12"/>
    </row>
    <row r="13" spans="1:28">
      <c r="A13" s="4">
        <v>2001</v>
      </c>
      <c r="B13" s="4" t="s">
        <v>27</v>
      </c>
      <c r="C13" s="13">
        <v>0</v>
      </c>
      <c r="D13" s="14">
        <v>0</v>
      </c>
      <c r="E13" s="13">
        <v>0</v>
      </c>
      <c r="F13" s="14">
        <v>0</v>
      </c>
      <c r="G13" s="13">
        <v>0</v>
      </c>
      <c r="H13" s="14">
        <v>0</v>
      </c>
      <c r="I13" s="13">
        <v>0</v>
      </c>
      <c r="J13" s="14">
        <v>0</v>
      </c>
      <c r="K13" s="13">
        <v>-1.4394318181818182E-3</v>
      </c>
      <c r="L13" s="14">
        <v>-6.0911224489795914E-3</v>
      </c>
      <c r="M13" s="13">
        <v>-2.1291666666666668E-3</v>
      </c>
      <c r="N13" s="14">
        <v>-8.7791666666666678E-3</v>
      </c>
      <c r="O13" s="13">
        <v>-3.0489285714285714E-3</v>
      </c>
      <c r="P13" s="14">
        <v>-1.1832303921568629E-2</v>
      </c>
      <c r="Q13" s="13">
        <v>-2.3271739130434786E-3</v>
      </c>
      <c r="R13" s="14">
        <v>-1.0733031914893616E-2</v>
      </c>
      <c r="S13" s="13">
        <v>-1.9932894736842104E-3</v>
      </c>
      <c r="T13" s="14">
        <v>-6.8640865384615377E-3</v>
      </c>
      <c r="U13" s="13">
        <v>-1.1168478260869565E-3</v>
      </c>
      <c r="V13" s="14">
        <v>-5.1509042553191499E-3</v>
      </c>
      <c r="W13" s="13">
        <v>-1.1064285714285714E-3</v>
      </c>
      <c r="X13" s="14">
        <v>-4.5623437499999996E-3</v>
      </c>
      <c r="Y13" s="13">
        <v>-1.021875E-3</v>
      </c>
      <c r="Z13" s="14">
        <v>-3.6344811320754718E-3</v>
      </c>
      <c r="AA13" s="13">
        <v>-1.4183141840520273E-2</v>
      </c>
      <c r="AB13" s="15">
        <v>-5.7647440627964661E-2</v>
      </c>
    </row>
    <row r="14" spans="1:28">
      <c r="A14" s="11"/>
      <c r="B14" s="7" t="s">
        <v>30</v>
      </c>
      <c r="C14" s="16">
        <v>0</v>
      </c>
      <c r="D14" s="17">
        <v>0</v>
      </c>
      <c r="E14" s="16">
        <v>0</v>
      </c>
      <c r="F14" s="17">
        <v>0</v>
      </c>
      <c r="G14" s="16">
        <v>0</v>
      </c>
      <c r="H14" s="17">
        <v>0</v>
      </c>
      <c r="I14" s="16">
        <v>0</v>
      </c>
      <c r="J14" s="17">
        <v>0</v>
      </c>
      <c r="K14" s="16">
        <v>44.367657168430412</v>
      </c>
      <c r="L14" s="17">
        <v>38.814272779755711</v>
      </c>
      <c r="M14" s="16">
        <v>46.003877912466827</v>
      </c>
      <c r="N14" s="17">
        <v>40.491474082013802</v>
      </c>
      <c r="O14" s="16">
        <v>48.481886850747273</v>
      </c>
      <c r="P14" s="17">
        <v>42.871655826538507</v>
      </c>
      <c r="Q14" s="16">
        <v>53.583937328154327</v>
      </c>
      <c r="R14" s="17">
        <v>47.177130803303292</v>
      </c>
      <c r="S14" s="16">
        <v>5.581312109038004</v>
      </c>
      <c r="T14" s="17">
        <v>48.957789085398481</v>
      </c>
      <c r="U14" s="16">
        <v>1.4262679563533871</v>
      </c>
      <c r="V14" s="17">
        <v>45.240887888107927</v>
      </c>
      <c r="W14" s="16">
        <v>-1.2633121668356551</v>
      </c>
      <c r="X14" s="17">
        <v>42.807840165509866</v>
      </c>
      <c r="Y14" s="16">
        <v>-6.4699784170809798</v>
      </c>
      <c r="Z14" s="17">
        <v>38.621576560921028</v>
      </c>
      <c r="AA14" s="16">
        <v>191.71164874127362</v>
      </c>
      <c r="AB14" s="18">
        <v>344.9826271915486</v>
      </c>
    </row>
    <row r="15" spans="1:28">
      <c r="A15" s="11"/>
      <c r="B15" s="7" t="s">
        <v>32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4.5102810375396984E-17</v>
      </c>
      <c r="L15" s="17">
        <v>0</v>
      </c>
      <c r="M15" s="16">
        <v>-5.9602246252999987E-2</v>
      </c>
      <c r="N15" s="17">
        <v>-5.9602246252999994E-2</v>
      </c>
      <c r="O15" s="16">
        <v>-8.2549245930999993E-2</v>
      </c>
      <c r="P15" s="17">
        <v>-8.2549245930999993E-2</v>
      </c>
      <c r="Q15" s="16">
        <v>-1.2669841205000002E-2</v>
      </c>
      <c r="R15" s="17">
        <v>-1.2669841205000001E-2</v>
      </c>
      <c r="S15" s="16">
        <v>-2.6224949537000001E-2</v>
      </c>
      <c r="T15" s="17">
        <v>-2.6224949537000001E-2</v>
      </c>
      <c r="U15" s="16">
        <v>-4.4148421829000001E-2</v>
      </c>
      <c r="V15" s="17">
        <v>-4.4148421829000001E-2</v>
      </c>
      <c r="W15" s="16">
        <v>-0.13352664632700001</v>
      </c>
      <c r="X15" s="17">
        <v>-0.13352664632700001</v>
      </c>
      <c r="Y15" s="16">
        <v>-3.3976148433999986E-2</v>
      </c>
      <c r="Z15" s="17">
        <v>-3.3976148434E-2</v>
      </c>
      <c r="AA15" s="16">
        <v>-0.39269749951599991</v>
      </c>
      <c r="AB15" s="18">
        <v>-0.39269749951599997</v>
      </c>
    </row>
    <row r="16" spans="1:28">
      <c r="A16" s="11"/>
      <c r="B16" s="7" t="s">
        <v>33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-3.4090909090909088E-2</v>
      </c>
      <c r="L16" s="17">
        <v>-5.6122448979591837E-2</v>
      </c>
      <c r="M16" s="16">
        <v>-3.5714285714285712E-2</v>
      </c>
      <c r="N16" s="17">
        <v>-5.7291666666666657E-2</v>
      </c>
      <c r="O16" s="16">
        <v>-3.5714285714285712E-2</v>
      </c>
      <c r="P16" s="17">
        <v>-5.3921568627450976E-2</v>
      </c>
      <c r="Q16" s="16">
        <v>-2.1739130434782608E-2</v>
      </c>
      <c r="R16" s="17">
        <v>-5.8510638297872342E-2</v>
      </c>
      <c r="S16" s="16">
        <v>-3.9473684210526314E-2</v>
      </c>
      <c r="T16" s="17">
        <v>-7.2115384615384609E-2</v>
      </c>
      <c r="U16" s="16">
        <v>-3.2608695652173912E-2</v>
      </c>
      <c r="V16" s="17">
        <v>-6.3829787234042548E-2</v>
      </c>
      <c r="W16" s="16">
        <v>-3.5714285714285712E-2</v>
      </c>
      <c r="X16" s="17">
        <v>-5.2083333333333343E-2</v>
      </c>
      <c r="Y16" s="16">
        <v>-3.7499999999999999E-2</v>
      </c>
      <c r="Z16" s="17">
        <v>-4.7169811320754707E-2</v>
      </c>
      <c r="AA16" s="16">
        <v>-0.27255527653124906</v>
      </c>
      <c r="AB16" s="18">
        <v>-0.46104463907509707</v>
      </c>
    </row>
    <row r="17" spans="1:28">
      <c r="A17" s="11"/>
      <c r="B17" s="7" t="s">
        <v>34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2.5227272727272729</v>
      </c>
      <c r="L17" s="17">
        <v>1.8520408163265305</v>
      </c>
      <c r="M17" s="16">
        <v>2.6678612756191904</v>
      </c>
      <c r="N17" s="17">
        <v>1.8263434184763327</v>
      </c>
      <c r="O17" s="16">
        <v>2.1718250741188574</v>
      </c>
      <c r="P17" s="17">
        <v>1.3195841777603137</v>
      </c>
      <c r="Q17" s="16">
        <v>2.3347069107838263</v>
      </c>
      <c r="R17" s="17">
        <v>1.7928475213296169</v>
      </c>
      <c r="S17" s="16">
        <v>2.9153629761602633</v>
      </c>
      <c r="T17" s="17">
        <v>1.640818441747308</v>
      </c>
      <c r="U17" s="16">
        <v>1.5045648909587388</v>
      </c>
      <c r="V17" s="17">
        <v>1.0720949557135959</v>
      </c>
      <c r="W17" s="16">
        <v>1.537861369696619</v>
      </c>
      <c r="X17" s="17">
        <v>0.89798041731566691</v>
      </c>
      <c r="Y17" s="16">
        <v>1.4898075603359999</v>
      </c>
      <c r="Z17" s="17">
        <v>0.76716605090203815</v>
      </c>
      <c r="AA17" s="16">
        <v>17.144717330400766</v>
      </c>
      <c r="AB17" s="18">
        <v>11.168875799571401</v>
      </c>
    </row>
    <row r="18" spans="1:28">
      <c r="A18" s="11"/>
      <c r="B18" s="7" t="s">
        <v>35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2.4666469850000983E-3</v>
      </c>
      <c r="L18" s="17">
        <v>2.4666469849999872E-3</v>
      </c>
      <c r="M18" s="16">
        <v>-0.87085733684600009</v>
      </c>
      <c r="N18" s="17">
        <v>-0.87085733684599997</v>
      </c>
      <c r="O18" s="16">
        <v>-0.50346679177298581</v>
      </c>
      <c r="P18" s="17">
        <v>-0.50346679177299991</v>
      </c>
      <c r="Q18" s="16">
        <v>-0.43635126670800001</v>
      </c>
      <c r="R18" s="17">
        <v>-0.43635126670800006</v>
      </c>
      <c r="S18" s="16">
        <v>-50.715678572100998</v>
      </c>
      <c r="T18" s="17">
        <v>-0.71567857210099983</v>
      </c>
      <c r="U18" s="16">
        <v>-50.699231885777003</v>
      </c>
      <c r="V18" s="17">
        <v>-0.69923188577699991</v>
      </c>
      <c r="W18" s="16">
        <v>-50.856573963153011</v>
      </c>
      <c r="X18" s="17">
        <v>-0.85657396315299983</v>
      </c>
      <c r="Y18" s="16">
        <v>-50.715026861379002</v>
      </c>
      <c r="Z18" s="17">
        <v>-0.71502686137899996</v>
      </c>
      <c r="AA18" s="16">
        <v>-204.79472003075199</v>
      </c>
      <c r="AB18" s="18">
        <v>-4.7947200307519999</v>
      </c>
    </row>
    <row r="19" spans="1:28">
      <c r="A19" s="11"/>
      <c r="B19" s="7" t="s">
        <v>36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2.0673709671946909</v>
      </c>
      <c r="L19" s="17">
        <v>-0.6706684324300749</v>
      </c>
      <c r="M19" s="16">
        <v>-8.2287744307203869</v>
      </c>
      <c r="N19" s="17">
        <v>8.6525514802107857</v>
      </c>
      <c r="O19" s="16">
        <v>-8.0779996421070006</v>
      </c>
      <c r="P19" s="17">
        <v>9.1865352416139316</v>
      </c>
      <c r="Q19" s="16">
        <v>-8.5684900956341146</v>
      </c>
      <c r="R19" s="17">
        <v>8.6804415282975178</v>
      </c>
      <c r="S19" s="16">
        <v>-17.329329463508998</v>
      </c>
      <c r="T19" s="17">
        <v>-0.47293065398519119</v>
      </c>
      <c r="U19" s="16">
        <v>-11.950144354404115</v>
      </c>
      <c r="V19" s="17">
        <v>5.2987872695275069</v>
      </c>
      <c r="W19" s="16">
        <v>-16.888546864382999</v>
      </c>
      <c r="X19" s="17">
        <v>0.33020313561700121</v>
      </c>
      <c r="Y19" s="16">
        <v>-9.8444369739600006</v>
      </c>
      <c r="Z19" s="17">
        <v>7.0741676772027873</v>
      </c>
      <c r="AA19" s="16">
        <v>-78.820350857522925</v>
      </c>
      <c r="AB19" s="18">
        <v>38.079087246054272</v>
      </c>
    </row>
    <row r="20" spans="1:28">
      <c r="A20" s="11"/>
      <c r="B20" s="7" t="s">
        <v>81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2.303105239995773E-4</v>
      </c>
      <c r="L20" s="17">
        <v>2.3031052400046548E-4</v>
      </c>
      <c r="M20" s="16">
        <v>-3.6295669003389994</v>
      </c>
      <c r="N20" s="17">
        <v>-3.629566900338999</v>
      </c>
      <c r="O20" s="16">
        <v>-3.0682387864750003</v>
      </c>
      <c r="P20" s="17">
        <v>-3.0682387864749998</v>
      </c>
      <c r="Q20" s="16">
        <v>-3.4249009524809999</v>
      </c>
      <c r="R20" s="17">
        <v>-3.4249009524810003</v>
      </c>
      <c r="S20" s="16">
        <v>-2.9260408320430003</v>
      </c>
      <c r="T20" s="17">
        <v>-2.9260408320430003</v>
      </c>
      <c r="U20" s="16">
        <v>-3.2943102212399999</v>
      </c>
      <c r="V20" s="17">
        <v>-3.2943102212399995</v>
      </c>
      <c r="W20" s="16">
        <v>-2.5795799353799995</v>
      </c>
      <c r="X20" s="17">
        <v>-2.57957993538</v>
      </c>
      <c r="Y20" s="16">
        <v>-2.5575950461549999</v>
      </c>
      <c r="Z20" s="17">
        <v>-2.5575950461549999</v>
      </c>
      <c r="AA20" s="16">
        <v>-21.480002363589001</v>
      </c>
      <c r="AB20" s="18">
        <v>-21.480002363588998</v>
      </c>
    </row>
    <row r="21" spans="1:28">
      <c r="A21" s="11"/>
      <c r="B21" s="7" t="s">
        <v>37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3.4694469519536142E-18</v>
      </c>
      <c r="L21" s="17">
        <v>-3.4694469519536142E-18</v>
      </c>
      <c r="M21" s="16">
        <v>-5.0625094023999992E-2</v>
      </c>
      <c r="N21" s="17">
        <v>-5.0625094023999999E-2</v>
      </c>
      <c r="O21" s="16">
        <v>-3.8787276536999996E-2</v>
      </c>
      <c r="P21" s="17">
        <v>-3.8787276536999982E-2</v>
      </c>
      <c r="Q21" s="16">
        <v>-2.6431291028999996E-2</v>
      </c>
      <c r="R21" s="17">
        <v>-2.6431291028999996E-2</v>
      </c>
      <c r="S21" s="16">
        <v>-3.9227841157000003E-2</v>
      </c>
      <c r="T21" s="17">
        <v>-3.9227841157000003E-2</v>
      </c>
      <c r="U21" s="16">
        <v>-1.3824522960000002E-2</v>
      </c>
      <c r="V21" s="17">
        <v>-1.3824522960000004E-2</v>
      </c>
      <c r="W21" s="16">
        <v>-5.6196770939999988E-3</v>
      </c>
      <c r="X21" s="17">
        <v>-5.6196770939999988E-3</v>
      </c>
      <c r="Y21" s="16">
        <v>-3.9543154550000003E-3</v>
      </c>
      <c r="Z21" s="17">
        <v>-3.9543154549999994E-3</v>
      </c>
      <c r="AA21" s="16">
        <v>-0.17847001825599998</v>
      </c>
      <c r="AB21" s="18">
        <v>-0.17847001825599998</v>
      </c>
    </row>
    <row r="22" spans="1:28">
      <c r="A22" s="11"/>
      <c r="B22" s="7" t="s">
        <v>39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-43.3988265433793</v>
      </c>
      <c r="L22" s="17">
        <v>-30.54705052527186</v>
      </c>
      <c r="M22" s="16">
        <v>-13.683538923360384</v>
      </c>
      <c r="N22" s="17">
        <v>-48.382631530499836</v>
      </c>
      <c r="O22" s="16">
        <v>-4.4927269203090408</v>
      </c>
      <c r="P22" s="17">
        <v>-16.863362705352213</v>
      </c>
      <c r="Q22" s="16">
        <v>-26.190465443183587</v>
      </c>
      <c r="R22" s="17">
        <v>-35.413983813971228</v>
      </c>
      <c r="S22" s="16">
        <v>-30.127546625060088</v>
      </c>
      <c r="T22" s="17">
        <v>-45.207590134232461</v>
      </c>
      <c r="U22" s="16">
        <v>35.445520731992815</v>
      </c>
      <c r="V22" s="17">
        <v>-35.822200485513257</v>
      </c>
      <c r="W22" s="16">
        <v>38.55100044004589</v>
      </c>
      <c r="X22" s="17">
        <v>-31.988789327721783</v>
      </c>
      <c r="Y22" s="16">
        <v>47.311316368543494</v>
      </c>
      <c r="Z22" s="17">
        <v>-28.573785026435555</v>
      </c>
      <c r="AA22" s="16">
        <v>3.4147330852897966</v>
      </c>
      <c r="AB22" s="18">
        <v>-272.79939354899818</v>
      </c>
    </row>
    <row r="23" spans="1:28">
      <c r="A23" s="11"/>
      <c r="B23" s="7" t="s">
        <v>40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-13.585861673929598</v>
      </c>
      <c r="L23" s="17">
        <v>39.461827650748219</v>
      </c>
      <c r="M23" s="16">
        <v>64.647590443132884</v>
      </c>
      <c r="N23" s="17">
        <v>18.038263062586331</v>
      </c>
      <c r="O23" s="16">
        <v>31.022782229186948</v>
      </c>
      <c r="P23" s="17">
        <v>33.925133468105393</v>
      </c>
      <c r="Q23" s="16">
        <v>30.886973452754091</v>
      </c>
      <c r="R23" s="17">
        <v>34.331339707198609</v>
      </c>
      <c r="S23" s="16">
        <v>82.963564478785543</v>
      </c>
      <c r="T23" s="17">
        <v>37.772230729161471</v>
      </c>
      <c r="U23" s="16">
        <v>34.168916493207099</v>
      </c>
      <c r="V23" s="17">
        <v>37.680305031626901</v>
      </c>
      <c r="W23" s="16">
        <v>5.489853696789436</v>
      </c>
      <c r="X23" s="17">
        <v>9.2770834895451273</v>
      </c>
      <c r="Y23" s="16">
        <v>8.0296648735255651</v>
      </c>
      <c r="Z23" s="17">
        <v>11.507491869930297</v>
      </c>
      <c r="AA23" s="16">
        <v>243.62348399345194</v>
      </c>
      <c r="AB23" s="18">
        <v>221.99367500890239</v>
      </c>
    </row>
    <row r="24" spans="1:28">
      <c r="A24" s="11"/>
      <c r="B24" s="7" t="s">
        <v>41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-17.287367045239613</v>
      </c>
      <c r="L24" s="17">
        <v>-8.9364480335744751</v>
      </c>
      <c r="M24" s="16">
        <v>-37.733638495412876</v>
      </c>
      <c r="N24" s="17">
        <v>-28.455115071429415</v>
      </c>
      <c r="O24" s="16">
        <v>17.456079279927366</v>
      </c>
      <c r="P24" s="17">
        <v>-24.323876450401997</v>
      </c>
      <c r="Q24" s="16">
        <v>18.30583016596529</v>
      </c>
      <c r="R24" s="17">
        <v>-23.908932039269413</v>
      </c>
      <c r="S24" s="16">
        <v>-34.749474620317855</v>
      </c>
      <c r="T24" s="17">
        <v>-25.725530923298642</v>
      </c>
      <c r="U24" s="16">
        <v>13.734677442968769</v>
      </c>
      <c r="V24" s="17">
        <v>-28.991635654366686</v>
      </c>
      <c r="W24" s="16">
        <v>12.296194409880211</v>
      </c>
      <c r="X24" s="17">
        <v>-33.199986368979978</v>
      </c>
      <c r="Y24" s="16">
        <v>14.784673714259252</v>
      </c>
      <c r="Z24" s="17">
        <v>-31.264253092568001</v>
      </c>
      <c r="AA24" s="16">
        <v>-13.193025147969458</v>
      </c>
      <c r="AB24" s="18">
        <v>-204.8057776338886</v>
      </c>
    </row>
    <row r="25" spans="1:28">
      <c r="A25" s="11"/>
      <c r="B25" s="7" t="s">
        <v>43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3.1574241990000029E-3</v>
      </c>
      <c r="L25" s="17">
        <v>3.1574241990000029E-3</v>
      </c>
      <c r="M25" s="16">
        <v>-0.82112882551999988</v>
      </c>
      <c r="N25" s="17">
        <v>-0.82112882551999988</v>
      </c>
      <c r="O25" s="16">
        <v>-0.55620490191399985</v>
      </c>
      <c r="P25" s="17">
        <v>-0.55620490191399996</v>
      </c>
      <c r="Q25" s="16">
        <v>-1.0975647105519997</v>
      </c>
      <c r="R25" s="17">
        <v>-1.0975647105519997</v>
      </c>
      <c r="S25" s="16">
        <v>-1.062357043212</v>
      </c>
      <c r="T25" s="17">
        <v>-1.0623570432120002</v>
      </c>
      <c r="U25" s="16">
        <v>-1.2337355018379996</v>
      </c>
      <c r="V25" s="17">
        <v>-1.2337355018379996</v>
      </c>
      <c r="W25" s="16">
        <v>-0.84883518144299985</v>
      </c>
      <c r="X25" s="17">
        <v>-0.84883518144300008</v>
      </c>
      <c r="Y25" s="16">
        <v>-4.5704149831999989E-2</v>
      </c>
      <c r="Z25" s="17">
        <v>-4.5704149831999996E-2</v>
      </c>
      <c r="AA25" s="16">
        <v>-5.6623728901119987</v>
      </c>
      <c r="AB25" s="18">
        <v>-5.6623728901119996</v>
      </c>
    </row>
    <row r="26" spans="1:28">
      <c r="A26" s="11"/>
      <c r="B26" s="7" t="s">
        <v>51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0</v>
      </c>
      <c r="L26" s="17">
        <v>0</v>
      </c>
      <c r="M26" s="16">
        <v>0</v>
      </c>
      <c r="N26" s="17">
        <v>0</v>
      </c>
      <c r="O26" s="16">
        <v>0</v>
      </c>
      <c r="P26" s="17">
        <v>0</v>
      </c>
      <c r="Q26" s="16">
        <v>0</v>
      </c>
      <c r="R26" s="17">
        <v>0</v>
      </c>
      <c r="S26" s="16">
        <v>0</v>
      </c>
      <c r="T26" s="17">
        <v>0</v>
      </c>
      <c r="U26" s="16">
        <v>0</v>
      </c>
      <c r="V26" s="17">
        <v>0</v>
      </c>
      <c r="W26" s="16">
        <v>0</v>
      </c>
      <c r="X26" s="17">
        <v>0</v>
      </c>
      <c r="Y26" s="16">
        <v>0</v>
      </c>
      <c r="Z26" s="17">
        <v>0</v>
      </c>
      <c r="AA26" s="16">
        <v>0</v>
      </c>
      <c r="AB26" s="18">
        <v>0</v>
      </c>
    </row>
    <row r="27" spans="1:28">
      <c r="A27" s="11"/>
      <c r="B27" s="7" t="s">
        <v>49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44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18.306116954883258</v>
      </c>
      <c r="L28" s="17">
        <v>7.7997153042565603</v>
      </c>
      <c r="M28" s="16">
        <v>9.2876111064163922</v>
      </c>
      <c r="N28" s="17">
        <v>-1.3653852966955728</v>
      </c>
      <c r="O28" s="16">
        <v>114.21647476323614</v>
      </c>
      <c r="P28" s="17">
        <v>-1.3909446146826103</v>
      </c>
      <c r="Q28" s="16">
        <v>112.84057267891119</v>
      </c>
      <c r="R28" s="17">
        <v>-2.3150570047480024</v>
      </c>
      <c r="S28" s="16">
        <v>5.8682805428812417</v>
      </c>
      <c r="T28" s="17">
        <v>-5.1727903236568142</v>
      </c>
      <c r="U28" s="16">
        <v>-9.5279429485478815</v>
      </c>
      <c r="V28" s="17">
        <v>-4.0382462103994277</v>
      </c>
      <c r="W28" s="16">
        <v>-8.4927511953418318</v>
      </c>
      <c r="X28" s="17">
        <v>-3.451468451711496</v>
      </c>
      <c r="Y28" s="16">
        <v>-8.3482755521389436</v>
      </c>
      <c r="Z28" s="17">
        <v>-2.1379681536202915</v>
      </c>
      <c r="AA28" s="16">
        <v>234.15008635029955</v>
      </c>
      <c r="AB28" s="18">
        <v>-12.072144751257653</v>
      </c>
    </row>
    <row r="29" spans="1:28">
      <c r="A29" s="11"/>
      <c r="B29" s="7" t="s">
        <v>45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-3.0318810000356109</v>
      </c>
      <c r="L29" s="17">
        <v>-44.139099962880309</v>
      </c>
      <c r="M29" s="16">
        <v>41.18028756539757</v>
      </c>
      <c r="N29" s="17">
        <v>-44.475609612974317</v>
      </c>
      <c r="O29" s="16">
        <v>38.265849184687404</v>
      </c>
      <c r="P29" s="17">
        <v>-47.418374047750852</v>
      </c>
      <c r="Q29" s="16">
        <v>40.69192767341093</v>
      </c>
      <c r="R29" s="17">
        <v>-46.221244047425387</v>
      </c>
      <c r="S29" s="16">
        <v>43.843253519890297</v>
      </c>
      <c r="T29" s="17">
        <v>-44.504818352697718</v>
      </c>
      <c r="U29" s="16">
        <v>47.083555545404479</v>
      </c>
      <c r="V29" s="17">
        <v>-46.028145676462529</v>
      </c>
      <c r="W29" s="16">
        <v>54.72299428001952</v>
      </c>
      <c r="X29" s="17">
        <v>-40.459056196025713</v>
      </c>
      <c r="Y29" s="16">
        <v>57.739702632268084</v>
      </c>
      <c r="Z29" s="17">
        <v>-36.298627266115453</v>
      </c>
      <c r="AA29" s="16">
        <v>320.49568940104263</v>
      </c>
      <c r="AB29" s="18">
        <v>-349.54497516233226</v>
      </c>
    </row>
    <row r="30" spans="1:28">
      <c r="A30" s="4" t="s">
        <v>47</v>
      </c>
      <c r="B30" s="9"/>
      <c r="C30" s="13">
        <f t="shared" ref="C30:AB30" si="0">SUM(C13:C29)</f>
        <v>0</v>
      </c>
      <c r="D30" s="13">
        <f t="shared" si="0"/>
        <v>0</v>
      </c>
      <c r="E30" s="13">
        <f t="shared" si="0"/>
        <v>0</v>
      </c>
      <c r="F30" s="13">
        <f t="shared" si="0"/>
        <v>0</v>
      </c>
      <c r="G30" s="13">
        <f t="shared" si="0"/>
        <v>0</v>
      </c>
      <c r="H30" s="13">
        <f t="shared" si="0"/>
        <v>0</v>
      </c>
      <c r="I30" s="13">
        <f t="shared" si="0"/>
        <v>0</v>
      </c>
      <c r="J30" s="13">
        <f t="shared" si="0"/>
        <v>0</v>
      </c>
      <c r="K30" s="13">
        <f t="shared" si="0"/>
        <v>-10.069739858549585</v>
      </c>
      <c r="L30" s="13">
        <f t="shared" si="0"/>
        <v>3.5782304072097233</v>
      </c>
      <c r="M30" s="13">
        <f t="shared" si="0"/>
        <v>98.671652598176266</v>
      </c>
      <c r="N30" s="13">
        <f t="shared" si="0"/>
        <v>-59.16796070462722</v>
      </c>
      <c r="O30" s="13">
        <f t="shared" si="0"/>
        <v>234.75616060257224</v>
      </c>
      <c r="P30" s="13">
        <f t="shared" si="0"/>
        <v>-7.0086499793485544</v>
      </c>
      <c r="Q30" s="13">
        <f t="shared" si="0"/>
        <v>218.86300830483913</v>
      </c>
      <c r="R30" s="13">
        <f t="shared" si="0"/>
        <v>-20.944619077472765</v>
      </c>
      <c r="S30" s="13">
        <f t="shared" si="0"/>
        <v>4.1544267061341955</v>
      </c>
      <c r="T30" s="13">
        <f t="shared" si="0"/>
        <v>-37.561330840767418</v>
      </c>
      <c r="U30" s="13">
        <f t="shared" si="0"/>
        <v>56.566439660811028</v>
      </c>
      <c r="V30" s="13">
        <f t="shared" si="0"/>
        <v>-30.942384126899324</v>
      </c>
      <c r="W30" s="13">
        <f t="shared" si="0"/>
        <v>31.49233785218847</v>
      </c>
      <c r="X30" s="13">
        <f t="shared" si="0"/>
        <v>-60.266974216931644</v>
      </c>
      <c r="Y30" s="13">
        <f t="shared" si="0"/>
        <v>51.297695809497462</v>
      </c>
      <c r="Z30" s="13">
        <f t="shared" si="0"/>
        <v>-43.711292193490983</v>
      </c>
      <c r="AA30" s="13">
        <f t="shared" si="0"/>
        <v>685.7319816756692</v>
      </c>
      <c r="AB30" s="13">
        <f t="shared" si="0"/>
        <v>-256.02498073232806</v>
      </c>
    </row>
    <row r="31" spans="1:28">
      <c r="A31" s="4">
        <v>2002</v>
      </c>
      <c r="B31" s="4" t="s">
        <v>27</v>
      </c>
      <c r="C31" s="13">
        <v>-1.81375E-3</v>
      </c>
      <c r="D31" s="14">
        <v>-7.6748469387755104E-3</v>
      </c>
      <c r="E31" s="13">
        <v>-1.0295E-3</v>
      </c>
      <c r="F31" s="14">
        <v>-4.4100568181818182E-3</v>
      </c>
      <c r="G31" s="13">
        <v>-9.732142857142857E-4</v>
      </c>
      <c r="H31" s="14">
        <v>-3.7769607843137257E-3</v>
      </c>
      <c r="I31" s="13">
        <v>-1.0568181818181818E-3</v>
      </c>
      <c r="J31" s="14">
        <v>-4.7634782608695645E-3</v>
      </c>
      <c r="K31" s="13">
        <v>-1.4394318181818182E-3</v>
      </c>
      <c r="L31" s="14">
        <v>-6.0911224489795896E-3</v>
      </c>
      <c r="M31" s="13">
        <v>-2.235875E-3</v>
      </c>
      <c r="N31" s="14">
        <v>-8.4292000000000013E-3</v>
      </c>
      <c r="O31" s="13">
        <v>-2.9099999999999998E-3</v>
      </c>
      <c r="P31" s="14">
        <v>-1.2313571428571431E-2</v>
      </c>
      <c r="Q31" s="13">
        <v>-2.4329545454545454E-3</v>
      </c>
      <c r="R31" s="14">
        <v>-1.0295102040816325E-2</v>
      </c>
      <c r="S31" s="13">
        <v>-1.89325E-3</v>
      </c>
      <c r="T31" s="14">
        <v>-7.137150000000001E-3</v>
      </c>
      <c r="U31" s="13">
        <v>-1.1168478260869565E-3</v>
      </c>
      <c r="V31" s="14">
        <v>-5.150797872340426E-3</v>
      </c>
      <c r="W31" s="13">
        <v>-1.1611249999999998E-3</v>
      </c>
      <c r="X31" s="14">
        <v>-4.3771999999999995E-3</v>
      </c>
      <c r="Y31" s="13">
        <v>-9.732142857142858E-4</v>
      </c>
      <c r="Z31" s="14">
        <v>-3.7769607843137262E-3</v>
      </c>
      <c r="AA31" s="13">
        <v>-1.9035980942970071E-2</v>
      </c>
      <c r="AB31" s="15">
        <v>-7.8196447377162095E-2</v>
      </c>
    </row>
    <row r="32" spans="1:28">
      <c r="A32" s="11"/>
      <c r="B32" s="7" t="s">
        <v>30</v>
      </c>
      <c r="C32" s="16">
        <v>-2.5724670543726429</v>
      </c>
      <c r="D32" s="17">
        <v>2.1422168753458872</v>
      </c>
      <c r="E32" s="16">
        <v>-0.16390831611936954</v>
      </c>
      <c r="F32" s="17">
        <v>4.2211441397298746</v>
      </c>
      <c r="G32" s="16">
        <v>2.455019520892185</v>
      </c>
      <c r="H32" s="17">
        <v>4.1861752702584791</v>
      </c>
      <c r="I32" s="16">
        <v>1.6590478388460326</v>
      </c>
      <c r="J32" s="17">
        <v>6.4971180814403597</v>
      </c>
      <c r="K32" s="16">
        <v>8.4889930539275777</v>
      </c>
      <c r="L32" s="17">
        <v>11.774315178661009</v>
      </c>
      <c r="M32" s="16">
        <v>9.4607955901878515</v>
      </c>
      <c r="N32" s="17">
        <v>9.5364981563462035</v>
      </c>
      <c r="O32" s="16">
        <v>11.581292375814691</v>
      </c>
      <c r="P32" s="17">
        <v>13.281512404148051</v>
      </c>
      <c r="Q32" s="16">
        <v>15.922507674410189</v>
      </c>
      <c r="R32" s="17">
        <v>16.680451076702283</v>
      </c>
      <c r="S32" s="16">
        <v>18.930324566753441</v>
      </c>
      <c r="T32" s="17">
        <v>18.214340016132475</v>
      </c>
      <c r="U32" s="16">
        <v>10.525322577668819</v>
      </c>
      <c r="V32" s="17">
        <v>14.381973451129145</v>
      </c>
      <c r="W32" s="16">
        <v>11.030688711049043</v>
      </c>
      <c r="X32" s="17">
        <v>11.097870096901172</v>
      </c>
      <c r="Y32" s="16">
        <v>3.9864772018655619</v>
      </c>
      <c r="Z32" s="17">
        <v>6.0071062804886202</v>
      </c>
      <c r="AA32" s="16">
        <v>91.304093740923378</v>
      </c>
      <c r="AB32" s="18">
        <v>118.02072102728354</v>
      </c>
    </row>
    <row r="33" spans="1:28">
      <c r="A33" s="11"/>
      <c r="B33" s="7" t="s">
        <v>32</v>
      </c>
      <c r="C33" s="16">
        <v>49.852769320189992</v>
      </c>
      <c r="D33" s="17">
        <v>-0.14723067980999996</v>
      </c>
      <c r="E33" s="16">
        <v>49.911166371953001</v>
      </c>
      <c r="F33" s="17">
        <v>-8.8833628046999999E-2</v>
      </c>
      <c r="G33" s="16">
        <v>49.955201917826997</v>
      </c>
      <c r="H33" s="17">
        <v>-4.4798082173000006E-2</v>
      </c>
      <c r="I33" s="16">
        <v>49.963562728349999</v>
      </c>
      <c r="J33" s="17">
        <v>-3.6437271649999999E-2</v>
      </c>
      <c r="K33" s="16">
        <v>49.869535815361999</v>
      </c>
      <c r="L33" s="17">
        <v>-0.130464184638</v>
      </c>
      <c r="M33" s="16">
        <v>49.920686888749998</v>
      </c>
      <c r="N33" s="17">
        <v>-7.9313111250000012E-2</v>
      </c>
      <c r="O33" s="16">
        <v>49.898550390797993</v>
      </c>
      <c r="P33" s="17">
        <v>-0.101449609202</v>
      </c>
      <c r="Q33" s="16">
        <v>49.970634003759002</v>
      </c>
      <c r="R33" s="17">
        <v>-2.9365996240999993E-2</v>
      </c>
      <c r="S33" s="16">
        <v>49.959327014056001</v>
      </c>
      <c r="T33" s="17">
        <v>-4.0672985943999991E-2</v>
      </c>
      <c r="U33" s="16">
        <v>49.932344909946003</v>
      </c>
      <c r="V33" s="17">
        <v>-6.7655090053999972E-2</v>
      </c>
      <c r="W33" s="16">
        <v>49.849435595598997</v>
      </c>
      <c r="X33" s="17">
        <v>-0.150564404401</v>
      </c>
      <c r="Y33" s="16">
        <v>49.943169275220001</v>
      </c>
      <c r="Z33" s="17">
        <v>-5.6830724780000001E-2</v>
      </c>
      <c r="AA33" s="16">
        <v>599.02638423180997</v>
      </c>
      <c r="AB33" s="18">
        <v>-0.97361576818999973</v>
      </c>
    </row>
    <row r="34" spans="1:28">
      <c r="A34" s="11"/>
      <c r="B34" s="7" t="s">
        <v>33</v>
      </c>
      <c r="C34" s="16">
        <v>-3.4090909090909088E-2</v>
      </c>
      <c r="D34" s="17">
        <v>-5.1020408163265307E-2</v>
      </c>
      <c r="E34" s="16">
        <v>-3.7499999999999999E-2</v>
      </c>
      <c r="F34" s="17">
        <v>-5.1136363636363646E-2</v>
      </c>
      <c r="G34" s="16">
        <v>-3.5714285714285712E-2</v>
      </c>
      <c r="H34" s="17">
        <v>-4.9019607843137268E-2</v>
      </c>
      <c r="I34" s="16">
        <v>-3.4090909090909088E-2</v>
      </c>
      <c r="J34" s="17">
        <v>-5.4347826086956527E-2</v>
      </c>
      <c r="K34" s="16">
        <v>-3.4090909090909088E-2</v>
      </c>
      <c r="L34" s="17">
        <v>-5.1020408163265307E-2</v>
      </c>
      <c r="M34" s="16">
        <v>-3.7499999999999999E-2</v>
      </c>
      <c r="N34" s="17">
        <v>-5.5E-2</v>
      </c>
      <c r="O34" s="16">
        <v>-3.4090909090909088E-2</v>
      </c>
      <c r="P34" s="17">
        <v>-5.612244897959183E-2</v>
      </c>
      <c r="Q34" s="16">
        <v>-2.2727272727272728E-2</v>
      </c>
      <c r="R34" s="17">
        <v>-5.1020408163265314E-2</v>
      </c>
      <c r="S34" s="16">
        <v>-3.7499999999999999E-2</v>
      </c>
      <c r="T34" s="17">
        <v>-7.4999999999999997E-2</v>
      </c>
      <c r="U34" s="16">
        <v>-3.2608695652173912E-2</v>
      </c>
      <c r="V34" s="17">
        <v>-5.8510638297872342E-2</v>
      </c>
      <c r="W34" s="16">
        <v>-3.7499999999999999E-2</v>
      </c>
      <c r="X34" s="17">
        <v>-0.05</v>
      </c>
      <c r="Y34" s="16">
        <v>-3.5714285714285712E-2</v>
      </c>
      <c r="Z34" s="17">
        <v>-4.9019607843137254E-2</v>
      </c>
      <c r="AA34" s="16">
        <v>-0.41312817617165437</v>
      </c>
      <c r="AB34" s="18">
        <v>-0.65121771717685495</v>
      </c>
    </row>
    <row r="35" spans="1:28">
      <c r="A35" s="11"/>
      <c r="B35" s="7" t="s">
        <v>34</v>
      </c>
      <c r="C35" s="16">
        <v>-0.68007066254682014</v>
      </c>
      <c r="D35" s="17">
        <v>-0.55646121513528213</v>
      </c>
      <c r="E35" s="16">
        <v>-0.15433757889374866</v>
      </c>
      <c r="F35" s="17">
        <v>-0.13824587868769656</v>
      </c>
      <c r="G35" s="16">
        <v>-3.193148588978012E-2</v>
      </c>
      <c r="H35" s="17">
        <v>-1.1088237773441256E-2</v>
      </c>
      <c r="I35" s="16">
        <v>-9.0178353768003733E-2</v>
      </c>
      <c r="J35" s="17">
        <v>-6.71224840784371E-2</v>
      </c>
      <c r="K35" s="16">
        <v>-0.90495895095747303</v>
      </c>
      <c r="L35" s="17">
        <v>-0.68015590660897984</v>
      </c>
      <c r="M35" s="16">
        <v>-1.0674372435984854</v>
      </c>
      <c r="N35" s="17">
        <v>-0.73490266260789094</v>
      </c>
      <c r="O35" s="16">
        <v>-1.2443082497767035</v>
      </c>
      <c r="P35" s="17">
        <v>-0.99258664489862114</v>
      </c>
      <c r="Q35" s="16">
        <v>-1.0283809964782988</v>
      </c>
      <c r="R35" s="17">
        <v>-0.81194468609649073</v>
      </c>
      <c r="S35" s="16">
        <v>-0.71929324023664742</v>
      </c>
      <c r="T35" s="17">
        <v>-0.56926644083616185</v>
      </c>
      <c r="U35" s="16">
        <v>-0.33609065676851257</v>
      </c>
      <c r="V35" s="17">
        <v>-0.26981575129921687</v>
      </c>
      <c r="W35" s="16">
        <v>-0.2832283058551317</v>
      </c>
      <c r="X35" s="17">
        <v>-0.30671723368983067</v>
      </c>
      <c r="Y35" s="16">
        <v>-0.81337561846146522</v>
      </c>
      <c r="Z35" s="17">
        <v>-0.56015333824184466</v>
      </c>
      <c r="AA35" s="16">
        <v>-7.3535913432310709</v>
      </c>
      <c r="AB35" s="18">
        <v>-5.6984604799538943</v>
      </c>
    </row>
    <row r="36" spans="1:28">
      <c r="A36" s="11"/>
      <c r="B36" s="7" t="s">
        <v>35</v>
      </c>
      <c r="C36" s="16">
        <v>-44.229177336112272</v>
      </c>
      <c r="D36" s="17">
        <v>-1.2764378395130236</v>
      </c>
      <c r="E36" s="16">
        <v>-43.045441962999554</v>
      </c>
      <c r="F36" s="17">
        <v>-0.43672808018888221</v>
      </c>
      <c r="G36" s="16">
        <v>-39.506654308266576</v>
      </c>
      <c r="H36" s="17">
        <v>2.0117229395565346</v>
      </c>
      <c r="I36" s="16">
        <v>-38.138066655762479</v>
      </c>
      <c r="J36" s="17">
        <v>3.592027286316271</v>
      </c>
      <c r="K36" s="16">
        <v>-37.211810887814387</v>
      </c>
      <c r="L36" s="17">
        <v>4.947537048483758</v>
      </c>
      <c r="M36" s="16">
        <v>-85.271913257637479</v>
      </c>
      <c r="N36" s="17">
        <v>6.1177972030102028</v>
      </c>
      <c r="O36" s="16">
        <v>-132.39217951345586</v>
      </c>
      <c r="P36" s="17">
        <v>9.1888592552704775</v>
      </c>
      <c r="Q36" s="16">
        <v>-125.58735050585422</v>
      </c>
      <c r="R36" s="17">
        <v>14.703415464935022</v>
      </c>
      <c r="S36" s="16">
        <v>-23.514577071847036</v>
      </c>
      <c r="T36" s="17">
        <v>16.750048365341463</v>
      </c>
      <c r="U36" s="16">
        <v>-28.612575610261828</v>
      </c>
      <c r="V36" s="17">
        <v>11.866073137031398</v>
      </c>
      <c r="W36" s="16">
        <v>-31.323500686014981</v>
      </c>
      <c r="X36" s="17">
        <v>9.3223315796517294</v>
      </c>
      <c r="Y36" s="16">
        <v>-39.140540138328603</v>
      </c>
      <c r="Z36" s="17">
        <v>3.194914672002783</v>
      </c>
      <c r="AA36" s="16">
        <v>-667.9737879343553</v>
      </c>
      <c r="AB36" s="18">
        <v>79.981561031897726</v>
      </c>
    </row>
    <row r="37" spans="1:28">
      <c r="A37" s="11"/>
      <c r="B37" s="7" t="s">
        <v>36</v>
      </c>
      <c r="C37" s="16">
        <v>90.870996728489501</v>
      </c>
      <c r="D37" s="17">
        <v>-0.55799374853943817</v>
      </c>
      <c r="E37" s="16">
        <v>57.972714647537693</v>
      </c>
      <c r="F37" s="17">
        <v>-28.912341917065145</v>
      </c>
      <c r="G37" s="16">
        <v>64.883092399614327</v>
      </c>
      <c r="H37" s="17">
        <v>-21.880898003131929</v>
      </c>
      <c r="I37" s="16">
        <v>56.649949347131418</v>
      </c>
      <c r="J37" s="17">
        <v>-26.903648237591558</v>
      </c>
      <c r="K37" s="16">
        <v>59.632554628286698</v>
      </c>
      <c r="L37" s="17">
        <v>-25.61623110041754</v>
      </c>
      <c r="M37" s="16">
        <v>54.779491549126284</v>
      </c>
      <c r="N37" s="17">
        <v>-32.528204742872298</v>
      </c>
      <c r="O37" s="16">
        <v>198.20175442488846</v>
      </c>
      <c r="P37" s="17">
        <v>-37.422100532411022</v>
      </c>
      <c r="Q37" s="16">
        <v>193.50884133908579</v>
      </c>
      <c r="R37" s="17">
        <v>-39.202287529128398</v>
      </c>
      <c r="S37" s="16">
        <v>45.770565526203654</v>
      </c>
      <c r="T37" s="17">
        <v>-39.426431340740962</v>
      </c>
      <c r="U37" s="16">
        <v>53.211892485479339</v>
      </c>
      <c r="V37" s="17">
        <v>-32.850755003105689</v>
      </c>
      <c r="W37" s="16">
        <v>57.368108669894248</v>
      </c>
      <c r="X37" s="17">
        <v>-28.405962505327974</v>
      </c>
      <c r="Y37" s="16">
        <v>69.417153173154716</v>
      </c>
      <c r="Z37" s="17">
        <v>-21.863278357951817</v>
      </c>
      <c r="AA37" s="16">
        <v>1002.267114918892</v>
      </c>
      <c r="AB37" s="18">
        <v>-335.57013301828374</v>
      </c>
    </row>
    <row r="38" spans="1:28">
      <c r="A38" s="11"/>
      <c r="B38" s="7" t="s">
        <v>81</v>
      </c>
      <c r="C38" s="16">
        <v>-2.4490793801311819</v>
      </c>
      <c r="D38" s="17">
        <v>-2.4228734432109591</v>
      </c>
      <c r="E38" s="16">
        <v>-2.6946490219850001</v>
      </c>
      <c r="F38" s="17">
        <v>-2.6730581128940911</v>
      </c>
      <c r="G38" s="16">
        <v>-2.5468239928020471</v>
      </c>
      <c r="H38" s="17">
        <v>-2.5237147491045686</v>
      </c>
      <c r="I38" s="16">
        <v>-3.4873651725475456</v>
      </c>
      <c r="J38" s="17">
        <v>-3.4690845401364778</v>
      </c>
      <c r="K38" s="16">
        <v>-3.5021876575319086</v>
      </c>
      <c r="L38" s="17">
        <v>-3.4936069525226325</v>
      </c>
      <c r="M38" s="16">
        <v>-3.5726966338530004</v>
      </c>
      <c r="N38" s="17">
        <v>-3.5476966338529996</v>
      </c>
      <c r="O38" s="16">
        <v>-4.6814740709025466</v>
      </c>
      <c r="P38" s="17">
        <v>-4.6615297295296347</v>
      </c>
      <c r="Q38" s="16">
        <v>-3.4090299481455451</v>
      </c>
      <c r="R38" s="17">
        <v>-3.3890856067726323</v>
      </c>
      <c r="S38" s="16">
        <v>-2.8767824083599995</v>
      </c>
      <c r="T38" s="17">
        <v>-2.8517824083600005</v>
      </c>
      <c r="U38" s="16">
        <v>-3.1878339992005658</v>
      </c>
      <c r="V38" s="17">
        <v>-3.170951483011851</v>
      </c>
      <c r="W38" s="16">
        <v>-2.472722575928</v>
      </c>
      <c r="X38" s="17">
        <v>-2.4402225759279998</v>
      </c>
      <c r="Y38" s="16">
        <v>2.4382897972849285</v>
      </c>
      <c r="Z38" s="17">
        <v>0.94670760398370613</v>
      </c>
      <c r="AA38" s="16">
        <v>-32.442355064102408</v>
      </c>
      <c r="AB38" s="18">
        <v>-33.69689863134014</v>
      </c>
    </row>
    <row r="39" spans="1:28">
      <c r="A39" s="11"/>
      <c r="B39" s="7" t="s">
        <v>37</v>
      </c>
      <c r="C39" s="16">
        <v>-6.8628362840000004E-3</v>
      </c>
      <c r="D39" s="17">
        <v>-6.8628362840000004E-3</v>
      </c>
      <c r="E39" s="16">
        <v>-1.7852870063000001E-2</v>
      </c>
      <c r="F39" s="17">
        <v>-1.7852870063000001E-2</v>
      </c>
      <c r="G39" s="16">
        <v>-2.5090559393000002E-2</v>
      </c>
      <c r="H39" s="17">
        <v>-2.5090559392999992E-2</v>
      </c>
      <c r="I39" s="16">
        <v>-4.6377186979E-2</v>
      </c>
      <c r="J39" s="17">
        <v>-4.6377186979E-2</v>
      </c>
      <c r="K39" s="16">
        <v>-5.1971018394E-2</v>
      </c>
      <c r="L39" s="17">
        <v>-5.1971018394000007E-2</v>
      </c>
      <c r="M39" s="16">
        <v>-4.363300111E-2</v>
      </c>
      <c r="N39" s="17">
        <v>-4.3633001109999993E-2</v>
      </c>
      <c r="O39" s="16">
        <v>-3.8119302776999993E-2</v>
      </c>
      <c r="P39" s="17">
        <v>-3.8119302776999993E-2</v>
      </c>
      <c r="Q39" s="16">
        <v>-2.6385485846999991E-2</v>
      </c>
      <c r="R39" s="17">
        <v>-2.6385485846999995E-2</v>
      </c>
      <c r="S39" s="16">
        <v>-3.8307239410999991E-2</v>
      </c>
      <c r="T39" s="17">
        <v>-3.8307239411000005E-2</v>
      </c>
      <c r="U39" s="16">
        <v>-1.4874244847E-2</v>
      </c>
      <c r="V39" s="17">
        <v>-1.4874244847000001E-2</v>
      </c>
      <c r="W39" s="16">
        <v>-7.233393440999999E-3</v>
      </c>
      <c r="X39" s="17">
        <v>-7.2333934409999981E-3</v>
      </c>
      <c r="Y39" s="16">
        <v>3.1774556758207502</v>
      </c>
      <c r="Z39" s="17">
        <v>2.5050866883464997</v>
      </c>
      <c r="AA39" s="16">
        <v>2.8607485372747501</v>
      </c>
      <c r="AB39" s="18">
        <v>2.1883795498004996</v>
      </c>
    </row>
    <row r="40" spans="1:28">
      <c r="A40" s="11"/>
      <c r="B40" s="7" t="s">
        <v>39</v>
      </c>
      <c r="C40" s="16">
        <v>30.087221587579528</v>
      </c>
      <c r="D40" s="17">
        <v>8.5338938515964422</v>
      </c>
      <c r="E40" s="16">
        <v>28.101306918972533</v>
      </c>
      <c r="F40" s="17">
        <v>3.6758140773895489</v>
      </c>
      <c r="G40" s="16">
        <v>40.460523311618886</v>
      </c>
      <c r="H40" s="17">
        <v>33.958909832274358</v>
      </c>
      <c r="I40" s="16">
        <v>15.018052417642728</v>
      </c>
      <c r="J40" s="17">
        <v>11.937983508061196</v>
      </c>
      <c r="K40" s="16">
        <v>11.802250923675674</v>
      </c>
      <c r="L40" s="17">
        <v>11.104884003566676</v>
      </c>
      <c r="M40" s="16">
        <v>-2.8769364132449593</v>
      </c>
      <c r="N40" s="17">
        <v>-0.9013086921424287</v>
      </c>
      <c r="O40" s="16">
        <v>52.20804408189543</v>
      </c>
      <c r="P40" s="17">
        <v>-0.51712328668604146</v>
      </c>
      <c r="Q40" s="16">
        <v>30.093839321154348</v>
      </c>
      <c r="R40" s="17">
        <v>-13.939600513050388</v>
      </c>
      <c r="S40" s="16">
        <v>18.944981437919974</v>
      </c>
      <c r="T40" s="17">
        <v>12.777215450283613</v>
      </c>
      <c r="U40" s="16">
        <v>35.299457621394396</v>
      </c>
      <c r="V40" s="17">
        <v>23.406851541556769</v>
      </c>
      <c r="W40" s="16">
        <v>38.360227485835395</v>
      </c>
      <c r="X40" s="17">
        <v>28.173589569790966</v>
      </c>
      <c r="Y40" s="16">
        <v>61.07670623764232</v>
      </c>
      <c r="Z40" s="17">
        <v>38.907690249425251</v>
      </c>
      <c r="AA40" s="16">
        <v>358.5756749320862</v>
      </c>
      <c r="AB40" s="18">
        <v>157.11879959206595</v>
      </c>
    </row>
    <row r="41" spans="1:28">
      <c r="A41" s="11"/>
      <c r="B41" s="7" t="s">
        <v>40</v>
      </c>
      <c r="C41" s="16">
        <v>67.604269055272084</v>
      </c>
      <c r="D41" s="17">
        <v>1.6121078775297448</v>
      </c>
      <c r="E41" s="16">
        <v>67.694845525575701</v>
      </c>
      <c r="F41" s="17">
        <v>2.3349905517233722</v>
      </c>
      <c r="G41" s="16">
        <v>71.469123973600119</v>
      </c>
      <c r="H41" s="17">
        <v>5.3933766163558516</v>
      </c>
      <c r="I41" s="16">
        <v>63.447338818698476</v>
      </c>
      <c r="J41" s="17">
        <v>-0.96294202434633291</v>
      </c>
      <c r="K41" s="16">
        <v>54.112230882012483</v>
      </c>
      <c r="L41" s="17">
        <v>-9.1347661575186052</v>
      </c>
      <c r="M41" s="16">
        <v>48.142133999559661</v>
      </c>
      <c r="N41" s="17">
        <v>-14.188056321648581</v>
      </c>
      <c r="O41" s="16">
        <v>47.842019728534609</v>
      </c>
      <c r="P41" s="17">
        <v>-13.082002885658383</v>
      </c>
      <c r="Q41" s="16">
        <v>44.947110148870003</v>
      </c>
      <c r="R41" s="17">
        <v>-17.275126475640739</v>
      </c>
      <c r="S41" s="16">
        <v>46.801726773680855</v>
      </c>
      <c r="T41" s="17">
        <v>-17.136419072469351</v>
      </c>
      <c r="U41" s="16">
        <v>54.215004542067412</v>
      </c>
      <c r="V41" s="17">
        <v>-10.30701661557849</v>
      </c>
      <c r="W41" s="16">
        <v>56.834817391808144</v>
      </c>
      <c r="X41" s="17">
        <v>-8.2854792886768251</v>
      </c>
      <c r="Y41" s="16">
        <v>60.419663407652408</v>
      </c>
      <c r="Z41" s="17">
        <v>-6.1299366956822396</v>
      </c>
      <c r="AA41" s="16">
        <v>683.53028424733191</v>
      </c>
      <c r="AB41" s="18">
        <v>-87.161270491610594</v>
      </c>
    </row>
    <row r="42" spans="1:28">
      <c r="A42" s="11"/>
      <c r="B42" s="7" t="s">
        <v>41</v>
      </c>
      <c r="C42" s="16">
        <v>-36.022367140089564</v>
      </c>
      <c r="D42" s="17">
        <v>-31.972653097718116</v>
      </c>
      <c r="E42" s="16">
        <v>-39.9863881261155</v>
      </c>
      <c r="F42" s="17">
        <v>-35.140476774538321</v>
      </c>
      <c r="G42" s="16">
        <v>-35.341854897650478</v>
      </c>
      <c r="H42" s="17">
        <v>-30.669164237535931</v>
      </c>
      <c r="I42" s="16">
        <v>-35.32275769833727</v>
      </c>
      <c r="J42" s="17">
        <v>-30.995367798725297</v>
      </c>
      <c r="K42" s="16">
        <v>-36.635877817849611</v>
      </c>
      <c r="L42" s="17">
        <v>-28.295162887817135</v>
      </c>
      <c r="M42" s="16">
        <v>-36.321248937650495</v>
      </c>
      <c r="N42" s="17">
        <v>-26.777178545978696</v>
      </c>
      <c r="O42" s="16">
        <v>-31.875393045803705</v>
      </c>
      <c r="P42" s="17">
        <v>-23.917501167493334</v>
      </c>
      <c r="Q42" s="16">
        <v>-30.799928481878929</v>
      </c>
      <c r="R42" s="17">
        <v>-22.839267585876389</v>
      </c>
      <c r="S42" s="16">
        <v>-34.655888907901755</v>
      </c>
      <c r="T42" s="17">
        <v>-25.978455047799603</v>
      </c>
      <c r="U42" s="16">
        <v>-35.828368304150011</v>
      </c>
      <c r="V42" s="17">
        <v>-28.629512516745677</v>
      </c>
      <c r="W42" s="16">
        <v>-37.100922317904249</v>
      </c>
      <c r="X42" s="17">
        <v>-32.406386365896999</v>
      </c>
      <c r="Y42" s="16">
        <v>-31.423888411419846</v>
      </c>
      <c r="Z42" s="17">
        <v>-28.660877462366514</v>
      </c>
      <c r="AA42" s="16">
        <v>-421.31488408675142</v>
      </c>
      <c r="AB42" s="18">
        <v>-346.28200348849197</v>
      </c>
    </row>
    <row r="43" spans="1:28">
      <c r="A43" s="11"/>
      <c r="B43" s="7" t="s">
        <v>43</v>
      </c>
      <c r="C43" s="16">
        <v>-2.9649371129831819</v>
      </c>
      <c r="D43" s="17">
        <v>-1.9075589821854078</v>
      </c>
      <c r="E43" s="16">
        <v>-3.387102506438</v>
      </c>
      <c r="F43" s="17">
        <v>-2.2711719382561819</v>
      </c>
      <c r="G43" s="16">
        <v>-2.8704972025791902</v>
      </c>
      <c r="H43" s="17">
        <v>-1.7166298356324114</v>
      </c>
      <c r="I43" s="16">
        <v>-2.4061934388998183</v>
      </c>
      <c r="J43" s="17">
        <v>-1.2095866207179999</v>
      </c>
      <c r="K43" s="16">
        <v>-2.8006636808546359</v>
      </c>
      <c r="L43" s="17">
        <v>-1.455883207756306</v>
      </c>
      <c r="M43" s="16">
        <v>-3.8222218256199998</v>
      </c>
      <c r="N43" s="17">
        <v>-2.0426008256199997</v>
      </c>
      <c r="O43" s="16">
        <v>-3.3929638872588179</v>
      </c>
      <c r="P43" s="17">
        <v>-1.9254790078525104</v>
      </c>
      <c r="Q43" s="16">
        <v>-3.719153514053545</v>
      </c>
      <c r="R43" s="17">
        <v>-2.2349089175785917</v>
      </c>
      <c r="S43" s="16">
        <v>-4.1182042009209994</v>
      </c>
      <c r="T43" s="17">
        <v>-2.3496039509209998</v>
      </c>
      <c r="U43" s="16">
        <v>-3.4830675108903915</v>
      </c>
      <c r="V43" s="17">
        <v>-2.4056117754602342</v>
      </c>
      <c r="W43" s="16">
        <v>-3.3534051684360002</v>
      </c>
      <c r="X43" s="17">
        <v>-1.9340009184359999</v>
      </c>
      <c r="Y43" s="16">
        <v>15.308289405287763</v>
      </c>
      <c r="Z43" s="17">
        <v>12.550300589507598</v>
      </c>
      <c r="AA43" s="16">
        <v>-21.010120643646811</v>
      </c>
      <c r="AB43" s="18">
        <v>-8.9027353909090419</v>
      </c>
    </row>
    <row r="44" spans="1:28">
      <c r="A44" s="11"/>
      <c r="B44" s="7" t="s">
        <v>51</v>
      </c>
      <c r="C44" s="16">
        <v>0</v>
      </c>
      <c r="D44" s="17">
        <v>0</v>
      </c>
      <c r="E44" s="16">
        <v>0</v>
      </c>
      <c r="F44" s="17">
        <v>0</v>
      </c>
      <c r="G44" s="16">
        <v>0</v>
      </c>
      <c r="H44" s="17">
        <v>0</v>
      </c>
      <c r="I44" s="16">
        <v>0</v>
      </c>
      <c r="J44" s="17">
        <v>0</v>
      </c>
      <c r="K44" s="16">
        <v>0</v>
      </c>
      <c r="L44" s="17">
        <v>0</v>
      </c>
      <c r="M44" s="16">
        <v>0</v>
      </c>
      <c r="N44" s="17">
        <v>0</v>
      </c>
      <c r="O44" s="16">
        <v>0</v>
      </c>
      <c r="P44" s="17">
        <v>0</v>
      </c>
      <c r="Q44" s="16">
        <v>0</v>
      </c>
      <c r="R44" s="17">
        <v>0</v>
      </c>
      <c r="S44" s="16">
        <v>0</v>
      </c>
      <c r="T44" s="17">
        <v>0</v>
      </c>
      <c r="U44" s="16">
        <v>0</v>
      </c>
      <c r="V44" s="17">
        <v>0</v>
      </c>
      <c r="W44" s="16">
        <v>0</v>
      </c>
      <c r="X44" s="17">
        <v>0</v>
      </c>
      <c r="Y44" s="16">
        <v>0</v>
      </c>
      <c r="Z44" s="17">
        <v>0</v>
      </c>
      <c r="AA44" s="16">
        <v>0</v>
      </c>
      <c r="AB44" s="18">
        <v>0</v>
      </c>
    </row>
    <row r="45" spans="1:28">
      <c r="A45" s="11"/>
      <c r="B45" s="7" t="s">
        <v>49</v>
      </c>
      <c r="C45" s="16">
        <v>-0.27387169507949999</v>
      </c>
      <c r="D45" s="17">
        <v>-0.18213562074538775</v>
      </c>
      <c r="E45" s="16">
        <v>-0.31917244004299994</v>
      </c>
      <c r="F45" s="17">
        <v>-0.21211596359731821</v>
      </c>
      <c r="G45" s="16">
        <v>-0.31543408994800004</v>
      </c>
      <c r="H45" s="17">
        <v>-0.20465223073536268</v>
      </c>
      <c r="I45" s="16">
        <v>-12.261604416405509</v>
      </c>
      <c r="J45" s="17">
        <v>-11.461712647245088</v>
      </c>
      <c r="K45" s="16">
        <v>-13.301966784166734</v>
      </c>
      <c r="L45" s="17">
        <v>-13.036676510379055</v>
      </c>
      <c r="M45" s="16">
        <v>-14.90210449329525</v>
      </c>
      <c r="N45" s="17">
        <v>-14.855636973522801</v>
      </c>
      <c r="O45" s="16">
        <v>-16.047487027336988</v>
      </c>
      <c r="P45" s="17">
        <v>-15.909283411256189</v>
      </c>
      <c r="Q45" s="16">
        <v>-15.345668579761963</v>
      </c>
      <c r="R45" s="17">
        <v>-15.242741597792373</v>
      </c>
      <c r="S45" s="16">
        <v>-13.862256738579751</v>
      </c>
      <c r="T45" s="17">
        <v>-13.7100578426022</v>
      </c>
      <c r="U45" s="16">
        <v>-11.727600514357745</v>
      </c>
      <c r="V45" s="17">
        <v>-10.851935211797299</v>
      </c>
      <c r="W45" s="16">
        <v>-9.5255316850447507</v>
      </c>
      <c r="X45" s="17">
        <v>-8.7254010937896016</v>
      </c>
      <c r="Y45" s="16">
        <v>-9.3378653046139988</v>
      </c>
      <c r="Z45" s="17">
        <v>-7.9675018174662355</v>
      </c>
      <c r="AA45" s="16">
        <v>-117.22056376863318</v>
      </c>
      <c r="AB45" s="18">
        <v>-112.35985092092889</v>
      </c>
    </row>
    <row r="46" spans="1:28">
      <c r="A46" s="11"/>
      <c r="B46" s="7" t="s">
        <v>44</v>
      </c>
      <c r="C46" s="16">
        <v>12.834865803268096</v>
      </c>
      <c r="D46" s="17">
        <v>2.2980136200286094</v>
      </c>
      <c r="E46" s="16">
        <v>13.149832389044926</v>
      </c>
      <c r="F46" s="17">
        <v>3.2904136512102742</v>
      </c>
      <c r="G46" s="16">
        <v>10.983644811962266</v>
      </c>
      <c r="H46" s="17">
        <v>-0.86305141841718402</v>
      </c>
      <c r="I46" s="16">
        <v>9.4450210130361985</v>
      </c>
      <c r="J46" s="17">
        <v>1.4283812500087569</v>
      </c>
      <c r="K46" s="16">
        <v>14.617784396410219</v>
      </c>
      <c r="L46" s="17">
        <v>5.0114989397148504</v>
      </c>
      <c r="M46" s="16">
        <v>17.350766349365262</v>
      </c>
      <c r="N46" s="17">
        <v>4.2563224377030178</v>
      </c>
      <c r="O46" s="16">
        <v>18.962033806047682</v>
      </c>
      <c r="P46" s="17">
        <v>8.917562185420195</v>
      </c>
      <c r="Q46" s="16">
        <v>18.508780166451547</v>
      </c>
      <c r="R46" s="17">
        <v>9.0024574577373055</v>
      </c>
      <c r="S46" s="16">
        <v>17.065999890755098</v>
      </c>
      <c r="T46" s="17">
        <v>2.9947540966173207</v>
      </c>
      <c r="U46" s="16">
        <v>15.068729480059972</v>
      </c>
      <c r="V46" s="17">
        <v>8.5408339150593804</v>
      </c>
      <c r="W46" s="16">
        <v>21.032557057015872</v>
      </c>
      <c r="X46" s="17">
        <v>5.2615539167079701</v>
      </c>
      <c r="Y46" s="16">
        <v>15.262509542451562</v>
      </c>
      <c r="Z46" s="17">
        <v>5.0618771014918122</v>
      </c>
      <c r="AA46" s="16">
        <v>184.28252470586872</v>
      </c>
      <c r="AB46" s="18">
        <v>55.200617153282302</v>
      </c>
    </row>
    <row r="47" spans="1:28">
      <c r="A47" s="11"/>
      <c r="B47" s="7" t="s">
        <v>45</v>
      </c>
      <c r="C47" s="16">
        <v>5.4941875056709009</v>
      </c>
      <c r="D47" s="17">
        <v>-41.198705466980229</v>
      </c>
      <c r="E47" s="16">
        <v>2.5753428646446395</v>
      </c>
      <c r="F47" s="17">
        <v>-44.02393138629575</v>
      </c>
      <c r="G47" s="16">
        <v>7.215671597504361</v>
      </c>
      <c r="H47" s="17">
        <v>-38.241059625129637</v>
      </c>
      <c r="I47" s="16">
        <v>6.043493440690213</v>
      </c>
      <c r="J47" s="17">
        <v>-40.511013904203075</v>
      </c>
      <c r="K47" s="16">
        <v>1.6663501073630584</v>
      </c>
      <c r="L47" s="17">
        <v>-40.687927775871401</v>
      </c>
      <c r="M47" s="16">
        <v>-1.6775956049952825</v>
      </c>
      <c r="N47" s="17">
        <v>-38.179254922014763</v>
      </c>
      <c r="O47" s="16">
        <v>-3.4544591263069222</v>
      </c>
      <c r="P47" s="17">
        <v>-40.415424325821895</v>
      </c>
      <c r="Q47" s="16">
        <v>-1.9253036904051868</v>
      </c>
      <c r="R47" s="17">
        <v>-39.657320929636626</v>
      </c>
      <c r="S47" s="16">
        <v>0.44460660546576491</v>
      </c>
      <c r="T47" s="17">
        <v>-39.44065028961743</v>
      </c>
      <c r="U47" s="16">
        <v>1.4405497057085839</v>
      </c>
      <c r="V47" s="17">
        <v>-41.497412918893602</v>
      </c>
      <c r="W47" s="16">
        <v>3.861784699866611</v>
      </c>
      <c r="X47" s="17">
        <v>-40.388966964554186</v>
      </c>
      <c r="Y47" s="16">
        <v>4.7552100012387655</v>
      </c>
      <c r="Z47" s="17">
        <v>-39.638247251816423</v>
      </c>
      <c r="AA47" s="16">
        <v>26.439838106445507</v>
      </c>
      <c r="AB47" s="18">
        <v>-483.87991576083505</v>
      </c>
    </row>
    <row r="48" spans="1:28">
      <c r="A48" s="4" t="s">
        <v>50</v>
      </c>
      <c r="B48" s="9"/>
      <c r="C48" s="13">
        <f t="shared" ref="C48:AB48" si="1">SUM(C31:C47)</f>
        <v>167.50957212378003</v>
      </c>
      <c r="D48" s="13">
        <f t="shared" si="1"/>
        <v>-65.701375960723198</v>
      </c>
      <c r="E48" s="13">
        <f t="shared" si="1"/>
        <v>129.59782639507131</v>
      </c>
      <c r="F48" s="13">
        <f t="shared" si="1"/>
        <v>-100.44794055003487</v>
      </c>
      <c r="G48" s="13">
        <f t="shared" si="1"/>
        <v>166.74730349649005</v>
      </c>
      <c r="H48" s="13">
        <f t="shared" si="1"/>
        <v>-50.682758889208692</v>
      </c>
      <c r="I48" s="13">
        <f t="shared" si="1"/>
        <v>110.43877495442273</v>
      </c>
      <c r="J48" s="13">
        <f t="shared" si="1"/>
        <v>-92.26689389419451</v>
      </c>
      <c r="K48" s="13">
        <f t="shared" si="1"/>
        <v>105.74473266855988</v>
      </c>
      <c r="L48" s="13">
        <f t="shared" si="1"/>
        <v>-89.801722062109604</v>
      </c>
      <c r="M48" s="13">
        <f t="shared" si="1"/>
        <v>30.058351090984111</v>
      </c>
      <c r="N48" s="13">
        <f t="shared" si="1"/>
        <v>-114.03059783556104</v>
      </c>
      <c r="O48" s="13">
        <f t="shared" si="1"/>
        <v>185.53030967526945</v>
      </c>
      <c r="P48" s="13">
        <f t="shared" si="1"/>
        <v>-107.66310207915606</v>
      </c>
      <c r="Q48" s="13">
        <f t="shared" si="1"/>
        <v>171.08535122403345</v>
      </c>
      <c r="R48" s="13">
        <f t="shared" si="1"/>
        <v>-114.32302683449009</v>
      </c>
      <c r="S48" s="13">
        <f t="shared" si="1"/>
        <v>118.09282875757761</v>
      </c>
      <c r="T48" s="13">
        <f t="shared" si="1"/>
        <v>-90.887425840326841</v>
      </c>
      <c r="U48" s="13">
        <f t="shared" si="1"/>
        <v>136.46916493837023</v>
      </c>
      <c r="V48" s="13">
        <f t="shared" si="1"/>
        <v>-71.933470002186581</v>
      </c>
      <c r="W48" s="13">
        <f t="shared" si="1"/>
        <v>154.23241435344417</v>
      </c>
      <c r="X48" s="13">
        <f t="shared" si="1"/>
        <v>-69.249966781089583</v>
      </c>
      <c r="Y48" s="13">
        <f t="shared" si="1"/>
        <v>205.03256674479488</v>
      </c>
      <c r="Z48" s="13">
        <f t="shared" si="1"/>
        <v>-35.755939031686253</v>
      </c>
      <c r="AA48" s="13">
        <f t="shared" si="1"/>
        <v>1680.5391964227977</v>
      </c>
      <c r="AB48" s="13">
        <f t="shared" si="1"/>
        <v>-1002.7442197607672</v>
      </c>
    </row>
    <row r="49" spans="1:28">
      <c r="A49" s="4">
        <v>2003</v>
      </c>
      <c r="B49" s="4" t="s">
        <v>27</v>
      </c>
      <c r="C49" s="13">
        <v>-1.81375E-3</v>
      </c>
      <c r="D49" s="14">
        <v>-7.6749489795918365E-3</v>
      </c>
      <c r="E49" s="13">
        <v>-1.0295E-3</v>
      </c>
      <c r="F49" s="14">
        <v>-4.4100568181818182E-3</v>
      </c>
      <c r="G49" s="13">
        <v>-9.732142857142857E-4</v>
      </c>
      <c r="H49" s="14">
        <v>-3.7769607843137266E-3</v>
      </c>
      <c r="I49" s="13">
        <v>-1.056818181818182E-3</v>
      </c>
      <c r="J49" s="14">
        <v>-4.7634782608695662E-3</v>
      </c>
      <c r="K49" s="13">
        <v>-1.5082142857142857E-3</v>
      </c>
      <c r="L49" s="14">
        <v>-5.8530392156862744E-3</v>
      </c>
      <c r="M49" s="13">
        <v>-2.1291666666666668E-3</v>
      </c>
      <c r="N49" s="14">
        <v>-8.779166666666666E-3</v>
      </c>
      <c r="O49" s="13">
        <v>-2.9099999999999998E-3</v>
      </c>
      <c r="P49" s="14">
        <v>-1.2313622448979589E-2</v>
      </c>
      <c r="Q49" s="13">
        <v>-2.5488095238095239E-3</v>
      </c>
      <c r="R49" s="14">
        <v>-9.8914705882352915E-3</v>
      </c>
      <c r="S49" s="13">
        <v>-1.8027380952380953E-3</v>
      </c>
      <c r="T49" s="14">
        <v>-7.433072916666666E-3</v>
      </c>
      <c r="U49" s="13">
        <v>-1.1168478260869565E-3</v>
      </c>
      <c r="V49" s="14">
        <v>-5.1507978723404268E-3</v>
      </c>
      <c r="W49" s="13">
        <v>-1.2214473684210526E-3</v>
      </c>
      <c r="X49" s="14">
        <v>-4.2062019230769219E-3</v>
      </c>
      <c r="Y49" s="13">
        <v>-9.2897727272727272E-4</v>
      </c>
      <c r="Z49" s="14">
        <v>-3.9310714285714279E-3</v>
      </c>
      <c r="AA49" s="13">
        <v>-1.903948350619632E-2</v>
      </c>
      <c r="AB49" s="15">
        <v>-7.8183887903180219E-2</v>
      </c>
    </row>
    <row r="50" spans="1:28">
      <c r="A50" s="11"/>
      <c r="B50" s="7" t="s">
        <v>30</v>
      </c>
      <c r="C50" s="16">
        <v>-104.65477334530031</v>
      </c>
      <c r="D50" s="17">
        <v>1.1984416924561057</v>
      </c>
      <c r="E50" s="16">
        <v>-102.38094909141302</v>
      </c>
      <c r="F50" s="17">
        <v>3.0789845510617635</v>
      </c>
      <c r="G50" s="16">
        <v>-99.636253888692266</v>
      </c>
      <c r="H50" s="17">
        <v>3.2237308522297221</v>
      </c>
      <c r="I50" s="16">
        <v>-100.36481306994709</v>
      </c>
      <c r="J50" s="17">
        <v>5.3723828166118164</v>
      </c>
      <c r="K50" s="16">
        <v>-92.583461970447161</v>
      </c>
      <c r="L50" s="17">
        <v>9.6673118073687103</v>
      </c>
      <c r="M50" s="16">
        <v>-89.038137644418896</v>
      </c>
      <c r="N50" s="17">
        <v>12.954781309632295</v>
      </c>
      <c r="O50" s="16">
        <v>-86.301459764030156</v>
      </c>
      <c r="P50" s="17">
        <v>15.350125553249059</v>
      </c>
      <c r="Q50" s="16">
        <v>-80.517930855421795</v>
      </c>
      <c r="R50" s="17">
        <v>18.172339050084798</v>
      </c>
      <c r="S50" s="16">
        <v>-79.785382207698746</v>
      </c>
      <c r="T50" s="17">
        <v>21.156025033140196</v>
      </c>
      <c r="U50" s="16">
        <v>-87.425223485121862</v>
      </c>
      <c r="V50" s="17">
        <v>16.626817142730392</v>
      </c>
      <c r="W50" s="16">
        <v>-85.369110654362913</v>
      </c>
      <c r="X50" s="17">
        <v>12.484097063457707</v>
      </c>
      <c r="Y50" s="16">
        <v>-94.353892255750736</v>
      </c>
      <c r="Z50" s="17">
        <v>9.16871158397303</v>
      </c>
      <c r="AA50" s="16">
        <v>-1102.4113882326048</v>
      </c>
      <c r="AB50" s="18">
        <v>128.45374845599559</v>
      </c>
    </row>
    <row r="51" spans="1:28">
      <c r="A51" s="11"/>
      <c r="B51" s="7" t="s">
        <v>32</v>
      </c>
      <c r="C51" s="16">
        <v>99.832750891594003</v>
      </c>
      <c r="D51" s="17">
        <v>-0.16724910840599999</v>
      </c>
      <c r="E51" s="16">
        <v>99.890737982700003</v>
      </c>
      <c r="F51" s="17">
        <v>-0.1092620173</v>
      </c>
      <c r="G51" s="16">
        <v>99.937760776936997</v>
      </c>
      <c r="H51" s="17">
        <v>-6.223922306299999E-2</v>
      </c>
      <c r="I51" s="16">
        <v>99.939912331504999</v>
      </c>
      <c r="J51" s="17">
        <v>-6.0087668494999989E-2</v>
      </c>
      <c r="K51" s="16">
        <v>99.849386506635</v>
      </c>
      <c r="L51" s="17">
        <v>-0.15061349336500005</v>
      </c>
      <c r="M51" s="16">
        <v>99.896650847930005</v>
      </c>
      <c r="N51" s="17">
        <v>-0.10334915207000002</v>
      </c>
      <c r="O51" s="16">
        <v>99.874367250077</v>
      </c>
      <c r="P51" s="17">
        <v>-0.12563274992299997</v>
      </c>
      <c r="Q51" s="16">
        <v>99.947145013769003</v>
      </c>
      <c r="R51" s="17">
        <v>-5.2854986230999997E-2</v>
      </c>
      <c r="S51" s="16">
        <v>99.935179649006997</v>
      </c>
      <c r="T51" s="17">
        <v>-6.4820350993E-2</v>
      </c>
      <c r="U51" s="16">
        <v>99.909199410686995</v>
      </c>
      <c r="V51" s="17">
        <v>-9.0800589312999974E-2</v>
      </c>
      <c r="W51" s="16">
        <v>99.832936756733005</v>
      </c>
      <c r="X51" s="17">
        <v>-0.16706324326699995</v>
      </c>
      <c r="Y51" s="16">
        <v>99.920245102832993</v>
      </c>
      <c r="Z51" s="17">
        <v>-7.9754897167000016E-2</v>
      </c>
      <c r="AA51" s="16">
        <v>1198.766272520407</v>
      </c>
      <c r="AB51" s="18">
        <v>-1.233727479593</v>
      </c>
    </row>
    <row r="52" spans="1:28">
      <c r="A52" s="11"/>
      <c r="B52" s="7" t="s">
        <v>33</v>
      </c>
      <c r="C52" s="16">
        <v>-3.4090909090909088E-2</v>
      </c>
      <c r="D52" s="17">
        <v>-5.1020408163265307E-2</v>
      </c>
      <c r="E52" s="16">
        <v>-3.7499999999999999E-2</v>
      </c>
      <c r="F52" s="17">
        <v>-5.1136363636363633E-2</v>
      </c>
      <c r="G52" s="16">
        <v>-3.5714285714285712E-2</v>
      </c>
      <c r="H52" s="17">
        <v>-4.9019607843137254E-2</v>
      </c>
      <c r="I52" s="16">
        <v>-3.4090909090909088E-2</v>
      </c>
      <c r="J52" s="17">
        <v>-5.434782608695652E-2</v>
      </c>
      <c r="K52" s="16">
        <v>-3.5714285714285712E-2</v>
      </c>
      <c r="L52" s="17">
        <v>-4.4117647058823532E-2</v>
      </c>
      <c r="M52" s="16">
        <v>-3.5714285714285712E-2</v>
      </c>
      <c r="N52" s="17">
        <v>-6.25E-2</v>
      </c>
      <c r="O52" s="16">
        <v>-3.4090909090909088E-2</v>
      </c>
      <c r="P52" s="17">
        <v>-5.612244897959185E-2</v>
      </c>
      <c r="Q52" s="16">
        <v>-2.3809523809523808E-2</v>
      </c>
      <c r="R52" s="17">
        <v>-4.9019607843137261E-2</v>
      </c>
      <c r="S52" s="16">
        <v>-3.5714285714285712E-2</v>
      </c>
      <c r="T52" s="17">
        <v>-7.8125E-2</v>
      </c>
      <c r="U52" s="16">
        <v>-3.2608695652173912E-2</v>
      </c>
      <c r="V52" s="17">
        <v>-5.8510638297872349E-2</v>
      </c>
      <c r="W52" s="16">
        <v>-3.9473684210526314E-2</v>
      </c>
      <c r="X52" s="17">
        <v>-4.3269230769230768E-2</v>
      </c>
      <c r="Y52" s="16">
        <v>-3.4090909090909088E-2</v>
      </c>
      <c r="Z52" s="17">
        <v>-5.1020408163265307E-2</v>
      </c>
      <c r="AA52" s="16">
        <v>-0.41261268289300324</v>
      </c>
      <c r="AB52" s="18">
        <v>-0.64820918684164375</v>
      </c>
    </row>
    <row r="53" spans="1:28">
      <c r="A53" s="11"/>
      <c r="B53" s="7" t="s">
        <v>34</v>
      </c>
      <c r="C53" s="16">
        <v>-0.93681597594170252</v>
      </c>
      <c r="D53" s="17">
        <v>-0.92087305522762153</v>
      </c>
      <c r="E53" s="16">
        <v>-0.44671587078209041</v>
      </c>
      <c r="F53" s="17">
        <v>-0.55145744514319661</v>
      </c>
      <c r="G53" s="16">
        <v>-0.24384339621609841</v>
      </c>
      <c r="H53" s="17">
        <v>-0.33146936030566121</v>
      </c>
      <c r="I53" s="16">
        <v>-0.37210774285553005</v>
      </c>
      <c r="J53" s="17">
        <v>-0.49699007308978549</v>
      </c>
      <c r="K53" s="16">
        <v>-1.3151759962508349</v>
      </c>
      <c r="L53" s="17">
        <v>-1.0592644758838436</v>
      </c>
      <c r="M53" s="16">
        <v>-3.7952709402461049</v>
      </c>
      <c r="N53" s="17">
        <v>-3.3011185856592564</v>
      </c>
      <c r="O53" s="16">
        <v>-3.7970675525561344</v>
      </c>
      <c r="P53" s="17">
        <v>-3.3727915383585438</v>
      </c>
      <c r="Q53" s="16">
        <v>-3.953291251200008</v>
      </c>
      <c r="R53" s="17">
        <v>-3.3968427430297785</v>
      </c>
      <c r="S53" s="16">
        <v>-3.373081878121778</v>
      </c>
      <c r="T53" s="17">
        <v>-3.0496212578845534</v>
      </c>
      <c r="U53" s="16">
        <v>-2.8688508655217375</v>
      </c>
      <c r="V53" s="17">
        <v>-2.5981923803814841</v>
      </c>
      <c r="W53" s="16">
        <v>-3.0707762344695753</v>
      </c>
      <c r="X53" s="17">
        <v>-2.8133931198384712</v>
      </c>
      <c r="Y53" s="16">
        <v>-3.2902089562929198</v>
      </c>
      <c r="Z53" s="17">
        <v>-2.890523660439738</v>
      </c>
      <c r="AA53" s="16">
        <v>-27.463206660454514</v>
      </c>
      <c r="AB53" s="18">
        <v>-24.782537695241931</v>
      </c>
    </row>
    <row r="54" spans="1:28">
      <c r="A54" s="11"/>
      <c r="B54" s="7" t="s">
        <v>35</v>
      </c>
      <c r="C54" s="16">
        <v>-91.53125511313111</v>
      </c>
      <c r="D54" s="17">
        <v>-21.981076680365586</v>
      </c>
      <c r="E54" s="16">
        <v>-90.182286969011173</v>
      </c>
      <c r="F54" s="17">
        <v>-20.76182750513939</v>
      </c>
      <c r="G54" s="16">
        <v>-88.468640814358551</v>
      </c>
      <c r="H54" s="17">
        <v>-20.693484215734337</v>
      </c>
      <c r="I54" s="16">
        <v>-87.938175062041282</v>
      </c>
      <c r="J54" s="17">
        <v>-19.333088873733693</v>
      </c>
      <c r="K54" s="16">
        <v>-85.628083296118419</v>
      </c>
      <c r="L54" s="17">
        <v>-17.270267531254866</v>
      </c>
      <c r="M54" s="16">
        <v>-63.505498236842563</v>
      </c>
      <c r="N54" s="17">
        <v>37.702427163353157</v>
      </c>
      <c r="O54" s="16">
        <v>-52.333053444722964</v>
      </c>
      <c r="P54" s="17">
        <v>41.555949833912493</v>
      </c>
      <c r="Q54" s="16">
        <v>-61.833551291931791</v>
      </c>
      <c r="R54" s="17">
        <v>38.160730666399914</v>
      </c>
      <c r="S54" s="16">
        <v>-0.47841607022801802</v>
      </c>
      <c r="T54" s="17">
        <v>44.485131802928137</v>
      </c>
      <c r="U54" s="16">
        <v>2.3551703509177688</v>
      </c>
      <c r="V54" s="17">
        <v>49.615557030802691</v>
      </c>
      <c r="W54" s="16">
        <v>-11.434742353359699</v>
      </c>
      <c r="X54" s="17">
        <v>32.84750984412176</v>
      </c>
      <c r="Y54" s="16">
        <v>-32.311201874633873</v>
      </c>
      <c r="Z54" s="17">
        <v>20.26242365620093</v>
      </c>
      <c r="AA54" s="16">
        <v>-663.28973417546183</v>
      </c>
      <c r="AB54" s="18">
        <v>164.58998519149119</v>
      </c>
    </row>
    <row r="55" spans="1:28">
      <c r="A55" s="11"/>
      <c r="B55" s="7" t="s">
        <v>36</v>
      </c>
      <c r="C55" s="16">
        <v>60.627251776580536</v>
      </c>
      <c r="D55" s="17">
        <v>4.0844447565922497</v>
      </c>
      <c r="E55" s="16">
        <v>49.866347309199796</v>
      </c>
      <c r="F55" s="17">
        <v>-6.127329552991835</v>
      </c>
      <c r="G55" s="16">
        <v>54.722865190021352</v>
      </c>
      <c r="H55" s="17">
        <v>0.48502161686477763</v>
      </c>
      <c r="I55" s="16">
        <v>47.320645807657641</v>
      </c>
      <c r="J55" s="17">
        <v>-5.5616530086047504</v>
      </c>
      <c r="K55" s="16">
        <v>47.669539859914323</v>
      </c>
      <c r="L55" s="17">
        <v>-4.1536679784661814</v>
      </c>
      <c r="M55" s="16">
        <v>42.399573732773369</v>
      </c>
      <c r="N55" s="17">
        <v>-11.985743214290501</v>
      </c>
      <c r="O55" s="16">
        <v>83.542172291305548</v>
      </c>
      <c r="P55" s="17">
        <v>-19.195609180058764</v>
      </c>
      <c r="Q55" s="16">
        <v>80.060628287391708</v>
      </c>
      <c r="R55" s="17">
        <v>-17.889212342396938</v>
      </c>
      <c r="S55" s="16">
        <v>36.025901174587112</v>
      </c>
      <c r="T55" s="17">
        <v>-16.853313340333901</v>
      </c>
      <c r="U55" s="16">
        <v>44.960484533876624</v>
      </c>
      <c r="V55" s="17">
        <v>-10.942071906952243</v>
      </c>
      <c r="W55" s="16">
        <v>45.863581340921634</v>
      </c>
      <c r="X55" s="17">
        <v>-5.1669126982362208</v>
      </c>
      <c r="Y55" s="16">
        <v>56.94863712468387</v>
      </c>
      <c r="Z55" s="17">
        <v>-1.4345985050799221</v>
      </c>
      <c r="AA55" s="16">
        <v>650.00762842891345</v>
      </c>
      <c r="AB55" s="18">
        <v>-94.740645353954221</v>
      </c>
    </row>
    <row r="56" spans="1:28">
      <c r="A56" s="11"/>
      <c r="B56" s="7" t="s">
        <v>81</v>
      </c>
      <c r="C56" s="16">
        <v>3.3231295208598186</v>
      </c>
      <c r="D56" s="17">
        <v>1.5997103604474185</v>
      </c>
      <c r="E56" s="16">
        <v>2.4942778543182502</v>
      </c>
      <c r="F56" s="17">
        <v>0.44803886518522695</v>
      </c>
      <c r="G56" s="16">
        <v>3.3805521180082025</v>
      </c>
      <c r="H56" s="17">
        <v>1.4417060532852841</v>
      </c>
      <c r="I56" s="16">
        <v>2.9016217160769537</v>
      </c>
      <c r="J56" s="17">
        <v>0.90113612859854264</v>
      </c>
      <c r="K56" s="16">
        <v>2.2279321226772137</v>
      </c>
      <c r="L56" s="17">
        <v>0.43163320166879471</v>
      </c>
      <c r="M56" s="16">
        <v>1.0658889713797142</v>
      </c>
      <c r="N56" s="17">
        <v>-0.44360788314263511</v>
      </c>
      <c r="O56" s="16">
        <v>0.39511653757470278</v>
      </c>
      <c r="P56" s="17">
        <v>-1.3074997124440197</v>
      </c>
      <c r="Q56" s="16">
        <v>3.2065396729034652</v>
      </c>
      <c r="R56" s="17">
        <v>1.0524531532235883</v>
      </c>
      <c r="S56" s="16">
        <v>3.5840074221289533</v>
      </c>
      <c r="T56" s="17">
        <v>1.5787793546258015</v>
      </c>
      <c r="U56" s="16">
        <v>3.182709927087934</v>
      </c>
      <c r="V56" s="17">
        <v>1.174295842493096</v>
      </c>
      <c r="W56" s="16">
        <v>3.2060261440072901</v>
      </c>
      <c r="X56" s="17">
        <v>1.3674114026874906</v>
      </c>
      <c r="Y56" s="16">
        <v>2.3250925908086826</v>
      </c>
      <c r="Z56" s="17">
        <v>0.8465969662440096</v>
      </c>
      <c r="AA56" s="16">
        <v>31.292894597831179</v>
      </c>
      <c r="AB56" s="18">
        <v>9.0906537328725996</v>
      </c>
    </row>
    <row r="57" spans="1:28">
      <c r="A57" s="11"/>
      <c r="B57" s="7" t="s">
        <v>37</v>
      </c>
      <c r="C57" s="16">
        <v>3.6851847618477502</v>
      </c>
      <c r="D57" s="17">
        <v>2.9423322424820721</v>
      </c>
      <c r="E57" s="16">
        <v>3.9189509120895005</v>
      </c>
      <c r="F57" s="17">
        <v>3.0989591701266819</v>
      </c>
      <c r="G57" s="16">
        <v>4.1707645318662507</v>
      </c>
      <c r="H57" s="17">
        <v>3.237803751140873</v>
      </c>
      <c r="I57" s="16">
        <v>3.5738391092190001</v>
      </c>
      <c r="J57" s="17">
        <v>2.7634427743095213</v>
      </c>
      <c r="K57" s="16">
        <v>3.8828745037015007</v>
      </c>
      <c r="L57" s="17">
        <v>2.9823252145086374</v>
      </c>
      <c r="M57" s="16">
        <v>4.1490482080259996</v>
      </c>
      <c r="N57" s="17">
        <v>3.1366299889148443</v>
      </c>
      <c r="O57" s="16">
        <v>3.5869538016932498</v>
      </c>
      <c r="P57" s="17">
        <v>2.7359379781944488</v>
      </c>
      <c r="Q57" s="16">
        <v>4.3471734722267508</v>
      </c>
      <c r="R57" s="17">
        <v>3.2942055755740784</v>
      </c>
      <c r="S57" s="16">
        <v>4.0465912397890005</v>
      </c>
      <c r="T57" s="17">
        <v>3.0871735807726872</v>
      </c>
      <c r="U57" s="16">
        <v>3.86439681420975</v>
      </c>
      <c r="V57" s="17">
        <v>2.9911446150302767</v>
      </c>
      <c r="W57" s="16">
        <v>3.50461501646175</v>
      </c>
      <c r="X57" s="17">
        <v>2.7233359404728752</v>
      </c>
      <c r="Y57" s="16">
        <v>3.1499347912917495</v>
      </c>
      <c r="Z57" s="17">
        <v>2.4883549521951021</v>
      </c>
      <c r="AA57" s="16">
        <v>45.880327162422248</v>
      </c>
      <c r="AB57" s="18">
        <v>35.481645783722101</v>
      </c>
    </row>
    <row r="58" spans="1:28">
      <c r="A58" s="11"/>
      <c r="B58" s="7" t="s">
        <v>39</v>
      </c>
      <c r="C58" s="16">
        <v>-25.64079297456535</v>
      </c>
      <c r="D58" s="17">
        <v>-77.741677703825275</v>
      </c>
      <c r="E58" s="16">
        <v>-28.57496324448061</v>
      </c>
      <c r="F58" s="17">
        <v>-81.438592518282604</v>
      </c>
      <c r="G58" s="16">
        <v>13.095006047161689</v>
      </c>
      <c r="H58" s="17">
        <v>-42.15962518115203</v>
      </c>
      <c r="I58" s="16">
        <v>12.597937937135592</v>
      </c>
      <c r="J58" s="17">
        <v>-39.635899643076399</v>
      </c>
      <c r="K58" s="16">
        <v>9.2689325838281871</v>
      </c>
      <c r="L58" s="17">
        <v>-38.559543765847096</v>
      </c>
      <c r="M58" s="16">
        <v>-2.2608803471173058</v>
      </c>
      <c r="N58" s="17">
        <v>-48.314723924458043</v>
      </c>
      <c r="O58" s="16">
        <v>0.29179112334905177</v>
      </c>
      <c r="P58" s="17">
        <v>-48.591160774412302</v>
      </c>
      <c r="Q58" s="16">
        <v>-16.476670136354546</v>
      </c>
      <c r="R58" s="17">
        <v>-58.506063463448456</v>
      </c>
      <c r="S58" s="16">
        <v>2.7258979053454859</v>
      </c>
      <c r="T58" s="17">
        <v>-47.450428814336178</v>
      </c>
      <c r="U58" s="16">
        <v>15.875106902704934</v>
      </c>
      <c r="V58" s="17">
        <v>-39.891774554822</v>
      </c>
      <c r="W58" s="16">
        <v>39.973152866360948</v>
      </c>
      <c r="X58" s="17">
        <v>-17.219482115785155</v>
      </c>
      <c r="Y58" s="16">
        <v>50.436742853585322</v>
      </c>
      <c r="Z58" s="17">
        <v>-16.063652009860345</v>
      </c>
      <c r="AA58" s="16">
        <v>71.311261516953408</v>
      </c>
      <c r="AB58" s="18">
        <v>-555.57262446930588</v>
      </c>
    </row>
    <row r="59" spans="1:28">
      <c r="A59" s="11"/>
      <c r="B59" s="7" t="s">
        <v>40</v>
      </c>
      <c r="C59" s="16">
        <v>-10.963942524375895</v>
      </c>
      <c r="D59" s="17">
        <v>48.30870078891261</v>
      </c>
      <c r="E59" s="16">
        <v>-10.835456169688499</v>
      </c>
      <c r="F59" s="17">
        <v>49.05232693666413</v>
      </c>
      <c r="G59" s="16">
        <v>-7.4049921447579479</v>
      </c>
      <c r="H59" s="17">
        <v>51.781751126856825</v>
      </c>
      <c r="I59" s="16">
        <v>-15.861441770520827</v>
      </c>
      <c r="J59" s="17">
        <v>45.11367502686705</v>
      </c>
      <c r="K59" s="16">
        <v>-25.720179002854124</v>
      </c>
      <c r="L59" s="17">
        <v>36.650483838776609</v>
      </c>
      <c r="M59" s="16">
        <v>-31.699746094568219</v>
      </c>
      <c r="N59" s="17">
        <v>31.314704200311574</v>
      </c>
      <c r="O59" s="16">
        <v>-32.311440199310091</v>
      </c>
      <c r="P59" s="17">
        <v>32.419742546788413</v>
      </c>
      <c r="Q59" s="16">
        <v>-30.037330395474825</v>
      </c>
      <c r="R59" s="17">
        <v>30.09882646469741</v>
      </c>
      <c r="S59" s="16">
        <v>-25.816139011396928</v>
      </c>
      <c r="T59" s="17">
        <v>31.303435156352215</v>
      </c>
      <c r="U59" s="16">
        <v>-17.737041653666303</v>
      </c>
      <c r="V59" s="17">
        <v>39.19995362820768</v>
      </c>
      <c r="W59" s="16">
        <v>-14.504168981379927</v>
      </c>
      <c r="X59" s="17">
        <v>43.006086263182461</v>
      </c>
      <c r="Y59" s="16">
        <v>-10.914631446398133</v>
      </c>
      <c r="Z59" s="17">
        <v>45.38189604324819</v>
      </c>
      <c r="AA59" s="16">
        <v>-233.8065093943917</v>
      </c>
      <c r="AB59" s="18">
        <v>483.63158202086527</v>
      </c>
    </row>
    <row r="60" spans="1:28">
      <c r="A60" s="11"/>
      <c r="B60" s="7" t="s">
        <v>41</v>
      </c>
      <c r="C60" s="16">
        <v>-25.879374937991358</v>
      </c>
      <c r="D60" s="17">
        <v>-22.758329407512075</v>
      </c>
      <c r="E60" s="16">
        <v>-28.569499171336247</v>
      </c>
      <c r="F60" s="17">
        <v>-24.788519992616131</v>
      </c>
      <c r="G60" s="16">
        <v>-25.267423193734263</v>
      </c>
      <c r="H60" s="17">
        <v>-21.660168037020913</v>
      </c>
      <c r="I60" s="16">
        <v>-25.293471731308685</v>
      </c>
      <c r="J60" s="17">
        <v>-22.061624829058307</v>
      </c>
      <c r="K60" s="16">
        <v>-26.240873970101049</v>
      </c>
      <c r="L60" s="17">
        <v>-18.658572213796326</v>
      </c>
      <c r="M60" s="16">
        <v>-27.056400293844153</v>
      </c>
      <c r="N60" s="17">
        <v>-18.88635398451601</v>
      </c>
      <c r="O60" s="16">
        <v>-22.630652656888977</v>
      </c>
      <c r="P60" s="17">
        <v>-15.774840030622029</v>
      </c>
      <c r="Q60" s="16">
        <v>-13.362356342407605</v>
      </c>
      <c r="R60" s="17">
        <v>-6.3758306359184811</v>
      </c>
      <c r="S60" s="16">
        <v>-14.653228786075044</v>
      </c>
      <c r="T60" s="17">
        <v>-7.3906369457377172</v>
      </c>
      <c r="U60" s="16">
        <v>-14.014240048665265</v>
      </c>
      <c r="V60" s="17">
        <v>-7.8704225111433734</v>
      </c>
      <c r="W60" s="16">
        <v>-13.849026575012878</v>
      </c>
      <c r="X60" s="17">
        <v>-9.9644870050188565</v>
      </c>
      <c r="Y60" s="16">
        <v>-13.184379552331295</v>
      </c>
      <c r="Z60" s="17">
        <v>-10.62475516778553</v>
      </c>
      <c r="AA60" s="16">
        <v>-250.00092725969682</v>
      </c>
      <c r="AB60" s="18">
        <v>-186.81454076074576</v>
      </c>
    </row>
    <row r="61" spans="1:28">
      <c r="A61" s="11"/>
      <c r="B61" s="7" t="s">
        <v>43</v>
      </c>
      <c r="C61" s="16">
        <v>11.406472926672201</v>
      </c>
      <c r="D61" s="17">
        <v>8.9973743218199793</v>
      </c>
      <c r="E61" s="16">
        <v>14.352677003962462</v>
      </c>
      <c r="F61" s="17">
        <v>11.000074482914039</v>
      </c>
      <c r="G61" s="16">
        <v>14.669262508064719</v>
      </c>
      <c r="H61" s="17">
        <v>11.301723073305986</v>
      </c>
      <c r="I61" s="16">
        <v>14.670613094001006</v>
      </c>
      <c r="J61" s="17">
        <v>11.578657298925586</v>
      </c>
      <c r="K61" s="16">
        <v>13.175120863174806</v>
      </c>
      <c r="L61" s="17">
        <v>10.605155868379947</v>
      </c>
      <c r="M61" s="16">
        <v>15.180821250244595</v>
      </c>
      <c r="N61" s="17">
        <v>11.564186802797028</v>
      </c>
      <c r="O61" s="16">
        <v>9.5365577684128198</v>
      </c>
      <c r="P61" s="17">
        <v>7.1463413495029284</v>
      </c>
      <c r="Q61" s="16">
        <v>13.784151557177324</v>
      </c>
      <c r="R61" s="17">
        <v>10.533185264490289</v>
      </c>
      <c r="S61" s="16">
        <v>13.773303317499145</v>
      </c>
      <c r="T61" s="17">
        <v>10.507843771691761</v>
      </c>
      <c r="U61" s="16">
        <v>12.982162781173178</v>
      </c>
      <c r="V61" s="17">
        <v>9.3676815168793599</v>
      </c>
      <c r="W61" s="16">
        <v>12.754644958734923</v>
      </c>
      <c r="X61" s="17">
        <v>9.9608945508911368</v>
      </c>
      <c r="Y61" s="16">
        <v>13.856472374615926</v>
      </c>
      <c r="Z61" s="17">
        <v>10.974317035367175</v>
      </c>
      <c r="AA61" s="16">
        <v>160.1422604037331</v>
      </c>
      <c r="AB61" s="18">
        <v>123.53743533696522</v>
      </c>
    </row>
    <row r="62" spans="1:28">
      <c r="A62" s="11"/>
      <c r="B62" s="7" t="s">
        <v>51</v>
      </c>
      <c r="C62" s="16">
        <v>0</v>
      </c>
      <c r="D62" s="17">
        <v>0</v>
      </c>
      <c r="E62" s="16">
        <v>0</v>
      </c>
      <c r="F62" s="17">
        <v>0</v>
      </c>
      <c r="G62" s="16">
        <v>0</v>
      </c>
      <c r="H62" s="17">
        <v>0</v>
      </c>
      <c r="I62" s="16">
        <v>0</v>
      </c>
      <c r="J62" s="17">
        <v>0</v>
      </c>
      <c r="K62" s="16">
        <v>0</v>
      </c>
      <c r="L62" s="17">
        <v>0</v>
      </c>
      <c r="M62" s="16">
        <v>0</v>
      </c>
      <c r="N62" s="17">
        <v>0</v>
      </c>
      <c r="O62" s="16">
        <v>0</v>
      </c>
      <c r="P62" s="17">
        <v>0</v>
      </c>
      <c r="Q62" s="16">
        <v>0</v>
      </c>
      <c r="R62" s="17">
        <v>0</v>
      </c>
      <c r="S62" s="16">
        <v>0</v>
      </c>
      <c r="T62" s="17">
        <v>0</v>
      </c>
      <c r="U62" s="16">
        <v>-2.0255676453142524</v>
      </c>
      <c r="V62" s="17">
        <v>-1.2540007983448831</v>
      </c>
      <c r="W62" s="16">
        <v>-2.3023931395252815</v>
      </c>
      <c r="X62" s="17">
        <v>-1.2528311785926189</v>
      </c>
      <c r="Y62" s="16">
        <v>-2.272223689455541</v>
      </c>
      <c r="Z62" s="17">
        <v>-1.4002621207831203</v>
      </c>
      <c r="AA62" s="16">
        <v>-6.6001844742950748</v>
      </c>
      <c r="AB62" s="18">
        <v>-3.9070940977206225</v>
      </c>
    </row>
    <row r="63" spans="1:28">
      <c r="A63" s="11"/>
      <c r="B63" s="7" t="s">
        <v>49</v>
      </c>
      <c r="C63" s="16">
        <v>-9.6468018822400001</v>
      </c>
      <c r="D63" s="17">
        <v>-7.7660720642351224</v>
      </c>
      <c r="E63" s="16">
        <v>-9.4107302813062503</v>
      </c>
      <c r="F63" s="17">
        <v>-8.4926256655762273</v>
      </c>
      <c r="G63" s="16">
        <v>-9.356250263822</v>
      </c>
      <c r="H63" s="17">
        <v>-8.729125338579971</v>
      </c>
      <c r="I63" s="16">
        <v>-12.45210116607976</v>
      </c>
      <c r="J63" s="17">
        <v>-11.632334558220784</v>
      </c>
      <c r="K63" s="16">
        <v>-13.829563751999755</v>
      </c>
      <c r="L63" s="17">
        <v>-13.378585838260104</v>
      </c>
      <c r="M63" s="16">
        <v>-15.622014510391987</v>
      </c>
      <c r="N63" s="17">
        <v>-15.136179451761885</v>
      </c>
      <c r="O63" s="16">
        <v>-16.835735851474237</v>
      </c>
      <c r="P63" s="17">
        <v>-16.259308452082809</v>
      </c>
      <c r="Q63" s="16">
        <v>-16.100184773831494</v>
      </c>
      <c r="R63" s="17">
        <v>-15.633640825298043</v>
      </c>
      <c r="S63" s="16">
        <v>-14.487559598150511</v>
      </c>
      <c r="T63" s="17">
        <v>-13.97432133320542</v>
      </c>
      <c r="U63" s="16">
        <v>-12.258431107210495</v>
      </c>
      <c r="V63" s="17">
        <v>-11.14559440761132</v>
      </c>
      <c r="W63" s="16">
        <v>-9.9646580231064998</v>
      </c>
      <c r="X63" s="17">
        <v>-9.1929045056618648</v>
      </c>
      <c r="Y63" s="16">
        <v>-9.76620119233975</v>
      </c>
      <c r="Z63" s="17">
        <v>-8.2094984662547645</v>
      </c>
      <c r="AA63" s="16">
        <v>-149.73023240195272</v>
      </c>
      <c r="AB63" s="18">
        <v>-139.5501909067483</v>
      </c>
    </row>
    <row r="64" spans="1:28">
      <c r="A64" s="11"/>
      <c r="B64" s="7" t="s">
        <v>44</v>
      </c>
      <c r="C64" s="16">
        <v>90.103128476953913</v>
      </c>
      <c r="D64" s="17">
        <v>79.96033680677948</v>
      </c>
      <c r="E64" s="16">
        <v>89.507516595535677</v>
      </c>
      <c r="F64" s="17">
        <v>80.037381024230854</v>
      </c>
      <c r="G64" s="16">
        <v>37.151279175802237</v>
      </c>
      <c r="H64" s="17">
        <v>75.940376620789209</v>
      </c>
      <c r="I64" s="16">
        <v>37.591242409803655</v>
      </c>
      <c r="J64" s="17">
        <v>79.229319506786524</v>
      </c>
      <c r="K64" s="16">
        <v>42.860266486500656</v>
      </c>
      <c r="L64" s="17">
        <v>81.184862032390996</v>
      </c>
      <c r="M64" s="16">
        <v>41.695735906267025</v>
      </c>
      <c r="N64" s="17">
        <v>81.470058105833559</v>
      </c>
      <c r="O64" s="16">
        <v>86.149740550304585</v>
      </c>
      <c r="P64" s="17">
        <v>78.510688418069918</v>
      </c>
      <c r="Q64" s="16">
        <v>-104.27931072648431</v>
      </c>
      <c r="R64" s="17">
        <v>-67.513458769845073</v>
      </c>
      <c r="S64" s="16">
        <v>-150.78635476946664</v>
      </c>
      <c r="T64" s="17">
        <v>-66.401698436848932</v>
      </c>
      <c r="U64" s="16">
        <v>-126.11113731976087</v>
      </c>
      <c r="V64" s="17">
        <v>-45.200509393206062</v>
      </c>
      <c r="W64" s="16">
        <v>-115.8853756144068</v>
      </c>
      <c r="X64" s="17">
        <v>-53.014684463680524</v>
      </c>
      <c r="Y64" s="16">
        <v>-123.38046634848919</v>
      </c>
      <c r="Z64" s="17">
        <v>-55.604654957336869</v>
      </c>
      <c r="AA64" s="16">
        <v>-195.38373517744003</v>
      </c>
      <c r="AB64" s="18">
        <v>268.59801649396303</v>
      </c>
    </row>
    <row r="65" spans="1:28">
      <c r="A65" s="11"/>
      <c r="B65" s="7" t="s">
        <v>45</v>
      </c>
      <c r="C65" s="16">
        <v>203.24853134452613</v>
      </c>
      <c r="D65" s="17">
        <v>7.515360822503979</v>
      </c>
      <c r="E65" s="16">
        <v>200.83833387881035</v>
      </c>
      <c r="F65" s="17">
        <v>5.6287029904293178</v>
      </c>
      <c r="G65" s="16">
        <v>205.42381220289437</v>
      </c>
      <c r="H65" s="17">
        <v>10.59248558563452</v>
      </c>
      <c r="I65" s="16">
        <v>191.55694404225051</v>
      </c>
      <c r="J65" s="17">
        <v>0.78583262605720705</v>
      </c>
      <c r="K65" s="16">
        <v>185.72736692220099</v>
      </c>
      <c r="L65" s="17">
        <v>0.54281630436372552</v>
      </c>
      <c r="M65" s="16">
        <v>178.78493193036309</v>
      </c>
      <c r="N65" s="17">
        <v>-0.10310398738256765</v>
      </c>
      <c r="O65" s="16">
        <v>176.02931146759914</v>
      </c>
      <c r="P65" s="17">
        <v>-2.6685704224561704</v>
      </c>
      <c r="Q65" s="16">
        <v>177.44849313729659</v>
      </c>
      <c r="R65" s="17">
        <v>-1.762462798427805</v>
      </c>
      <c r="S65" s="16">
        <v>180.42790264624594</v>
      </c>
      <c r="T65" s="17">
        <v>-3.3110984071078562</v>
      </c>
      <c r="U65" s="16">
        <v>187.34852786320224</v>
      </c>
      <c r="V65" s="17">
        <v>-5.0698220216617074E-2</v>
      </c>
      <c r="W65" s="16">
        <v>188.76613085184033</v>
      </c>
      <c r="X65" s="17">
        <v>0.51546116283572729</v>
      </c>
      <c r="Y65" s="16">
        <v>190.92792753085394</v>
      </c>
      <c r="Z65" s="17">
        <v>0.4710032689228143</v>
      </c>
      <c r="AA65" s="16">
        <v>2266.5282138180837</v>
      </c>
      <c r="AB65" s="18">
        <v>18.155728925156275</v>
      </c>
    </row>
    <row r="66" spans="1:28">
      <c r="A66" s="4" t="s">
        <v>52</v>
      </c>
      <c r="B66" s="9"/>
      <c r="C66" s="13">
        <f t="shared" ref="C66:AB66" si="2">SUM(C49:C65)</f>
        <v>202.93678828639773</v>
      </c>
      <c r="D66" s="13">
        <f t="shared" si="2"/>
        <v>23.212728415279358</v>
      </c>
      <c r="E66" s="13">
        <f t="shared" si="2"/>
        <v>190.42971123859814</v>
      </c>
      <c r="F66" s="13">
        <f t="shared" si="2"/>
        <v>10.019306903108088</v>
      </c>
      <c r="G66" s="13">
        <f t="shared" si="2"/>
        <v>202.13721134917469</v>
      </c>
      <c r="H66" s="13">
        <f t="shared" si="2"/>
        <v>64.315690755623834</v>
      </c>
      <c r="I66" s="13">
        <f t="shared" si="2"/>
        <v>167.83549817762344</v>
      </c>
      <c r="J66" s="13">
        <f t="shared" si="2"/>
        <v>46.903656219529701</v>
      </c>
      <c r="K66" s="13">
        <f t="shared" si="2"/>
        <v>159.30685936086132</v>
      </c>
      <c r="L66" s="13">
        <f t="shared" si="2"/>
        <v>48.784102284309483</v>
      </c>
      <c r="M66" s="13">
        <f t="shared" si="2"/>
        <v>150.15685932717361</v>
      </c>
      <c r="N66" s="13">
        <f t="shared" si="2"/>
        <v>79.797328220894883</v>
      </c>
      <c r="O66" s="13">
        <f t="shared" si="2"/>
        <v>245.15960041224264</v>
      </c>
      <c r="P66" s="13">
        <f t="shared" si="2"/>
        <v>70.354936747931063</v>
      </c>
      <c r="Q66" s="13">
        <f t="shared" si="2"/>
        <v>52.207147034325132</v>
      </c>
      <c r="R66" s="13">
        <f t="shared" si="2"/>
        <v>-69.877537468556881</v>
      </c>
      <c r="S66" s="13">
        <f t="shared" si="2"/>
        <v>51.101104009655444</v>
      </c>
      <c r="T66" s="13">
        <f t="shared" si="2"/>
        <v>-46.463108259853435</v>
      </c>
      <c r="U66" s="13">
        <f t="shared" si="2"/>
        <v>108.00354091512038</v>
      </c>
      <c r="V66" s="13">
        <f t="shared" si="2"/>
        <v>-0.1322764220176964</v>
      </c>
      <c r="W66" s="13">
        <f t="shared" si="2"/>
        <v>137.48014122785736</v>
      </c>
      <c r="X66" s="13">
        <f t="shared" si="2"/>
        <v>4.0655624648761517</v>
      </c>
      <c r="Y66" s="13">
        <f t="shared" si="2"/>
        <v>128.05682716661741</v>
      </c>
      <c r="Z66" s="13">
        <f t="shared" si="2"/>
        <v>-6.7693477581478803</v>
      </c>
      <c r="AA66" s="13">
        <f t="shared" si="2"/>
        <v>1794.8112885056473</v>
      </c>
      <c r="AB66" s="13">
        <f t="shared" si="2"/>
        <v>224.21104210297671</v>
      </c>
    </row>
    <row r="67" spans="1:28">
      <c r="A67" s="4">
        <v>2004</v>
      </c>
      <c r="B67" s="4" t="s">
        <v>27</v>
      </c>
      <c r="C67" s="13">
        <v>0</v>
      </c>
      <c r="D67" s="14">
        <v>0</v>
      </c>
      <c r="E67" s="13">
        <v>0</v>
      </c>
      <c r="F67" s="14">
        <v>0</v>
      </c>
      <c r="G67" s="13">
        <v>0</v>
      </c>
      <c r="H67" s="14">
        <v>0</v>
      </c>
      <c r="I67" s="13">
        <v>0</v>
      </c>
      <c r="J67" s="14">
        <v>0</v>
      </c>
      <c r="K67" s="13">
        <v>0</v>
      </c>
      <c r="L67" s="14">
        <v>0</v>
      </c>
      <c r="M67" s="13">
        <v>0</v>
      </c>
      <c r="N67" s="14">
        <v>0</v>
      </c>
      <c r="O67" s="13">
        <v>0</v>
      </c>
      <c r="P67" s="14">
        <v>0</v>
      </c>
      <c r="Q67" s="13">
        <v>0</v>
      </c>
      <c r="R67" s="14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4">
        <v>0</v>
      </c>
      <c r="Y67" s="13">
        <v>0</v>
      </c>
      <c r="Z67" s="14">
        <v>0</v>
      </c>
      <c r="AA67" s="13">
        <v>0</v>
      </c>
      <c r="AB67" s="15">
        <v>0</v>
      </c>
    </row>
    <row r="68" spans="1:28">
      <c r="A68" s="11"/>
      <c r="B68" s="7" t="s">
        <v>30</v>
      </c>
      <c r="C68" s="16">
        <v>-39.34104379254255</v>
      </c>
      <c r="D68" s="17">
        <v>-126.48221224283679</v>
      </c>
      <c r="E68" s="16">
        <v>-36.353549413126927</v>
      </c>
      <c r="F68" s="17">
        <v>-123.45624443517089</v>
      </c>
      <c r="G68" s="16">
        <v>-37.648404029932422</v>
      </c>
      <c r="H68" s="17">
        <v>-119.0252069825745</v>
      </c>
      <c r="I68" s="16">
        <v>-36.794129192323609</v>
      </c>
      <c r="J68" s="17">
        <v>-117.46787012185175</v>
      </c>
      <c r="K68" s="16">
        <v>-26.60087725965473</v>
      </c>
      <c r="L68" s="17">
        <v>-118.36022604978909</v>
      </c>
      <c r="M68" s="16">
        <v>159.1574556246656</v>
      </c>
      <c r="N68" s="17">
        <v>8.8772608250768918</v>
      </c>
      <c r="O68" s="16">
        <v>175.13644826164105</v>
      </c>
      <c r="P68" s="17">
        <v>17.107265805878811</v>
      </c>
      <c r="Q68" s="16">
        <v>162.52966423790033</v>
      </c>
      <c r="R68" s="17">
        <v>7.9027472626844304</v>
      </c>
      <c r="S68" s="16">
        <v>107.63491984320781</v>
      </c>
      <c r="T68" s="17">
        <v>2.973772763106064</v>
      </c>
      <c r="U68" s="16">
        <v>104.94682496833184</v>
      </c>
      <c r="V68" s="17">
        <v>-8.5369928418218386</v>
      </c>
      <c r="W68" s="16">
        <v>110.50591485182404</v>
      </c>
      <c r="X68" s="17">
        <v>-1.4204438875341738</v>
      </c>
      <c r="Y68" s="16">
        <v>83.498193613759241</v>
      </c>
      <c r="Z68" s="17">
        <v>-15.924855399696479</v>
      </c>
      <c r="AA68" s="16">
        <v>726.67141771374963</v>
      </c>
      <c r="AB68" s="18">
        <v>-593.81300530452938</v>
      </c>
    </row>
    <row r="69" spans="1:28">
      <c r="A69" s="11"/>
      <c r="B69" s="7" t="s">
        <v>32</v>
      </c>
      <c r="C69" s="16">
        <v>-0.18466637365299998</v>
      </c>
      <c r="D69" s="17">
        <v>-0.18466637365300004</v>
      </c>
      <c r="E69" s="16">
        <v>-0.12848037554800001</v>
      </c>
      <c r="F69" s="17">
        <v>-0.12848037554800001</v>
      </c>
      <c r="G69" s="16">
        <v>-8.5670814325999989E-2</v>
      </c>
      <c r="H69" s="17">
        <v>-8.5670814325999975E-2</v>
      </c>
      <c r="I69" s="16">
        <v>-8.3373046063999978E-2</v>
      </c>
      <c r="J69" s="17">
        <v>-8.3373046064000006E-2</v>
      </c>
      <c r="K69" s="16">
        <v>-0.17004048665299995</v>
      </c>
      <c r="L69" s="17">
        <v>-0.17004048665299995</v>
      </c>
      <c r="M69" s="16">
        <v>-0.12746117227099996</v>
      </c>
      <c r="N69" s="17">
        <v>-0.12746117227099998</v>
      </c>
      <c r="O69" s="16">
        <v>-0.14837445674899996</v>
      </c>
      <c r="P69" s="17">
        <v>-0.14837445674899996</v>
      </c>
      <c r="Q69" s="16">
        <v>-7.6611230091999993E-2</v>
      </c>
      <c r="R69" s="17">
        <v>-7.6611230091999993E-2</v>
      </c>
      <c r="S69" s="16">
        <v>-8.9109046866999983E-2</v>
      </c>
      <c r="T69" s="17">
        <v>-8.9109046866999983E-2</v>
      </c>
      <c r="U69" s="16">
        <v>-0.11186157473500001</v>
      </c>
      <c r="V69" s="17">
        <v>-0.11186157473500001</v>
      </c>
      <c r="W69" s="16">
        <v>-0.18719146101</v>
      </c>
      <c r="X69" s="17">
        <v>-0.18719146100999998</v>
      </c>
      <c r="Y69" s="16">
        <v>-0.10274503941599999</v>
      </c>
      <c r="Z69" s="17">
        <v>-0.10274503941599999</v>
      </c>
      <c r="AA69" s="16">
        <v>-1.4955850773839998</v>
      </c>
      <c r="AB69" s="18">
        <v>-1.4955850773839998</v>
      </c>
    </row>
    <row r="70" spans="1:28">
      <c r="A70" s="11"/>
      <c r="B70" s="7" t="s">
        <v>33</v>
      </c>
      <c r="C70" s="16">
        <v>-3.5714285714285712E-2</v>
      </c>
      <c r="D70" s="17">
        <v>-4.9019607843137254E-2</v>
      </c>
      <c r="E70" s="16">
        <v>-3.7499999999999999E-2</v>
      </c>
      <c r="F70" s="17">
        <v>-5.3191489361702142E-2</v>
      </c>
      <c r="G70" s="16">
        <v>-3.2608695652173912E-2</v>
      </c>
      <c r="H70" s="17">
        <v>-4.7872340425531915E-2</v>
      </c>
      <c r="I70" s="16">
        <v>-3.4090909090909088E-2</v>
      </c>
      <c r="J70" s="17">
        <v>-5.4347826086956527E-2</v>
      </c>
      <c r="K70" s="16">
        <v>-3.7499999999999999E-2</v>
      </c>
      <c r="L70" s="17">
        <v>-4.7169811320754727E-2</v>
      </c>
      <c r="M70" s="16">
        <v>-3.4090909090909088E-2</v>
      </c>
      <c r="N70" s="17">
        <v>-6.5217391304347838E-2</v>
      </c>
      <c r="O70" s="16">
        <v>-3.5714285714285712E-2</v>
      </c>
      <c r="P70" s="17">
        <v>-5.3921568627450997E-2</v>
      </c>
      <c r="Q70" s="16">
        <v>-2.2727272727272728E-2</v>
      </c>
      <c r="R70" s="17">
        <v>-5.1020408163265321E-2</v>
      </c>
      <c r="S70" s="16">
        <v>-3.5714285714285712E-2</v>
      </c>
      <c r="T70" s="17">
        <v>-7.8125E-2</v>
      </c>
      <c r="U70" s="16">
        <v>-3.5714285714285712E-2</v>
      </c>
      <c r="V70" s="17">
        <v>-4.9019607843137247E-2</v>
      </c>
      <c r="W70" s="16">
        <v>-3.5714285714285712E-2</v>
      </c>
      <c r="X70" s="17">
        <v>-5.2083333333333329E-2</v>
      </c>
      <c r="Y70" s="16">
        <v>-3.2608695652173912E-2</v>
      </c>
      <c r="Z70" s="17">
        <v>-5.3191489361702128E-2</v>
      </c>
      <c r="AA70" s="16">
        <v>-0.40969791078486723</v>
      </c>
      <c r="AB70" s="18">
        <v>-0.65417987367131947</v>
      </c>
    </row>
    <row r="71" spans="1:28">
      <c r="A71" s="11"/>
      <c r="B71" s="7" t="s">
        <v>34</v>
      </c>
      <c r="C71" s="16">
        <v>5.9209555788795649</v>
      </c>
      <c r="D71" s="17">
        <v>2.9734609536721863</v>
      </c>
      <c r="E71" s="16">
        <v>5.7997304398550762</v>
      </c>
      <c r="F71" s="17">
        <v>3.1080857317574879</v>
      </c>
      <c r="G71" s="16">
        <v>5.5112176080948263</v>
      </c>
      <c r="H71" s="17">
        <v>3.7978427484457398</v>
      </c>
      <c r="I71" s="16">
        <v>5.759080060929997</v>
      </c>
      <c r="J71" s="17">
        <v>3.8258733841555954</v>
      </c>
      <c r="K71" s="16">
        <v>4.2861051275407016</v>
      </c>
      <c r="L71" s="17">
        <v>1.6244040076957345</v>
      </c>
      <c r="M71" s="16">
        <v>0.93796330204028577</v>
      </c>
      <c r="N71" s="17">
        <v>0.2987405456442076</v>
      </c>
      <c r="O71" s="16">
        <v>-3.2515170239730358</v>
      </c>
      <c r="P71" s="17">
        <v>-3.1680381348553204</v>
      </c>
      <c r="Q71" s="16">
        <v>0.19884426481162998</v>
      </c>
      <c r="R71" s="17">
        <v>-0.37382644125787656</v>
      </c>
      <c r="S71" s="16">
        <v>7.106574104949992E-2</v>
      </c>
      <c r="T71" s="17">
        <v>-0.4920661952214947</v>
      </c>
      <c r="U71" s="16">
        <v>4.059698004360583</v>
      </c>
      <c r="V71" s="17">
        <v>1.711180673744805</v>
      </c>
      <c r="W71" s="16">
        <v>3.5954630083012535</v>
      </c>
      <c r="X71" s="17">
        <v>1.5065219053258145</v>
      </c>
      <c r="Y71" s="16">
        <v>1.5759447707000211</v>
      </c>
      <c r="Z71" s="17">
        <v>0.56401152486662032</v>
      </c>
      <c r="AA71" s="16">
        <v>34.464550882590395</v>
      </c>
      <c r="AB71" s="18">
        <v>15.376190703973498</v>
      </c>
    </row>
    <row r="72" spans="1:28">
      <c r="A72" s="11"/>
      <c r="B72" s="7" t="s">
        <v>35</v>
      </c>
      <c r="C72" s="16">
        <v>-23.81952542226605</v>
      </c>
      <c r="D72" s="17">
        <v>1.4776270648618803</v>
      </c>
      <c r="E72" s="16">
        <v>-30.482489741368834</v>
      </c>
      <c r="F72" s="17">
        <v>0.50421385214989878</v>
      </c>
      <c r="G72" s="16">
        <v>-33.232535454413402</v>
      </c>
      <c r="H72" s="17">
        <v>-0.72693386458076703</v>
      </c>
      <c r="I72" s="16">
        <v>-12.106094999154589</v>
      </c>
      <c r="J72" s="17">
        <v>14.410155052231577</v>
      </c>
      <c r="K72" s="16">
        <v>-19.140921240203127</v>
      </c>
      <c r="L72" s="17">
        <v>5.3593690448602125</v>
      </c>
      <c r="M72" s="16">
        <v>-70.184145595411621</v>
      </c>
      <c r="N72" s="17">
        <v>12.126845198874696</v>
      </c>
      <c r="O72" s="16">
        <v>-59.424758706399295</v>
      </c>
      <c r="P72" s="17">
        <v>15.327241759393631</v>
      </c>
      <c r="Q72" s="16">
        <v>-67.002390466884691</v>
      </c>
      <c r="R72" s="17">
        <v>13.623041720833836</v>
      </c>
      <c r="S72" s="16">
        <v>-9.2692777469484877</v>
      </c>
      <c r="T72" s="17">
        <v>18.352547581647823</v>
      </c>
      <c r="U72" s="16">
        <v>-2.1570475056315681</v>
      </c>
      <c r="V72" s="17">
        <v>23.596853830817036</v>
      </c>
      <c r="W72" s="16">
        <v>-17.142730054303932</v>
      </c>
      <c r="X72" s="17">
        <v>7.9806385585051327</v>
      </c>
      <c r="Y72" s="16">
        <v>-39.40461635113504</v>
      </c>
      <c r="Z72" s="17">
        <v>-5.4538298310052156</v>
      </c>
      <c r="AA72" s="16">
        <v>-383.36653328412064</v>
      </c>
      <c r="AB72" s="18">
        <v>106.57776996858973</v>
      </c>
    </row>
    <row r="73" spans="1:28">
      <c r="A73" s="11"/>
      <c r="B73" s="7" t="s">
        <v>36</v>
      </c>
      <c r="C73" s="16">
        <v>-33.002882783478185</v>
      </c>
      <c r="D73" s="17">
        <v>-9.157762510345087</v>
      </c>
      <c r="E73" s="16">
        <v>-38.9709726760913</v>
      </c>
      <c r="F73" s="17">
        <v>-14.937762569455742</v>
      </c>
      <c r="G73" s="16">
        <v>-31.913571525958453</v>
      </c>
      <c r="H73" s="17">
        <v>-9.7416628212959466</v>
      </c>
      <c r="I73" s="16">
        <v>-42.456607998543127</v>
      </c>
      <c r="J73" s="17">
        <v>-16.064868395022167</v>
      </c>
      <c r="K73" s="16">
        <v>-43.627218195851171</v>
      </c>
      <c r="L73" s="17">
        <v>-14.279608092535167</v>
      </c>
      <c r="M73" s="16">
        <v>-46.941528187372491</v>
      </c>
      <c r="N73" s="17">
        <v>-23.812655858901124</v>
      </c>
      <c r="O73" s="16">
        <v>-58.572971269766661</v>
      </c>
      <c r="P73" s="17">
        <v>-29.504832339536605</v>
      </c>
      <c r="Q73" s="16">
        <v>-58.850063646461521</v>
      </c>
      <c r="R73" s="17">
        <v>-29.34429888112572</v>
      </c>
      <c r="S73" s="16">
        <v>-54.070543859500575</v>
      </c>
      <c r="T73" s="17">
        <v>-27.69741696369509</v>
      </c>
      <c r="U73" s="16">
        <v>-35.436511871566168</v>
      </c>
      <c r="V73" s="17">
        <v>-11.51637542114613</v>
      </c>
      <c r="W73" s="16">
        <v>-32.578627081792774</v>
      </c>
      <c r="X73" s="17">
        <v>-9.2536586783827914</v>
      </c>
      <c r="Y73" s="16">
        <v>-22.892669433549273</v>
      </c>
      <c r="Z73" s="17">
        <v>-5.2087729667285494</v>
      </c>
      <c r="AA73" s="16">
        <v>-499.31416852993164</v>
      </c>
      <c r="AB73" s="18">
        <v>-200.51967549817013</v>
      </c>
    </row>
    <row r="74" spans="1:28">
      <c r="A74" s="11"/>
      <c r="B74" s="7" t="s">
        <v>81</v>
      </c>
      <c r="C74" s="16">
        <v>2.1620884491334409</v>
      </c>
      <c r="D74" s="17">
        <v>0.92890857169911745</v>
      </c>
      <c r="E74" s="16">
        <v>1.0840300382817507</v>
      </c>
      <c r="F74" s="17">
        <v>-0.50780956536370359</v>
      </c>
      <c r="G74" s="16">
        <v>2.2907428879853158</v>
      </c>
      <c r="H74" s="17">
        <v>0.70856021972152128</v>
      </c>
      <c r="I74" s="16">
        <v>1.5291722383925459</v>
      </c>
      <c r="J74" s="17">
        <v>-2.5520172397086656E-2</v>
      </c>
      <c r="K74" s="16">
        <v>0.5829243029724992</v>
      </c>
      <c r="L74" s="17">
        <v>-0.42401900935229248</v>
      </c>
      <c r="M74" s="16">
        <v>-0.85028862824177265</v>
      </c>
      <c r="N74" s="17">
        <v>-1.7904874556089769</v>
      </c>
      <c r="O74" s="16">
        <v>-1.5096517488132024</v>
      </c>
      <c r="P74" s="17">
        <v>-2.5444338098991559</v>
      </c>
      <c r="Q74" s="16">
        <v>1.7331860719320209</v>
      </c>
      <c r="R74" s="17">
        <v>0.16845022691621414</v>
      </c>
      <c r="S74" s="16">
        <v>1.9879644759524535</v>
      </c>
      <c r="T74" s="17">
        <v>0.60363284335082223</v>
      </c>
      <c r="U74" s="16">
        <v>1.0021742473201065</v>
      </c>
      <c r="V74" s="17">
        <v>-0.17132603668924579</v>
      </c>
      <c r="W74" s="16">
        <v>2.0059169244281079</v>
      </c>
      <c r="X74" s="17">
        <v>0.67184309616672866</v>
      </c>
      <c r="Y74" s="16">
        <v>1.1137579913959144</v>
      </c>
      <c r="Z74" s="17">
        <v>4.7166971200649298E-2</v>
      </c>
      <c r="AA74" s="16">
        <v>13.13201725073918</v>
      </c>
      <c r="AB74" s="18">
        <v>-2.3350341202554081</v>
      </c>
    </row>
    <row r="75" spans="1:28">
      <c r="A75" s="11"/>
      <c r="B75" s="7" t="s">
        <v>37</v>
      </c>
      <c r="C75" s="16">
        <v>3.6501843521467503</v>
      </c>
      <c r="D75" s="17">
        <v>2.8949899187947943</v>
      </c>
      <c r="E75" s="16">
        <v>3.8603100726715001</v>
      </c>
      <c r="F75" s="17">
        <v>3.0292355988864044</v>
      </c>
      <c r="G75" s="16">
        <v>4.0858323806042502</v>
      </c>
      <c r="H75" s="17">
        <v>3.1847929867885636</v>
      </c>
      <c r="I75" s="16">
        <v>3.4477654243339995</v>
      </c>
      <c r="J75" s="17">
        <v>2.6373690894245216</v>
      </c>
      <c r="K75" s="16">
        <v>3.7303942249195003</v>
      </c>
      <c r="L75" s="17">
        <v>2.8187463931499064</v>
      </c>
      <c r="M75" s="16">
        <v>4.1386998012719998</v>
      </c>
      <c r="N75" s="17">
        <v>3.1410511088779569</v>
      </c>
      <c r="O75" s="16">
        <v>3.5808977257152494</v>
      </c>
      <c r="P75" s="17">
        <v>2.7183234661920195</v>
      </c>
      <c r="Q75" s="16">
        <v>4.3370583621407501</v>
      </c>
      <c r="R75" s="17">
        <v>3.2978915240593678</v>
      </c>
      <c r="S75" s="16">
        <v>4.0391040541360006</v>
      </c>
      <c r="T75" s="17">
        <v>3.0796863951196869</v>
      </c>
      <c r="U75" s="16">
        <v>3.8577094581537508</v>
      </c>
      <c r="V75" s="17">
        <v>2.957009516504705</v>
      </c>
      <c r="W75" s="16">
        <v>3.4957002681667504</v>
      </c>
      <c r="X75" s="17">
        <v>2.7379869434595934</v>
      </c>
      <c r="Y75" s="16">
        <v>3.1414563069737507</v>
      </c>
      <c r="Z75" s="17">
        <v>2.4915838416485427</v>
      </c>
      <c r="AA75" s="16">
        <v>45.365112431234259</v>
      </c>
      <c r="AB75" s="18">
        <v>34.988666782906058</v>
      </c>
    </row>
    <row r="76" spans="1:28">
      <c r="A76" s="11"/>
      <c r="B76" s="7" t="s">
        <v>39</v>
      </c>
      <c r="C76" s="16">
        <v>10.355848537608153</v>
      </c>
      <c r="D76" s="17">
        <v>-16.219192070436193</v>
      </c>
      <c r="E76" s="16">
        <v>9.6216414807428485</v>
      </c>
      <c r="F76" s="17">
        <v>-17.837059944646196</v>
      </c>
      <c r="G76" s="16">
        <v>27.261670826349736</v>
      </c>
      <c r="H76" s="17">
        <v>-6.7603341555176204</v>
      </c>
      <c r="I76" s="16">
        <v>29.901676299121981</v>
      </c>
      <c r="J76" s="17">
        <v>-0.62800656297644819</v>
      </c>
      <c r="K76" s="16">
        <v>37.923929644258109</v>
      </c>
      <c r="L76" s="17">
        <v>10.747800344027883</v>
      </c>
      <c r="M76" s="16">
        <v>38.048455437789819</v>
      </c>
      <c r="N76" s="17">
        <v>8.5183928534395736</v>
      </c>
      <c r="O76" s="16">
        <v>39.194376161891867</v>
      </c>
      <c r="P76" s="17">
        <v>10.815703060784797</v>
      </c>
      <c r="Q76" s="16">
        <v>27.927730513787633</v>
      </c>
      <c r="R76" s="17">
        <v>2.4675079344691686</v>
      </c>
      <c r="S76" s="16">
        <v>33.304170632796925</v>
      </c>
      <c r="T76" s="17">
        <v>4.6616079570121132</v>
      </c>
      <c r="U76" s="16">
        <v>47.559439381002711</v>
      </c>
      <c r="V76" s="17">
        <v>13.305343659380796</v>
      </c>
      <c r="W76" s="16">
        <v>47.054372730316445</v>
      </c>
      <c r="X76" s="17">
        <v>14.295185303566994</v>
      </c>
      <c r="Y76" s="16">
        <v>54.23122579651276</v>
      </c>
      <c r="Z76" s="17">
        <v>12.330857698339234</v>
      </c>
      <c r="AA76" s="16">
        <v>402.38453744217907</v>
      </c>
      <c r="AB76" s="18">
        <v>35.697806077444099</v>
      </c>
    </row>
    <row r="77" spans="1:28">
      <c r="A77" s="11"/>
      <c r="B77" s="7" t="s">
        <v>40</v>
      </c>
      <c r="C77" s="16">
        <v>-62.689125199631526</v>
      </c>
      <c r="D77" s="17">
        <v>-102.93693521373059</v>
      </c>
      <c r="E77" s="16">
        <v>-62.357422199429543</v>
      </c>
      <c r="F77" s="17">
        <v>-102.14144102319605</v>
      </c>
      <c r="G77" s="16">
        <v>-58.766231611928518</v>
      </c>
      <c r="H77" s="17">
        <v>-99.955321610165129</v>
      </c>
      <c r="I77" s="16">
        <v>-69.359701206966193</v>
      </c>
      <c r="J77" s="17">
        <v>-107.92398493045386</v>
      </c>
      <c r="K77" s="16">
        <v>-80.016568965555649</v>
      </c>
      <c r="L77" s="17">
        <v>-118.39037405932048</v>
      </c>
      <c r="M77" s="16">
        <v>-87.604260570447082</v>
      </c>
      <c r="N77" s="17">
        <v>-125.09599112243279</v>
      </c>
      <c r="O77" s="16">
        <v>-91.556114975198412</v>
      </c>
      <c r="P77" s="17">
        <v>-125.33653090202944</v>
      </c>
      <c r="Q77" s="16">
        <v>-92.901024548798176</v>
      </c>
      <c r="R77" s="17">
        <v>-128.80621660350272</v>
      </c>
      <c r="S77" s="16">
        <v>-89.339698650184687</v>
      </c>
      <c r="T77" s="17">
        <v>-128.25571511210956</v>
      </c>
      <c r="U77" s="16">
        <v>-80.46882137432614</v>
      </c>
      <c r="V77" s="17">
        <v>-119.5338109925011</v>
      </c>
      <c r="W77" s="16">
        <v>-73.64305452788885</v>
      </c>
      <c r="X77" s="17">
        <v>-113.76085256108615</v>
      </c>
      <c r="Y77" s="16">
        <v>-70.322367310690836</v>
      </c>
      <c r="Z77" s="17">
        <v>-111.51533170584068</v>
      </c>
      <c r="AA77" s="16">
        <v>-919.02439114104561</v>
      </c>
      <c r="AB77" s="18">
        <v>-1383.6525058363686</v>
      </c>
    </row>
    <row r="78" spans="1:28">
      <c r="A78" s="11"/>
      <c r="B78" s="7" t="s">
        <v>41</v>
      </c>
      <c r="C78" s="16">
        <v>-13.163990786630723</v>
      </c>
      <c r="D78" s="17">
        <v>-9.7854727900875567</v>
      </c>
      <c r="E78" s="16">
        <v>-15.084630884676749</v>
      </c>
      <c r="F78" s="17">
        <v>-11.074639846255669</v>
      </c>
      <c r="G78" s="16">
        <v>-13.006398575161436</v>
      </c>
      <c r="H78" s="17">
        <v>-9.8716114911099471</v>
      </c>
      <c r="I78" s="16">
        <v>-12.37527374180709</v>
      </c>
      <c r="J78" s="17">
        <v>-9.1141549535054782</v>
      </c>
      <c r="K78" s="16">
        <v>-14.751004484368996</v>
      </c>
      <c r="L78" s="17">
        <v>-6.883113348210312</v>
      </c>
      <c r="M78" s="16">
        <v>-14.961126435165635</v>
      </c>
      <c r="N78" s="17">
        <v>-7.0605115227254549</v>
      </c>
      <c r="O78" s="16">
        <v>-13.630692022539941</v>
      </c>
      <c r="P78" s="17">
        <v>-6.5696704874001464</v>
      </c>
      <c r="Q78" s="16">
        <v>-13.374399970649838</v>
      </c>
      <c r="R78" s="17">
        <v>-6.5524532566509581</v>
      </c>
      <c r="S78" s="16">
        <v>-14.690091636488329</v>
      </c>
      <c r="T78" s="17">
        <v>-7.4063022082560295</v>
      </c>
      <c r="U78" s="16">
        <v>-14.1118736508813</v>
      </c>
      <c r="V78" s="17">
        <v>-7.3804574999574903</v>
      </c>
      <c r="W78" s="16">
        <v>-13.824392454988377</v>
      </c>
      <c r="X78" s="17">
        <v>-10.388620618014778</v>
      </c>
      <c r="Y78" s="16">
        <v>-13.233158655984065</v>
      </c>
      <c r="Z78" s="17">
        <v>-10.867565265758266</v>
      </c>
      <c r="AA78" s="16">
        <v>-166.2070332993425</v>
      </c>
      <c r="AB78" s="18">
        <v>-102.95457328793208</v>
      </c>
    </row>
    <row r="79" spans="1:28">
      <c r="A79" s="11"/>
      <c r="B79" s="7" t="s">
        <v>43</v>
      </c>
      <c r="C79" s="16">
        <v>0.95271684944738544</v>
      </c>
      <c r="D79" s="17">
        <v>-0.1231994557905054</v>
      </c>
      <c r="E79" s="16">
        <v>2.3791096278662844</v>
      </c>
      <c r="F79" s="17">
        <v>0.63412533095701118</v>
      </c>
      <c r="G79" s="16">
        <v>2.8031143916855772</v>
      </c>
      <c r="H79" s="17">
        <v>0.81975672164574176</v>
      </c>
      <c r="I79" s="16">
        <v>2.7881070842977955</v>
      </c>
      <c r="J79" s="17">
        <v>1.3740875876751919</v>
      </c>
      <c r="K79" s="16">
        <v>3.1556443167017632</v>
      </c>
      <c r="L79" s="17">
        <v>2.1729348936498845</v>
      </c>
      <c r="M79" s="16">
        <v>2.7162625278767618</v>
      </c>
      <c r="N79" s="17">
        <v>0.64929150970702221</v>
      </c>
      <c r="O79" s="16">
        <v>0.58171368904707998</v>
      </c>
      <c r="P79" s="17">
        <v>-0.46845176458683868</v>
      </c>
      <c r="Q79" s="16">
        <v>2.0227948150805486</v>
      </c>
      <c r="R79" s="17">
        <v>0.27742051566748227</v>
      </c>
      <c r="S79" s="16">
        <v>0.78573685758274969</v>
      </c>
      <c r="T79" s="17">
        <v>-0.73136602952296892</v>
      </c>
      <c r="U79" s="16">
        <v>1.5545742431944616</v>
      </c>
      <c r="V79" s="17">
        <v>-0.25384010454343553</v>
      </c>
      <c r="W79" s="16">
        <v>2.1777107468502575</v>
      </c>
      <c r="X79" s="17">
        <v>0.56052589241714523</v>
      </c>
      <c r="Y79" s="16">
        <v>2.4532459634556467</v>
      </c>
      <c r="Z79" s="17">
        <v>0.91841606649387719</v>
      </c>
      <c r="AA79" s="16">
        <v>24.370731113086311</v>
      </c>
      <c r="AB79" s="18">
        <v>5.8297011637696077</v>
      </c>
    </row>
    <row r="80" spans="1:28">
      <c r="A80" s="11"/>
      <c r="B80" s="7" t="s">
        <v>51</v>
      </c>
      <c r="C80" s="16">
        <v>-2.0751632565335667</v>
      </c>
      <c r="D80" s="17">
        <v>-1.3356320074915098</v>
      </c>
      <c r="E80" s="16">
        <v>-2.2366093046087498</v>
      </c>
      <c r="F80" s="17">
        <v>-1.4532518642028256</v>
      </c>
      <c r="G80" s="16">
        <v>-2.0194063017113022</v>
      </c>
      <c r="H80" s="17">
        <v>-1.3551970953369148</v>
      </c>
      <c r="I80" s="16">
        <v>-2.2522508898200226</v>
      </c>
      <c r="J80" s="17">
        <v>-1.4978298275655393</v>
      </c>
      <c r="K80" s="16">
        <v>-2.8419109572025998</v>
      </c>
      <c r="L80" s="17">
        <v>-1.513664798843751</v>
      </c>
      <c r="M80" s="16">
        <v>-3.1700168852423092</v>
      </c>
      <c r="N80" s="17">
        <v>-1.7691921841462612</v>
      </c>
      <c r="O80" s="16">
        <v>-3.4790195110788549</v>
      </c>
      <c r="P80" s="17">
        <v>-1.7821312961891413</v>
      </c>
      <c r="Q80" s="16">
        <v>-3.250984616098791</v>
      </c>
      <c r="R80" s="17">
        <v>-1.7266462559920306</v>
      </c>
      <c r="S80" s="16">
        <v>-2.9511600526321358</v>
      </c>
      <c r="T80" s="17">
        <v>-1.6221397033245855</v>
      </c>
      <c r="U80" s="16">
        <v>-2.5074254392425046</v>
      </c>
      <c r="V80" s="17">
        <v>-1.4516015900452273</v>
      </c>
      <c r="W80" s="16">
        <v>-2.2843224637009456</v>
      </c>
      <c r="X80" s="17">
        <v>-1.5006250777209291</v>
      </c>
      <c r="Y80" s="16">
        <v>-2.1899780594269176</v>
      </c>
      <c r="Z80" s="17">
        <v>-1.4981609921321148</v>
      </c>
      <c r="AA80" s="16">
        <v>-31.258247737298696</v>
      </c>
      <c r="AB80" s="18">
        <v>-18.506072692990827</v>
      </c>
    </row>
    <row r="81" spans="1:28">
      <c r="A81" s="11"/>
      <c r="B81" s="7" t="s">
        <v>49</v>
      </c>
      <c r="C81" s="16">
        <v>-22.682470006054203</v>
      </c>
      <c r="D81" s="17">
        <v>-10.264359169507307</v>
      </c>
      <c r="E81" s="16">
        <v>-23.555794894030239</v>
      </c>
      <c r="F81" s="17">
        <v>-11.579324378558516</v>
      </c>
      <c r="G81" s="16">
        <v>-24.775213608015495</v>
      </c>
      <c r="H81" s="17">
        <v>-11.960180416844736</v>
      </c>
      <c r="I81" s="16">
        <v>-27.303999928535728</v>
      </c>
      <c r="J81" s="17">
        <v>-14.56164327726581</v>
      </c>
      <c r="K81" s="16">
        <v>-28.937325369010992</v>
      </c>
      <c r="L81" s="17">
        <v>-16.242975884504631</v>
      </c>
      <c r="M81" s="16">
        <v>-31.497584828274292</v>
      </c>
      <c r="N81" s="17">
        <v>-18.496549784257212</v>
      </c>
      <c r="O81" s="16">
        <v>-35.060902912639648</v>
      </c>
      <c r="P81" s="17">
        <v>-19.411910828440273</v>
      </c>
      <c r="Q81" s="16">
        <v>-32.631735087235661</v>
      </c>
      <c r="R81" s="17">
        <v>-18.947972162254157</v>
      </c>
      <c r="S81" s="16">
        <v>-31.922344528041954</v>
      </c>
      <c r="T81" s="17">
        <v>-17.461717959370809</v>
      </c>
      <c r="U81" s="16">
        <v>-27.005906731232496</v>
      </c>
      <c r="V81" s="17">
        <v>-13.961453794998091</v>
      </c>
      <c r="W81" s="16">
        <v>-24.935885757361998</v>
      </c>
      <c r="X81" s="17">
        <v>-12.107355073159004</v>
      </c>
      <c r="Y81" s="16">
        <v>-25.597418683627595</v>
      </c>
      <c r="Z81" s="17">
        <v>-11.38565989532969</v>
      </c>
      <c r="AA81" s="16">
        <v>-335.90658233406026</v>
      </c>
      <c r="AB81" s="18">
        <v>-176.38110262449021</v>
      </c>
    </row>
    <row r="82" spans="1:28">
      <c r="A82" s="11"/>
      <c r="B82" s="7" t="s">
        <v>44</v>
      </c>
      <c r="C82" s="16">
        <v>-19.611930047100518</v>
      </c>
      <c r="D82" s="17">
        <v>50.221406094660104</v>
      </c>
      <c r="E82" s="16">
        <v>-27.81579193180557</v>
      </c>
      <c r="F82" s="17">
        <v>44.163467824065947</v>
      </c>
      <c r="G82" s="16">
        <v>-24.069376555454877</v>
      </c>
      <c r="H82" s="17">
        <v>51.960297781526769</v>
      </c>
      <c r="I82" s="16">
        <v>-31.187836038199116</v>
      </c>
      <c r="J82" s="17">
        <v>46.139137462757574</v>
      </c>
      <c r="K82" s="16">
        <v>-37.842560045679832</v>
      </c>
      <c r="L82" s="17">
        <v>42.392333919477615</v>
      </c>
      <c r="M82" s="16">
        <v>-68.716885593448325</v>
      </c>
      <c r="N82" s="17">
        <v>33.424570310573813</v>
      </c>
      <c r="O82" s="16">
        <v>-25.773919276801287</v>
      </c>
      <c r="P82" s="17">
        <v>21.840907547657828</v>
      </c>
      <c r="Q82" s="16">
        <v>-21.830658633299091</v>
      </c>
      <c r="R82" s="17">
        <v>23.64679586107605</v>
      </c>
      <c r="S82" s="16">
        <v>-68.013605789276653</v>
      </c>
      <c r="T82" s="17">
        <v>22.671959133089015</v>
      </c>
      <c r="U82" s="16">
        <v>-38.702884809172424</v>
      </c>
      <c r="V82" s="17">
        <v>43.291843759249986</v>
      </c>
      <c r="W82" s="16">
        <v>-32.921383971540251</v>
      </c>
      <c r="X82" s="17">
        <v>40.017445543132396</v>
      </c>
      <c r="Y82" s="16">
        <v>-33.047742376576082</v>
      </c>
      <c r="Z82" s="17">
        <v>39.551055527789266</v>
      </c>
      <c r="AA82" s="16">
        <v>-429.534575068354</v>
      </c>
      <c r="AB82" s="18">
        <v>459.3212207650563</v>
      </c>
    </row>
    <row r="83" spans="1:28">
      <c r="A83" s="11"/>
      <c r="B83" s="7" t="s">
        <v>45</v>
      </c>
      <c r="C83" s="16">
        <v>137.22906613767259</v>
      </c>
      <c r="D83" s="17">
        <v>-2.0212007643501693</v>
      </c>
      <c r="E83" s="16">
        <v>134.17227217518536</v>
      </c>
      <c r="F83" s="17">
        <v>-4.6154615866643454</v>
      </c>
      <c r="G83" s="16">
        <v>140.40423770448854</v>
      </c>
      <c r="H83" s="17">
        <v>-0.52103159540459387</v>
      </c>
      <c r="I83" s="16">
        <v>139.82967013408569</v>
      </c>
      <c r="J83" s="17">
        <v>-0.13555720369026147</v>
      </c>
      <c r="K83" s="16">
        <v>133.32304069953281</v>
      </c>
      <c r="L83" s="17">
        <v>0.33888711577080244</v>
      </c>
      <c r="M83" s="16">
        <v>126.09608883987293</v>
      </c>
      <c r="N83" s="17">
        <v>-1.8805731160085912</v>
      </c>
      <c r="O83" s="16">
        <v>134.74011075030648</v>
      </c>
      <c r="P83" s="17">
        <v>6.2686519114191555</v>
      </c>
      <c r="Q83" s="16">
        <v>136.99123186381729</v>
      </c>
      <c r="R83" s="17">
        <v>6.9221773067262689</v>
      </c>
      <c r="S83" s="16">
        <v>139.49044054084067</v>
      </c>
      <c r="T83" s="17">
        <v>5.3571366486282983</v>
      </c>
      <c r="U83" s="16">
        <v>146.04226713867743</v>
      </c>
      <c r="V83" s="17">
        <v>9.533203018872193</v>
      </c>
      <c r="W83" s="16">
        <v>149.14579825404604</v>
      </c>
      <c r="X83" s="17">
        <v>8.1420926307171158</v>
      </c>
      <c r="Y83" s="16">
        <v>149.6437938523128</v>
      </c>
      <c r="Z83" s="17">
        <v>7.9083681345656416</v>
      </c>
      <c r="AA83" s="16">
        <v>1667.1080180908384</v>
      </c>
      <c r="AB83" s="18">
        <v>35.296692500581514</v>
      </c>
    </row>
    <row r="84" spans="1:28">
      <c r="A84" s="4" t="s">
        <v>53</v>
      </c>
      <c r="B84" s="9"/>
      <c r="C84" s="13">
        <f t="shared" ref="C84:AB84" si="3">SUM(C67:C83)</f>
        <v>-56.335652048716696</v>
      </c>
      <c r="D84" s="13">
        <f t="shared" si="3"/>
        <v>-220.06325960238377</v>
      </c>
      <c r="E84" s="13">
        <f t="shared" si="3"/>
        <v>-80.106147586083097</v>
      </c>
      <c r="F84" s="13">
        <f t="shared" si="3"/>
        <v>-236.34553874060683</v>
      </c>
      <c r="G84" s="13">
        <f t="shared" si="3"/>
        <v>-43.192601373345838</v>
      </c>
      <c r="H84" s="13">
        <f t="shared" si="3"/>
        <v>-199.57977272945331</v>
      </c>
      <c r="I84" s="13">
        <f t="shared" si="3"/>
        <v>-50.697886709342384</v>
      </c>
      <c r="J84" s="13">
        <f t="shared" si="3"/>
        <v>-199.17053374063488</v>
      </c>
      <c r="K84" s="13">
        <f t="shared" si="3"/>
        <v>-70.963888688254684</v>
      </c>
      <c r="L84" s="13">
        <f t="shared" si="3"/>
        <v>-210.85671582189747</v>
      </c>
      <c r="M84" s="13">
        <f t="shared" si="3"/>
        <v>7.0075367285519548</v>
      </c>
      <c r="N84" s="13">
        <f t="shared" si="3"/>
        <v>-113.06248725546159</v>
      </c>
      <c r="O84" s="13">
        <f t="shared" si="3"/>
        <v>60.7899103989281</v>
      </c>
      <c r="P84" s="13">
        <f t="shared" si="3"/>
        <v>-114.91020203698714</v>
      </c>
      <c r="Q84" s="13">
        <f t="shared" si="3"/>
        <v>45.799914657223155</v>
      </c>
      <c r="R84" s="13">
        <f t="shared" si="3"/>
        <v>-127.57301288660591</v>
      </c>
      <c r="S84" s="13">
        <f t="shared" si="3"/>
        <v>16.931856549911998</v>
      </c>
      <c r="T84" s="13">
        <f t="shared" si="3"/>
        <v>-126.13361489641373</v>
      </c>
      <c r="U84" s="13">
        <f t="shared" si="3"/>
        <v>108.48464019853901</v>
      </c>
      <c r="V84" s="13">
        <f t="shared" si="3"/>
        <v>-68.571305005711167</v>
      </c>
      <c r="W84" s="13">
        <f t="shared" si="3"/>
        <v>120.42757472563149</v>
      </c>
      <c r="X84" s="13">
        <f t="shared" si="3"/>
        <v>-72.758590816950232</v>
      </c>
      <c r="Y84" s="13">
        <f t="shared" si="3"/>
        <v>88.834313689052138</v>
      </c>
      <c r="Z84" s="13">
        <f t="shared" si="3"/>
        <v>-98.198652820364885</v>
      </c>
      <c r="AA84" s="13">
        <f t="shared" si="3"/>
        <v>146.97957054209519</v>
      </c>
      <c r="AB84" s="13">
        <f t="shared" si="3"/>
        <v>-1787.2236863534711</v>
      </c>
    </row>
    <row r="85" spans="1:28">
      <c r="A85" s="4">
        <v>2005</v>
      </c>
      <c r="B85" s="4" t="s">
        <v>27</v>
      </c>
      <c r="C85" s="13">
        <v>0</v>
      </c>
      <c r="D85" s="14">
        <v>0</v>
      </c>
      <c r="E85" s="13">
        <v>0</v>
      </c>
      <c r="F85" s="14">
        <v>0</v>
      </c>
      <c r="G85" s="13">
        <v>0</v>
      </c>
      <c r="H85" s="14">
        <v>0</v>
      </c>
      <c r="I85" s="13">
        <v>0</v>
      </c>
      <c r="J85" s="14">
        <v>0</v>
      </c>
      <c r="K85" s="13">
        <v>0</v>
      </c>
      <c r="L85" s="14">
        <v>0</v>
      </c>
      <c r="M85" s="13">
        <v>0</v>
      </c>
      <c r="N85" s="14">
        <v>0</v>
      </c>
      <c r="O85" s="13">
        <v>0</v>
      </c>
      <c r="P85" s="14">
        <v>0</v>
      </c>
      <c r="Q85" s="13">
        <v>0</v>
      </c>
      <c r="R85" s="14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4">
        <v>0</v>
      </c>
      <c r="Y85" s="13">
        <v>0</v>
      </c>
      <c r="Z85" s="14">
        <v>0</v>
      </c>
      <c r="AA85" s="13">
        <v>0</v>
      </c>
      <c r="AB85" s="15">
        <v>0</v>
      </c>
    </row>
    <row r="86" spans="1:28">
      <c r="A86" s="11"/>
      <c r="B86" s="7" t="s">
        <v>30</v>
      </c>
      <c r="C86" s="16">
        <v>32.138849588241392</v>
      </c>
      <c r="D86" s="17">
        <v>-76.780625027323509</v>
      </c>
      <c r="E86" s="16">
        <v>50.886486088178977</v>
      </c>
      <c r="F86" s="17">
        <v>-55.693737906261475</v>
      </c>
      <c r="G86" s="16">
        <v>31.052098989449405</v>
      </c>
      <c r="H86" s="17">
        <v>-67.915083902086224</v>
      </c>
      <c r="I86" s="16">
        <v>41.586024753766097</v>
      </c>
      <c r="J86" s="17">
        <v>-67.693848280720204</v>
      </c>
      <c r="K86" s="16">
        <v>54.19203603614632</v>
      </c>
      <c r="L86" s="17">
        <v>-60.891506872393904</v>
      </c>
      <c r="M86" s="16">
        <v>69.0168654060477</v>
      </c>
      <c r="N86" s="17">
        <v>-40.099744461529355</v>
      </c>
      <c r="O86" s="16">
        <v>96.882623653568302</v>
      </c>
      <c r="P86" s="17">
        <v>-36.307276806650613</v>
      </c>
      <c r="Q86" s="16">
        <v>66.417353989693936</v>
      </c>
      <c r="R86" s="17">
        <v>-42.887402506850435</v>
      </c>
      <c r="S86" s="16">
        <v>57.610457816236433</v>
      </c>
      <c r="T86" s="17">
        <v>-56.077688610121903</v>
      </c>
      <c r="U86" s="16">
        <v>45.802094912751066</v>
      </c>
      <c r="V86" s="17">
        <v>-67.830568135816208</v>
      </c>
      <c r="W86" s="16">
        <v>53.202130223085582</v>
      </c>
      <c r="X86" s="17">
        <v>-57.41916946555817</v>
      </c>
      <c r="Y86" s="16">
        <v>40.377549053071959</v>
      </c>
      <c r="Z86" s="17">
        <v>-71.873928901088561</v>
      </c>
      <c r="AA86" s="16">
        <v>639.16457051023713</v>
      </c>
      <c r="AB86" s="18">
        <v>-701.47058087640062</v>
      </c>
    </row>
    <row r="87" spans="1:28">
      <c r="A87" s="11"/>
      <c r="B87" s="7" t="s">
        <v>32</v>
      </c>
      <c r="C87" s="16">
        <v>-100.20389849446499</v>
      </c>
      <c r="D87" s="17">
        <v>-0.20389849446499997</v>
      </c>
      <c r="E87" s="16">
        <v>-100.149167826113</v>
      </c>
      <c r="F87" s="17">
        <v>-0.14916782611299997</v>
      </c>
      <c r="G87" s="16">
        <v>-100.106985638235</v>
      </c>
      <c r="H87" s="17">
        <v>-0.106985638235</v>
      </c>
      <c r="I87" s="16">
        <v>-100.105337304492</v>
      </c>
      <c r="J87" s="17">
        <v>-0.105337304492</v>
      </c>
      <c r="K87" s="16">
        <v>-100.192584330318</v>
      </c>
      <c r="L87" s="17">
        <v>-0.19258433031800001</v>
      </c>
      <c r="M87" s="16">
        <v>-100.150240851058</v>
      </c>
      <c r="N87" s="17">
        <v>-0.150240851058</v>
      </c>
      <c r="O87" s="16">
        <v>-100.170369950466</v>
      </c>
      <c r="P87" s="17">
        <v>-0.17036995046599995</v>
      </c>
      <c r="Q87" s="16">
        <v>-100.100337019888</v>
      </c>
      <c r="R87" s="17">
        <v>-0.10033701988799999</v>
      </c>
      <c r="S87" s="16">
        <v>-100.113022306185</v>
      </c>
      <c r="T87" s="17">
        <v>-0.11302230618499999</v>
      </c>
      <c r="U87" s="16">
        <v>-100.13395567788599</v>
      </c>
      <c r="V87" s="17">
        <v>-0.13395567788599999</v>
      </c>
      <c r="W87" s="16">
        <v>-100.20452029289</v>
      </c>
      <c r="X87" s="17">
        <v>-0.20452029289000001</v>
      </c>
      <c r="Y87" s="16">
        <v>-100.12230010425399</v>
      </c>
      <c r="Z87" s="17">
        <v>-0.12230010425399999</v>
      </c>
      <c r="AA87" s="16">
        <v>-1201.7527197962499</v>
      </c>
      <c r="AB87" s="18">
        <v>-1.7527197962500001</v>
      </c>
    </row>
    <row r="88" spans="1:28">
      <c r="A88" s="11"/>
      <c r="B88" s="7" t="s">
        <v>33</v>
      </c>
      <c r="C88" s="16">
        <v>-7.1428571428571425E-2</v>
      </c>
      <c r="D88" s="17">
        <v>-7.3529411764705857E-2</v>
      </c>
      <c r="E88" s="16">
        <v>-7.4999999999999997E-2</v>
      </c>
      <c r="F88" s="17">
        <v>-8.5227272727272721E-2</v>
      </c>
      <c r="G88" s="16">
        <v>-7.6086956521739135E-2</v>
      </c>
      <c r="H88" s="17">
        <v>-7.9787234042553196E-2</v>
      </c>
      <c r="I88" s="16">
        <v>-7.1428571428571425E-2</v>
      </c>
      <c r="J88" s="17">
        <v>-7.8125E-2</v>
      </c>
      <c r="K88" s="16">
        <v>-5.9523809523809521E-2</v>
      </c>
      <c r="L88" s="17">
        <v>-7.8431372549019621E-2</v>
      </c>
      <c r="M88" s="16">
        <v>-6.8181818181818177E-2</v>
      </c>
      <c r="N88" s="17">
        <v>-8.6956521739130432E-2</v>
      </c>
      <c r="O88" s="16">
        <v>-7.4999999999999997E-2</v>
      </c>
      <c r="P88" s="17">
        <v>-7.075471698113206E-2</v>
      </c>
      <c r="Q88" s="16">
        <v>-5.434782608695652E-2</v>
      </c>
      <c r="R88" s="17">
        <v>-6.9148936170212782E-2</v>
      </c>
      <c r="S88" s="16">
        <v>-7.1428571428571425E-2</v>
      </c>
      <c r="T88" s="17">
        <v>-9.8958333333333343E-2</v>
      </c>
      <c r="U88" s="16">
        <v>-5.9523809523809521E-2</v>
      </c>
      <c r="V88" s="17">
        <v>-7.8431372549019607E-2</v>
      </c>
      <c r="W88" s="16">
        <v>-7.1428571428571425E-2</v>
      </c>
      <c r="X88" s="17">
        <v>-7.8125E-2</v>
      </c>
      <c r="Y88" s="16">
        <v>-7.1428571428571425E-2</v>
      </c>
      <c r="Z88" s="17">
        <v>-7.3529411764705871E-2</v>
      </c>
      <c r="AA88" s="16">
        <v>-0.82480707698098998</v>
      </c>
      <c r="AB88" s="18">
        <v>-0.95100458362108542</v>
      </c>
    </row>
    <row r="89" spans="1:28">
      <c r="A89" s="11"/>
      <c r="B89" s="7" t="s">
        <v>34</v>
      </c>
      <c r="C89" s="16">
        <v>4.0813326365031113</v>
      </c>
      <c r="D89" s="17">
        <v>1.5889136879048609</v>
      </c>
      <c r="E89" s="16">
        <v>3.628477378251513</v>
      </c>
      <c r="F89" s="17">
        <v>1.867346668788727</v>
      </c>
      <c r="G89" s="16">
        <v>3.658580425709812</v>
      </c>
      <c r="H89" s="17">
        <v>2.405852225428716</v>
      </c>
      <c r="I89" s="16">
        <v>4.1953602340859844</v>
      </c>
      <c r="J89" s="17">
        <v>2.1728899258767749</v>
      </c>
      <c r="K89" s="16">
        <v>1.9175261734560276</v>
      </c>
      <c r="L89" s="17">
        <v>0.34338871161355655</v>
      </c>
      <c r="M89" s="16">
        <v>0.99883911210614507</v>
      </c>
      <c r="N89" s="17">
        <v>0.39288520200120847</v>
      </c>
      <c r="O89" s="16">
        <v>-3.0834047670122153</v>
      </c>
      <c r="P89" s="17">
        <v>-3.215519523555106</v>
      </c>
      <c r="Q89" s="16">
        <v>8.8509682185601513E-2</v>
      </c>
      <c r="R89" s="17">
        <v>-8.628153083490453E-2</v>
      </c>
      <c r="S89" s="16">
        <v>0.15075505188014748</v>
      </c>
      <c r="T89" s="17">
        <v>-0.41950614442439049</v>
      </c>
      <c r="U89" s="16">
        <v>4.1293893425649628</v>
      </c>
      <c r="V89" s="17">
        <v>1.7738959079232508</v>
      </c>
      <c r="W89" s="16">
        <v>3.6424607472696779</v>
      </c>
      <c r="X89" s="17">
        <v>1.5515116565797733</v>
      </c>
      <c r="Y89" s="16">
        <v>2.0507031205685164</v>
      </c>
      <c r="Z89" s="17">
        <v>0.25979170186863931</v>
      </c>
      <c r="AA89" s="16">
        <v>25.458529137569283</v>
      </c>
      <c r="AB89" s="18">
        <v>8.6351684891711056</v>
      </c>
    </row>
    <row r="90" spans="1:28">
      <c r="A90" s="11"/>
      <c r="B90" s="7" t="s">
        <v>35</v>
      </c>
      <c r="C90" s="16">
        <v>-62.537917211487965</v>
      </c>
      <c r="D90" s="17">
        <v>21.813704721468238</v>
      </c>
      <c r="E90" s="16">
        <v>-67.509763480165503</v>
      </c>
      <c r="F90" s="17">
        <v>23.209572689014109</v>
      </c>
      <c r="G90" s="16">
        <v>-73.58427754436002</v>
      </c>
      <c r="H90" s="17">
        <v>20.422288563431508</v>
      </c>
      <c r="I90" s="16">
        <v>-9.7683726042707377</v>
      </c>
      <c r="J90" s="17">
        <v>35.628352465827774</v>
      </c>
      <c r="K90" s="16">
        <v>-14.585702568706829</v>
      </c>
      <c r="L90" s="17">
        <v>26.770143035769532</v>
      </c>
      <c r="M90" s="16">
        <v>8.6863282246763198</v>
      </c>
      <c r="N90" s="17">
        <v>52.673181879158591</v>
      </c>
      <c r="O90" s="16">
        <v>24.089621852695423</v>
      </c>
      <c r="P90" s="17">
        <v>53.047772159848648</v>
      </c>
      <c r="Q90" s="16">
        <v>13.288087748426438</v>
      </c>
      <c r="R90" s="17">
        <v>55.296358866950349</v>
      </c>
      <c r="S90" s="16">
        <v>26.545297029047699</v>
      </c>
      <c r="T90" s="17">
        <v>58.439499557790391</v>
      </c>
      <c r="U90" s="16">
        <v>19.379429551378895</v>
      </c>
      <c r="V90" s="17">
        <v>60.64811687636292</v>
      </c>
      <c r="W90" s="16">
        <v>3.4139570743672358</v>
      </c>
      <c r="X90" s="17">
        <v>43.187323773783234</v>
      </c>
      <c r="Y90" s="16">
        <v>-15.356668060075034</v>
      </c>
      <c r="Z90" s="17">
        <v>29.091411866179868</v>
      </c>
      <c r="AA90" s="16">
        <v>-147.93997998847405</v>
      </c>
      <c r="AB90" s="18">
        <v>480.22772645558518</v>
      </c>
    </row>
    <row r="91" spans="1:28">
      <c r="A91" s="11"/>
      <c r="B91" s="7" t="s">
        <v>36</v>
      </c>
      <c r="C91" s="16">
        <v>-18.131496499913929</v>
      </c>
      <c r="D91" s="17">
        <v>5.1504386033860747</v>
      </c>
      <c r="E91" s="16">
        <v>-22.871334895599787</v>
      </c>
      <c r="F91" s="17">
        <v>-0.60832458981511905</v>
      </c>
      <c r="G91" s="16">
        <v>-16.939779947610617</v>
      </c>
      <c r="H91" s="17">
        <v>5.1767349111143268</v>
      </c>
      <c r="I91" s="16">
        <v>-27.128876604753152</v>
      </c>
      <c r="J91" s="17">
        <v>-0.28129296310241969</v>
      </c>
      <c r="K91" s="16">
        <v>-25.594071783698745</v>
      </c>
      <c r="L91" s="17">
        <v>0.84258695391096694</v>
      </c>
      <c r="M91" s="16">
        <v>-22.57207384799478</v>
      </c>
      <c r="N91" s="17">
        <v>-1.838468836427424</v>
      </c>
      <c r="O91" s="16">
        <v>-34.332820549458162</v>
      </c>
      <c r="P91" s="17">
        <v>-6.5984213884169662</v>
      </c>
      <c r="Q91" s="16">
        <v>-33.661168404954807</v>
      </c>
      <c r="R91" s="17">
        <v>-8.4956657429627285</v>
      </c>
      <c r="S91" s="16">
        <v>-29.339801310748648</v>
      </c>
      <c r="T91" s="17">
        <v>-6.1996317884143011</v>
      </c>
      <c r="U91" s="16">
        <v>-22.931905978007748</v>
      </c>
      <c r="V91" s="17">
        <v>0.43189213385424452</v>
      </c>
      <c r="W91" s="16">
        <v>-1.5776096023542081</v>
      </c>
      <c r="X91" s="17">
        <v>18.399566297207532</v>
      </c>
      <c r="Y91" s="16">
        <v>9.7527895801500009</v>
      </c>
      <c r="Z91" s="17">
        <v>25.73931210634165</v>
      </c>
      <c r="AA91" s="16">
        <v>-245.32814984494456</v>
      </c>
      <c r="AB91" s="18">
        <v>31.718725696675836</v>
      </c>
    </row>
    <row r="92" spans="1:28">
      <c r="A92" s="11"/>
      <c r="B92" s="7" t="s">
        <v>81</v>
      </c>
      <c r="C92" s="16">
        <v>-39.754224702856909</v>
      </c>
      <c r="D92" s="17">
        <v>-27.033256435326717</v>
      </c>
      <c r="E92" s="16">
        <v>-40.846495563330748</v>
      </c>
      <c r="F92" s="17">
        <v>-29.45165015297782</v>
      </c>
      <c r="G92" s="16">
        <v>-38.250162253404007</v>
      </c>
      <c r="H92" s="17">
        <v>-27.92063717071801</v>
      </c>
      <c r="I92" s="16">
        <v>-44.92148485862613</v>
      </c>
      <c r="J92" s="17">
        <v>-30.728333840134752</v>
      </c>
      <c r="K92" s="16">
        <v>-46.514705034558219</v>
      </c>
      <c r="L92" s="17">
        <v>-33.002960264018242</v>
      </c>
      <c r="M92" s="16">
        <v>-35.011042025238226</v>
      </c>
      <c r="N92" s="17">
        <v>-26.01620874416248</v>
      </c>
      <c r="O92" s="16">
        <v>-38.247876634256251</v>
      </c>
      <c r="P92" s="17">
        <v>-24.539649158248078</v>
      </c>
      <c r="Q92" s="16">
        <v>-34.567358643878563</v>
      </c>
      <c r="R92" s="17">
        <v>-25.698171495747779</v>
      </c>
      <c r="S92" s="16">
        <v>-34.529884106863463</v>
      </c>
      <c r="T92" s="17">
        <v>-23.877997941844185</v>
      </c>
      <c r="U92" s="16">
        <v>-31.948413150175679</v>
      </c>
      <c r="V92" s="17">
        <v>-20.630043046910806</v>
      </c>
      <c r="W92" s="16">
        <v>-27.560686355652145</v>
      </c>
      <c r="X92" s="17">
        <v>-18.024829462217074</v>
      </c>
      <c r="Y92" s="16">
        <v>-26.442747079228148</v>
      </c>
      <c r="Z92" s="17">
        <v>-16.146631566045325</v>
      </c>
      <c r="AA92" s="16">
        <v>-438.59508040806844</v>
      </c>
      <c r="AB92" s="18">
        <v>-303.07036927835128</v>
      </c>
    </row>
    <row r="93" spans="1:28">
      <c r="A93" s="11"/>
      <c r="B93" s="7" t="s">
        <v>37</v>
      </c>
      <c r="C93" s="16">
        <v>3.6069557591214645</v>
      </c>
      <c r="D93" s="17">
        <v>2.862965807562226</v>
      </c>
      <c r="E93" s="16">
        <v>3.8148267695124995</v>
      </c>
      <c r="F93" s="17">
        <v>3.0039259366405915</v>
      </c>
      <c r="G93" s="16">
        <v>4.0463082647540762</v>
      </c>
      <c r="H93" s="17">
        <v>3.1512818219097127</v>
      </c>
      <c r="I93" s="16">
        <v>3.4079238010907145</v>
      </c>
      <c r="J93" s="17">
        <v>2.5935658302710833</v>
      </c>
      <c r="K93" s="16">
        <v>3.6852478545002145</v>
      </c>
      <c r="L93" s="17">
        <v>2.7959030471000692</v>
      </c>
      <c r="M93" s="16">
        <v>4.0965724495930909</v>
      </c>
      <c r="N93" s="17">
        <v>3.1058407532464782</v>
      </c>
      <c r="O93" s="16">
        <v>3.5251144210672498</v>
      </c>
      <c r="P93" s="17">
        <v>2.6782691546535093</v>
      </c>
      <c r="Q93" s="16">
        <v>4.2725368273227939</v>
      </c>
      <c r="R93" s="17">
        <v>3.2707785384589148</v>
      </c>
      <c r="S93" s="16">
        <v>3.984101194235953</v>
      </c>
      <c r="T93" s="17">
        <v>3.0462609161720207</v>
      </c>
      <c r="U93" s="16">
        <v>3.814103930101465</v>
      </c>
      <c r="V93" s="17">
        <v>2.9246084702451376</v>
      </c>
      <c r="W93" s="16">
        <v>3.4519262623034646</v>
      </c>
      <c r="X93" s="17">
        <v>2.7038855566439275</v>
      </c>
      <c r="Y93" s="16">
        <v>3.0989261080624639</v>
      </c>
      <c r="Z93" s="17">
        <v>2.437761602380931</v>
      </c>
      <c r="AA93" s="16">
        <v>44.804543641665454</v>
      </c>
      <c r="AB93" s="18">
        <v>34.575047435284596</v>
      </c>
    </row>
    <row r="94" spans="1:28">
      <c r="A94" s="11"/>
      <c r="B94" s="7" t="s">
        <v>39</v>
      </c>
      <c r="C94" s="16">
        <v>-44.017530322652185</v>
      </c>
      <c r="D94" s="17">
        <v>5.814207850406758</v>
      </c>
      <c r="E94" s="16">
        <v>-37.11427330509914</v>
      </c>
      <c r="F94" s="17">
        <v>7.032509143410504</v>
      </c>
      <c r="G94" s="16">
        <v>-46.661722456516486</v>
      </c>
      <c r="H94" s="17">
        <v>5.6288504867883624</v>
      </c>
      <c r="I94" s="16">
        <v>-48.402196188281309</v>
      </c>
      <c r="J94" s="17">
        <v>6.8643427699694426</v>
      </c>
      <c r="K94" s="16">
        <v>-47.073496608877271</v>
      </c>
      <c r="L94" s="17">
        <v>7.4022420065622931</v>
      </c>
      <c r="M94" s="16">
        <v>-51.884851602211576</v>
      </c>
      <c r="N94" s="17">
        <v>6.2082843813991397</v>
      </c>
      <c r="O94" s="16">
        <v>-45.970207324931856</v>
      </c>
      <c r="P94" s="17">
        <v>5.3170107901017367</v>
      </c>
      <c r="Q94" s="16">
        <v>-55.693923415747278</v>
      </c>
      <c r="R94" s="17">
        <v>2.857763571863527</v>
      </c>
      <c r="S94" s="16">
        <v>-52.910101070919765</v>
      </c>
      <c r="T94" s="17">
        <v>1.7741608593903961</v>
      </c>
      <c r="U94" s="16">
        <v>-48.248276504960145</v>
      </c>
      <c r="V94" s="17">
        <v>2.9444098107242169</v>
      </c>
      <c r="W94" s="16">
        <v>-43.949392866626503</v>
      </c>
      <c r="X94" s="17">
        <v>9.0056405883235282</v>
      </c>
      <c r="Y94" s="16">
        <v>-36.365012926457524</v>
      </c>
      <c r="Z94" s="17">
        <v>7.9960625521508772</v>
      </c>
      <c r="AA94" s="16">
        <v>-558.290984593281</v>
      </c>
      <c r="AB94" s="18">
        <v>68.845484811090785</v>
      </c>
    </row>
    <row r="95" spans="1:28">
      <c r="A95" s="11"/>
      <c r="B95" s="7" t="s">
        <v>40</v>
      </c>
      <c r="C95" s="16">
        <v>-143.32514464881484</v>
      </c>
      <c r="D95" s="17">
        <v>-91.445048009017398</v>
      </c>
      <c r="E95" s="16">
        <v>-138.67859280212014</v>
      </c>
      <c r="F95" s="17">
        <v>-86.994455110803429</v>
      </c>
      <c r="G95" s="16">
        <v>-147.49162093298162</v>
      </c>
      <c r="H95" s="17">
        <v>-92.046088286902148</v>
      </c>
      <c r="I95" s="16">
        <v>-158.7957736328687</v>
      </c>
      <c r="J95" s="17">
        <v>-100.99968277722293</v>
      </c>
      <c r="K95" s="16">
        <v>-167.04319302806223</v>
      </c>
      <c r="L95" s="17">
        <v>-110.83678484977601</v>
      </c>
      <c r="M95" s="16">
        <v>-173.51400382754449</v>
      </c>
      <c r="N95" s="17">
        <v>-115.55823806129614</v>
      </c>
      <c r="O95" s="16">
        <v>-175.94771926091269</v>
      </c>
      <c r="P95" s="17">
        <v>-116.7282211303079</v>
      </c>
      <c r="Q95" s="16">
        <v>-180.08432389242941</v>
      </c>
      <c r="R95" s="17">
        <v>-120.07791451356889</v>
      </c>
      <c r="S95" s="16">
        <v>-175.51667933141911</v>
      </c>
      <c r="T95" s="17">
        <v>-119.69259551800116</v>
      </c>
      <c r="U95" s="16">
        <v>-167.74133941429744</v>
      </c>
      <c r="V95" s="17">
        <v>-112.17051524147044</v>
      </c>
      <c r="W95" s="16">
        <v>-156.7609273386112</v>
      </c>
      <c r="X95" s="17">
        <v>-103.2547971850375</v>
      </c>
      <c r="Y95" s="16">
        <v>-156.11205668630924</v>
      </c>
      <c r="Z95" s="17">
        <v>-102.75142616645637</v>
      </c>
      <c r="AA95" s="16">
        <v>-1941.011374796371</v>
      </c>
      <c r="AB95" s="18">
        <v>-1272.5557668498602</v>
      </c>
    </row>
    <row r="96" spans="1:28">
      <c r="A96" s="11"/>
      <c r="B96" s="7" t="s">
        <v>41</v>
      </c>
      <c r="C96" s="16">
        <v>36.827194205317276</v>
      </c>
      <c r="D96" s="17">
        <v>-9.7991897589238715</v>
      </c>
      <c r="E96" s="16">
        <v>34.935785774164259</v>
      </c>
      <c r="F96" s="17">
        <v>-11.25442927292236</v>
      </c>
      <c r="G96" s="16">
        <v>36.98504993992357</v>
      </c>
      <c r="H96" s="17">
        <v>-9.8801629760249483</v>
      </c>
      <c r="I96" s="16">
        <v>37.580367974186856</v>
      </c>
      <c r="J96" s="17">
        <v>-8.9143088103306756</v>
      </c>
      <c r="K96" s="16">
        <v>35.284591049415667</v>
      </c>
      <c r="L96" s="17">
        <v>-7.1155625810995407</v>
      </c>
      <c r="M96" s="16">
        <v>35.029085285805365</v>
      </c>
      <c r="N96" s="17">
        <v>-7.0757345843631505</v>
      </c>
      <c r="O96" s="16">
        <v>36.312016034378253</v>
      </c>
      <c r="P96" s="17">
        <v>-6.4195323907386319</v>
      </c>
      <c r="Q96" s="16">
        <v>45.702870384329074</v>
      </c>
      <c r="R96" s="17">
        <v>-3.0260730771007136</v>
      </c>
      <c r="S96" s="16">
        <v>45.834228283281917</v>
      </c>
      <c r="T96" s="17">
        <v>-2.9446561706723444</v>
      </c>
      <c r="U96" s="16">
        <v>47.019369870633703</v>
      </c>
      <c r="V96" s="17">
        <v>-2.1767233940928818</v>
      </c>
      <c r="W96" s="16">
        <v>46.822834920680123</v>
      </c>
      <c r="X96" s="17">
        <v>-2.8065334597962179</v>
      </c>
      <c r="Y96" s="16">
        <v>46.740408092878603</v>
      </c>
      <c r="Z96" s="17">
        <v>-2.8303676402409703</v>
      </c>
      <c r="AA96" s="16">
        <v>485.07380181499462</v>
      </c>
      <c r="AB96" s="18">
        <v>-74.243274116306296</v>
      </c>
    </row>
    <row r="97" spans="1:28">
      <c r="A97" s="11"/>
      <c r="B97" s="7" t="s">
        <v>43</v>
      </c>
      <c r="C97" s="16">
        <v>0.26042403589642582</v>
      </c>
      <c r="D97" s="17">
        <v>-0.36318078323513436</v>
      </c>
      <c r="E97" s="16">
        <v>1.2376296876191581</v>
      </c>
      <c r="F97" s="17">
        <v>0.21019880762231224</v>
      </c>
      <c r="G97" s="16">
        <v>2.2557229744219711</v>
      </c>
      <c r="H97" s="17">
        <v>1.0775660902769628</v>
      </c>
      <c r="I97" s="16">
        <v>1.0447845303007788</v>
      </c>
      <c r="J97" s="17">
        <v>0.77817149591867185</v>
      </c>
      <c r="K97" s="16">
        <v>1.5825558133916258</v>
      </c>
      <c r="L97" s="17">
        <v>1.3684280405077731</v>
      </c>
      <c r="M97" s="16">
        <v>-1.5844350902090518</v>
      </c>
      <c r="N97" s="17">
        <v>-2.0046206543101537</v>
      </c>
      <c r="O97" s="16">
        <v>-1.6451041168002245</v>
      </c>
      <c r="P97" s="17">
        <v>-1.6738699089611826</v>
      </c>
      <c r="Q97" s="16">
        <v>-0.7936308894591404</v>
      </c>
      <c r="R97" s="17">
        <v>-0.96226105273799778</v>
      </c>
      <c r="S97" s="16">
        <v>-1.4647359905249857</v>
      </c>
      <c r="T97" s="17">
        <v>-2.0296530530327779</v>
      </c>
      <c r="U97" s="16">
        <v>-1.7708076700870761</v>
      </c>
      <c r="V97" s="17">
        <v>-2.4544835344095581</v>
      </c>
      <c r="W97" s="16">
        <v>-1.6372107103716185</v>
      </c>
      <c r="X97" s="17">
        <v>-1.87362887806731</v>
      </c>
      <c r="Y97" s="16">
        <v>-0.64903342752224846</v>
      </c>
      <c r="Z97" s="17">
        <v>-0.54260748780869905</v>
      </c>
      <c r="AA97" s="16">
        <v>-3.1638408533443858</v>
      </c>
      <c r="AB97" s="18">
        <v>-8.4699409182370928</v>
      </c>
    </row>
    <row r="98" spans="1:28">
      <c r="A98" s="11"/>
      <c r="B98" s="7" t="s">
        <v>51</v>
      </c>
      <c r="C98" s="16">
        <v>-2.0751632565335667</v>
      </c>
      <c r="D98" s="17">
        <v>-1.33563200749151</v>
      </c>
      <c r="E98" s="16">
        <v>-2.2069830546087497</v>
      </c>
      <c r="F98" s="17">
        <v>-1.4671374796098549</v>
      </c>
      <c r="G98" s="16">
        <v>-2.0194063017113022</v>
      </c>
      <c r="H98" s="17">
        <v>-1.3551970953369148</v>
      </c>
      <c r="I98" s="16">
        <v>-2.2917998075689408</v>
      </c>
      <c r="J98" s="17">
        <v>-1.4793196717863104</v>
      </c>
      <c r="K98" s="16">
        <v>-2.7953324452978379</v>
      </c>
      <c r="L98" s="17">
        <v>-1.5238392183458662</v>
      </c>
      <c r="M98" s="16">
        <v>-3.1700168852423092</v>
      </c>
      <c r="N98" s="17">
        <v>-1.7691927276245221</v>
      </c>
      <c r="O98" s="16">
        <v>-3.5386638563169504</v>
      </c>
      <c r="P98" s="17">
        <v>-1.7675953726578475</v>
      </c>
      <c r="Q98" s="16">
        <v>-3.2019815034505696</v>
      </c>
      <c r="R98" s="17">
        <v>-1.7520416305261213</v>
      </c>
      <c r="S98" s="16">
        <v>-2.9511600526321358</v>
      </c>
      <c r="T98" s="17">
        <v>-1.6221397033245855</v>
      </c>
      <c r="U98" s="16">
        <v>-2.507425439242505</v>
      </c>
      <c r="V98" s="17">
        <v>-1.4516010998491489</v>
      </c>
      <c r="W98" s="16">
        <v>-2.2843224637009456</v>
      </c>
      <c r="X98" s="17">
        <v>-1.5006250777209291</v>
      </c>
      <c r="Y98" s="16">
        <v>-2.2753314755759857</v>
      </c>
      <c r="Z98" s="17">
        <v>-1.4589142166070901</v>
      </c>
      <c r="AA98" s="16">
        <v>-31.317586541881798</v>
      </c>
      <c r="AB98" s="18">
        <v>-18.483235300880704</v>
      </c>
    </row>
    <row r="99" spans="1:28">
      <c r="A99" s="11"/>
      <c r="B99" s="7" t="s">
        <v>49</v>
      </c>
      <c r="C99" s="16">
        <v>61.000020887327722</v>
      </c>
      <c r="D99" s="17">
        <v>-11.255278937593509</v>
      </c>
      <c r="E99" s="16">
        <v>61.118867652928188</v>
      </c>
      <c r="F99" s="17">
        <v>-12.277481923626242</v>
      </c>
      <c r="G99" s="16">
        <v>62.612950854885497</v>
      </c>
      <c r="H99" s="17">
        <v>-11.351551344659201</v>
      </c>
      <c r="I99" s="16">
        <v>58.106254046939902</v>
      </c>
      <c r="J99" s="17">
        <v>-15.742350217186733</v>
      </c>
      <c r="K99" s="16">
        <v>55.808460923958243</v>
      </c>
      <c r="L99" s="17">
        <v>-18.424056916316111</v>
      </c>
      <c r="M99" s="16">
        <v>50.338299993735674</v>
      </c>
      <c r="N99" s="17">
        <v>-23.324036614904273</v>
      </c>
      <c r="O99" s="16">
        <v>50.536194758114071</v>
      </c>
      <c r="P99" s="17">
        <v>-23.707096770795367</v>
      </c>
      <c r="Q99" s="16">
        <v>50.415117331131498</v>
      </c>
      <c r="R99" s="17">
        <v>-23.400775737800522</v>
      </c>
      <c r="S99" s="16">
        <v>53.213830354357</v>
      </c>
      <c r="T99" s="17">
        <v>-21.370618992034238</v>
      </c>
      <c r="U99" s="16">
        <v>55.663628923544586</v>
      </c>
      <c r="V99" s="17">
        <v>-17.595191700036793</v>
      </c>
      <c r="W99" s="16">
        <v>58.394156982447768</v>
      </c>
      <c r="X99" s="17">
        <v>-14.363313885537099</v>
      </c>
      <c r="Y99" s="16">
        <v>60.263837413207035</v>
      </c>
      <c r="Z99" s="17">
        <v>-13.139439376914453</v>
      </c>
      <c r="AA99" s="16">
        <v>677.47162012257718</v>
      </c>
      <c r="AB99" s="18">
        <v>-205.95119241740454</v>
      </c>
    </row>
    <row r="100" spans="1:28">
      <c r="A100" s="11"/>
      <c r="B100" s="7" t="s">
        <v>44</v>
      </c>
      <c r="C100" s="16">
        <v>-115.63723065787167</v>
      </c>
      <c r="D100" s="17">
        <v>4.9285013796911716</v>
      </c>
      <c r="E100" s="16">
        <v>-124.15716384274849</v>
      </c>
      <c r="F100" s="17">
        <v>-1.0444907112105888</v>
      </c>
      <c r="G100" s="16">
        <v>-169.57297892034728</v>
      </c>
      <c r="H100" s="17">
        <v>5.8398631621324544</v>
      </c>
      <c r="I100" s="16">
        <v>10.595601815389985</v>
      </c>
      <c r="J100" s="17">
        <v>-1.9099728101619695</v>
      </c>
      <c r="K100" s="16">
        <v>31.555480936681214</v>
      </c>
      <c r="L100" s="17">
        <v>-1.8505753541806351</v>
      </c>
      <c r="M100" s="16">
        <v>9.2107181845269199</v>
      </c>
      <c r="N100" s="17">
        <v>-5.3437813245228467</v>
      </c>
      <c r="O100" s="16">
        <v>-11.988256053151948</v>
      </c>
      <c r="P100" s="17">
        <v>6.3434237688242856E-2</v>
      </c>
      <c r="Q100" s="16">
        <v>-12.872354380299695</v>
      </c>
      <c r="R100" s="17">
        <v>3.3632161499317625</v>
      </c>
      <c r="S100" s="16">
        <v>46.508465889802572</v>
      </c>
      <c r="T100" s="17">
        <v>-0.84183134412695759</v>
      </c>
      <c r="U100" s="16">
        <v>-51.936436325978342</v>
      </c>
      <c r="V100" s="17">
        <v>18.137913013476133</v>
      </c>
      <c r="W100" s="16">
        <v>-47.046040448564824</v>
      </c>
      <c r="X100" s="17">
        <v>14.439300072430417</v>
      </c>
      <c r="Y100" s="16">
        <v>-47.546826233145076</v>
      </c>
      <c r="Z100" s="17">
        <v>13.138803592430952</v>
      </c>
      <c r="AA100" s="16">
        <v>-482.8870200357066</v>
      </c>
      <c r="AB100" s="18">
        <v>48.920380063578136</v>
      </c>
    </row>
    <row r="101" spans="1:28">
      <c r="A101" s="11"/>
      <c r="B101" s="7" t="s">
        <v>45</v>
      </c>
      <c r="C101" s="16">
        <v>147.31996046571919</v>
      </c>
      <c r="D101" s="17">
        <v>-43.090753532754434</v>
      </c>
      <c r="E101" s="16">
        <v>145.47734427981109</v>
      </c>
      <c r="F101" s="17">
        <v>-45.352698084648097</v>
      </c>
      <c r="G101" s="16">
        <v>150.85296492409441</v>
      </c>
      <c r="H101" s="17">
        <v>-41.453678942985434</v>
      </c>
      <c r="I101" s="16">
        <v>150.74414989821639</v>
      </c>
      <c r="J101" s="17">
        <v>-39.793221472238265</v>
      </c>
      <c r="K101" s="16">
        <v>144.22282904560555</v>
      </c>
      <c r="L101" s="17">
        <v>-41.313675149708487</v>
      </c>
      <c r="M101" s="16">
        <v>138.46763698064569</v>
      </c>
      <c r="N101" s="17">
        <v>-41.680859558807285</v>
      </c>
      <c r="O101" s="16">
        <v>135.48060756541008</v>
      </c>
      <c r="P101" s="17">
        <v>-42.62872229615482</v>
      </c>
      <c r="Q101" s="16">
        <v>138.47172626936202</v>
      </c>
      <c r="R101" s="17">
        <v>-42.210760534565814</v>
      </c>
      <c r="S101" s="16">
        <v>140.64541546313018</v>
      </c>
      <c r="T101" s="17">
        <v>-43.592280290174209</v>
      </c>
      <c r="U101" s="16">
        <v>146.27529736351795</v>
      </c>
      <c r="V101" s="17">
        <v>-40.171653354109367</v>
      </c>
      <c r="W101" s="16">
        <v>149.4175369286755</v>
      </c>
      <c r="X101" s="17">
        <v>-41.448313089399846</v>
      </c>
      <c r="Y101" s="16">
        <v>149.07990505222125</v>
      </c>
      <c r="Z101" s="17">
        <v>-40.471007684423554</v>
      </c>
      <c r="AA101" s="16">
        <v>1736.4553742364089</v>
      </c>
      <c r="AB101" s="18">
        <v>-503.20762398996959</v>
      </c>
    </row>
    <row r="102" spans="1:28">
      <c r="A102" s="4" t="s">
        <v>54</v>
      </c>
      <c r="B102" s="9"/>
      <c r="C102" s="13">
        <f t="shared" ref="C102:AB102" si="4">SUM(C85:C101)</f>
        <v>-240.5192967878981</v>
      </c>
      <c r="D102" s="13">
        <f t="shared" si="4"/>
        <v>-219.22166034747642</v>
      </c>
      <c r="E102" s="13">
        <f t="shared" si="4"/>
        <v>-232.50935713931986</v>
      </c>
      <c r="F102" s="13">
        <f t="shared" si="4"/>
        <v>-209.05524708523902</v>
      </c>
      <c r="G102" s="13">
        <f t="shared" si="4"/>
        <v>-303.23934457844928</v>
      </c>
      <c r="H102" s="13">
        <f t="shared" si="4"/>
        <v>-208.40673532990837</v>
      </c>
      <c r="I102" s="13">
        <f t="shared" si="4"/>
        <v>-84.224802518312885</v>
      </c>
      <c r="J102" s="13">
        <f t="shared" si="4"/>
        <v>-219.68847065951249</v>
      </c>
      <c r="K102" s="13">
        <f t="shared" si="4"/>
        <v>-75.609881775888027</v>
      </c>
      <c r="L102" s="13">
        <f t="shared" si="4"/>
        <v>-235.70728511324165</v>
      </c>
      <c r="M102" s="13">
        <f t="shared" si="4"/>
        <v>-72.110500310543387</v>
      </c>
      <c r="N102" s="13">
        <f t="shared" si="4"/>
        <v>-202.56789072493933</v>
      </c>
      <c r="O102" s="13">
        <f t="shared" si="4"/>
        <v>-68.173244228072889</v>
      </c>
      <c r="P102" s="13">
        <f t="shared" si="4"/>
        <v>-202.72054307164152</v>
      </c>
      <c r="Q102" s="13">
        <f t="shared" si="4"/>
        <v>-102.37322374374307</v>
      </c>
      <c r="R102" s="13">
        <f t="shared" si="4"/>
        <v>-203.97871665154958</v>
      </c>
      <c r="S102" s="13">
        <f t="shared" si="4"/>
        <v>-22.404261658749732</v>
      </c>
      <c r="T102" s="13">
        <f t="shared" si="4"/>
        <v>-215.62065886233657</v>
      </c>
      <c r="U102" s="13">
        <f t="shared" si="4"/>
        <v>-105.1947700756661</v>
      </c>
      <c r="V102" s="13">
        <f t="shared" si="4"/>
        <v>-177.83233034454432</v>
      </c>
      <c r="W102" s="13">
        <f t="shared" si="4"/>
        <v>-62.747135511370658</v>
      </c>
      <c r="X102" s="13">
        <f t="shared" si="4"/>
        <v>-151.68662785125574</v>
      </c>
      <c r="Y102" s="13">
        <f t="shared" si="4"/>
        <v>-73.577286143836062</v>
      </c>
      <c r="Z102" s="13">
        <f t="shared" si="4"/>
        <v>-170.74700913425085</v>
      </c>
      <c r="AA102" s="13">
        <f t="shared" si="4"/>
        <v>-1442.6831044718504</v>
      </c>
      <c r="AB102" s="13">
        <f t="shared" si="4"/>
        <v>-2417.2331751758961</v>
      </c>
    </row>
    <row r="103" spans="1:28">
      <c r="A103" s="4">
        <v>2006</v>
      </c>
      <c r="B103" s="4" t="s">
        <v>27</v>
      </c>
      <c r="C103" s="13">
        <v>0</v>
      </c>
      <c r="D103" s="14">
        <v>0</v>
      </c>
      <c r="E103" s="13">
        <v>0</v>
      </c>
      <c r="F103" s="14">
        <v>0</v>
      </c>
      <c r="G103" s="13">
        <v>0</v>
      </c>
      <c r="H103" s="14">
        <v>0</v>
      </c>
      <c r="I103" s="13">
        <v>0</v>
      </c>
      <c r="J103" s="14">
        <v>0</v>
      </c>
      <c r="K103" s="13">
        <v>0</v>
      </c>
      <c r="L103" s="14">
        <v>0</v>
      </c>
      <c r="M103" s="13">
        <v>0</v>
      </c>
      <c r="N103" s="14">
        <v>0</v>
      </c>
      <c r="O103" s="13">
        <v>0</v>
      </c>
      <c r="P103" s="14">
        <v>0</v>
      </c>
      <c r="Q103" s="13">
        <v>0</v>
      </c>
      <c r="R103" s="14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4">
        <v>0</v>
      </c>
      <c r="Y103" s="13">
        <v>0</v>
      </c>
      <c r="Z103" s="14">
        <v>0</v>
      </c>
      <c r="AA103" s="13">
        <v>0</v>
      </c>
      <c r="AB103" s="15">
        <v>0</v>
      </c>
    </row>
    <row r="104" spans="1:28">
      <c r="A104" s="11"/>
      <c r="B104" s="7" t="s">
        <v>30</v>
      </c>
      <c r="C104" s="16">
        <v>68.535038970409573</v>
      </c>
      <c r="D104" s="17">
        <v>70.96917705801178</v>
      </c>
      <c r="E104" s="16">
        <v>51.37417350400392</v>
      </c>
      <c r="F104" s="17">
        <v>59.345124847962055</v>
      </c>
      <c r="G104" s="16">
        <v>43.777457943991912</v>
      </c>
      <c r="H104" s="17">
        <v>53.584205968538058</v>
      </c>
      <c r="I104" s="16">
        <v>7.1021190246417927</v>
      </c>
      <c r="J104" s="17">
        <v>11.34072220993577</v>
      </c>
      <c r="K104" s="16">
        <v>11.480599933557816</v>
      </c>
      <c r="L104" s="17">
        <v>16.08935954021991</v>
      </c>
      <c r="M104" s="16">
        <v>29.158805797379202</v>
      </c>
      <c r="N104" s="17">
        <v>29.99615906495098</v>
      </c>
      <c r="O104" s="16">
        <v>49.041119930241237</v>
      </c>
      <c r="P104" s="17">
        <v>40.535451767182927</v>
      </c>
      <c r="Q104" s="16">
        <v>26.734579868898301</v>
      </c>
      <c r="R104" s="17">
        <v>26.520791995607404</v>
      </c>
      <c r="S104" s="16">
        <v>14.789723559664127</v>
      </c>
      <c r="T104" s="17">
        <v>15.598664842003124</v>
      </c>
      <c r="U104" s="16">
        <v>6.6747838896410769</v>
      </c>
      <c r="V104" s="17">
        <v>12.425730771422359</v>
      </c>
      <c r="W104" s="16">
        <v>13.837460559911712</v>
      </c>
      <c r="X104" s="17">
        <v>18.944873493711803</v>
      </c>
      <c r="Y104" s="16">
        <v>6.4089293890556824</v>
      </c>
      <c r="Z104" s="17">
        <v>12.070658379916441</v>
      </c>
      <c r="AA104" s="16">
        <v>328.91479237139635</v>
      </c>
      <c r="AB104" s="18">
        <v>367.42091993946258</v>
      </c>
    </row>
    <row r="105" spans="1:28">
      <c r="A105" s="11"/>
      <c r="B105" s="7" t="s">
        <v>32</v>
      </c>
      <c r="C105" s="16">
        <v>-169.02765201367006</v>
      </c>
      <c r="D105" s="17">
        <v>-95.026540443462594</v>
      </c>
      <c r="E105" s="16">
        <v>-175.51174918522315</v>
      </c>
      <c r="F105" s="17">
        <v>-105.57498687406003</v>
      </c>
      <c r="G105" s="16">
        <v>-149.06785762018049</v>
      </c>
      <c r="H105" s="17">
        <v>-88.992727783144389</v>
      </c>
      <c r="I105" s="16">
        <v>-132.57768498676506</v>
      </c>
      <c r="J105" s="17">
        <v>-67.142509356270793</v>
      </c>
      <c r="K105" s="16">
        <v>-144.30477477464419</v>
      </c>
      <c r="L105" s="17">
        <v>-68.981390916304946</v>
      </c>
      <c r="M105" s="16">
        <v>-103.26770722544828</v>
      </c>
      <c r="N105" s="17">
        <v>-67.954535786146636</v>
      </c>
      <c r="O105" s="16">
        <v>-111.89312672049797</v>
      </c>
      <c r="P105" s="17">
        <v>-68.95960973494401</v>
      </c>
      <c r="Q105" s="16">
        <v>-114.15786214649877</v>
      </c>
      <c r="R105" s="17">
        <v>-74.469919151326238</v>
      </c>
      <c r="S105" s="16">
        <v>-110.55681815362271</v>
      </c>
      <c r="T105" s="17">
        <v>-72.38724916267546</v>
      </c>
      <c r="U105" s="16">
        <v>-92.589566675496528</v>
      </c>
      <c r="V105" s="17">
        <v>-57.797669288138223</v>
      </c>
      <c r="W105" s="16">
        <v>-85.269487933534734</v>
      </c>
      <c r="X105" s="17">
        <v>-53.086665687652385</v>
      </c>
      <c r="Y105" s="16">
        <v>-79.59794730930922</v>
      </c>
      <c r="Z105" s="17">
        <v>-50.055595669587206</v>
      </c>
      <c r="AA105" s="16">
        <v>-1467.8222347448911</v>
      </c>
      <c r="AB105" s="18">
        <v>-870.42939985371288</v>
      </c>
    </row>
    <row r="106" spans="1:28">
      <c r="A106" s="11"/>
      <c r="B106" s="7" t="s">
        <v>33</v>
      </c>
      <c r="C106" s="16">
        <v>-2.75</v>
      </c>
      <c r="D106" s="17">
        <v>-2.0539215686274512</v>
      </c>
      <c r="E106" s="16">
        <v>-6.1</v>
      </c>
      <c r="F106" s="17">
        <v>-5.1136363636363624</v>
      </c>
      <c r="G106" s="16">
        <v>-6.2826086956521738</v>
      </c>
      <c r="H106" s="17">
        <v>-5.6595744680851059</v>
      </c>
      <c r="I106" s="16">
        <v>0</v>
      </c>
      <c r="J106" s="17">
        <v>0</v>
      </c>
      <c r="K106" s="16">
        <v>0</v>
      </c>
      <c r="L106" s="17">
        <v>0</v>
      </c>
      <c r="M106" s="16">
        <v>0</v>
      </c>
      <c r="N106" s="17">
        <v>0</v>
      </c>
      <c r="O106" s="16">
        <v>0</v>
      </c>
      <c r="P106" s="17">
        <v>0</v>
      </c>
      <c r="Q106" s="16">
        <v>0</v>
      </c>
      <c r="R106" s="17">
        <v>0</v>
      </c>
      <c r="S106" s="16">
        <v>0</v>
      </c>
      <c r="T106" s="17">
        <v>0</v>
      </c>
      <c r="U106" s="16">
        <v>0</v>
      </c>
      <c r="V106" s="17">
        <v>0</v>
      </c>
      <c r="W106" s="16">
        <v>0</v>
      </c>
      <c r="X106" s="17">
        <v>0</v>
      </c>
      <c r="Y106" s="16">
        <v>0</v>
      </c>
      <c r="Z106" s="17">
        <v>0</v>
      </c>
      <c r="AA106" s="16">
        <v>-15.132608695652173</v>
      </c>
      <c r="AB106" s="18">
        <v>-12.827132400348919</v>
      </c>
    </row>
    <row r="107" spans="1:28">
      <c r="A107" s="11"/>
      <c r="B107" s="7" t="s">
        <v>34</v>
      </c>
      <c r="C107" s="16">
        <v>-2.9570316870736231</v>
      </c>
      <c r="D107" s="17">
        <v>-5.0963377673691781</v>
      </c>
      <c r="E107" s="16">
        <v>-3.3864842570694984</v>
      </c>
      <c r="F107" s="17">
        <v>-5.6310720353261212</v>
      </c>
      <c r="G107" s="16">
        <v>1.8188877372465264</v>
      </c>
      <c r="H107" s="17">
        <v>-1.6723445048933869</v>
      </c>
      <c r="I107" s="16">
        <v>12.127677810224441</v>
      </c>
      <c r="J107" s="17">
        <v>6.044293057102367</v>
      </c>
      <c r="K107" s="16">
        <v>9.7658938296278706</v>
      </c>
      <c r="L107" s="17">
        <v>5.5647947189218163</v>
      </c>
      <c r="M107" s="16">
        <v>9.8109139151208069</v>
      </c>
      <c r="N107" s="17">
        <v>7.8261855162558298</v>
      </c>
      <c r="O107" s="16">
        <v>5.0399347294292518</v>
      </c>
      <c r="P107" s="17">
        <v>2.3182499502119009</v>
      </c>
      <c r="Q107" s="16">
        <v>8.6866002750296918</v>
      </c>
      <c r="R107" s="17">
        <v>7.4295455715710217</v>
      </c>
      <c r="S107" s="16">
        <v>9.8542646930880604</v>
      </c>
      <c r="T107" s="17">
        <v>6.1748237832649977</v>
      </c>
      <c r="U107" s="16">
        <v>11.553268561386561</v>
      </c>
      <c r="V107" s="17">
        <v>8.2517938371397257</v>
      </c>
      <c r="W107" s="16">
        <v>11.99850324228721</v>
      </c>
      <c r="X107" s="17">
        <v>8.0517978453681245</v>
      </c>
      <c r="Y107" s="16">
        <v>10.905871184750181</v>
      </c>
      <c r="Z107" s="17">
        <v>5.8202179576115594</v>
      </c>
      <c r="AA107" s="16">
        <v>85.218300034047473</v>
      </c>
      <c r="AB107" s="18">
        <v>45.081947929858657</v>
      </c>
    </row>
    <row r="108" spans="1:28">
      <c r="A108" s="11"/>
      <c r="B108" s="7" t="s">
        <v>35</v>
      </c>
      <c r="C108" s="16">
        <v>97.72894939522017</v>
      </c>
      <c r="D108" s="17">
        <v>85.169122103593054</v>
      </c>
      <c r="E108" s="16">
        <v>91.287584014956892</v>
      </c>
      <c r="F108" s="17">
        <v>87.393467938654041</v>
      </c>
      <c r="G108" s="16">
        <v>87.40237412882685</v>
      </c>
      <c r="H108" s="17">
        <v>87.875234078845878</v>
      </c>
      <c r="I108" s="16">
        <v>109.14994702340687</v>
      </c>
      <c r="J108" s="17">
        <v>97.960469726158308</v>
      </c>
      <c r="K108" s="16">
        <v>105.57470965383618</v>
      </c>
      <c r="L108" s="17">
        <v>88.712982500512027</v>
      </c>
      <c r="M108" s="16">
        <v>111.72655536925677</v>
      </c>
      <c r="N108" s="17">
        <v>102.3828024970591</v>
      </c>
      <c r="O108" s="16">
        <v>127.93330039551243</v>
      </c>
      <c r="P108" s="17">
        <v>103.10196312011847</v>
      </c>
      <c r="Q108" s="16">
        <v>115.2713139281758</v>
      </c>
      <c r="R108" s="17">
        <v>104.37169481543218</v>
      </c>
      <c r="S108" s="16">
        <v>126.76493522785162</v>
      </c>
      <c r="T108" s="17">
        <v>105.43301318542031</v>
      </c>
      <c r="U108" s="16">
        <v>117.83764688193286</v>
      </c>
      <c r="V108" s="17">
        <v>107.77006476547808</v>
      </c>
      <c r="W108" s="16">
        <v>101.11687387986719</v>
      </c>
      <c r="X108" s="17">
        <v>88.797960199818903</v>
      </c>
      <c r="Y108" s="16">
        <v>84.087785393884346</v>
      </c>
      <c r="Z108" s="17">
        <v>76.191738363882806</v>
      </c>
      <c r="AA108" s="16">
        <v>1275.8819752927279</v>
      </c>
      <c r="AB108" s="18">
        <v>1135.1605132949733</v>
      </c>
    </row>
    <row r="109" spans="1:28">
      <c r="A109" s="11"/>
      <c r="B109" s="7" t="s">
        <v>36</v>
      </c>
      <c r="C109" s="16">
        <v>-2.0399599906981258</v>
      </c>
      <c r="D109" s="17">
        <v>-3.2042570732130997</v>
      </c>
      <c r="E109" s="16">
        <v>-1.7566567617484452</v>
      </c>
      <c r="F109" s="17">
        <v>-5.7735300840552064</v>
      </c>
      <c r="G109" s="16">
        <v>14.409704046724659</v>
      </c>
      <c r="H109" s="17">
        <v>8.3514000152300696</v>
      </c>
      <c r="I109" s="16">
        <v>15.964928969188392</v>
      </c>
      <c r="J109" s="17">
        <v>9.1267937436640558</v>
      </c>
      <c r="K109" s="16">
        <v>36.572944595608973</v>
      </c>
      <c r="L109" s="17">
        <v>23.65282756023938</v>
      </c>
      <c r="M109" s="16">
        <v>40.227059619987308</v>
      </c>
      <c r="N109" s="17">
        <v>23.590836428501856</v>
      </c>
      <c r="O109" s="16">
        <v>40.312298957714845</v>
      </c>
      <c r="P109" s="17">
        <v>24.058587754489313</v>
      </c>
      <c r="Q109" s="16">
        <v>34.108584201041204</v>
      </c>
      <c r="R109" s="17">
        <v>20.58701003701059</v>
      </c>
      <c r="S109" s="16">
        <v>33.335304501796301</v>
      </c>
      <c r="T109" s="17">
        <v>17.618262940364005</v>
      </c>
      <c r="U109" s="16">
        <v>36.138618495288313</v>
      </c>
      <c r="V109" s="17">
        <v>20.430712910104457</v>
      </c>
      <c r="W109" s="16">
        <v>35.054462612715106</v>
      </c>
      <c r="X109" s="17">
        <v>20.466716029170087</v>
      </c>
      <c r="Y109" s="16">
        <v>37.908163311031288</v>
      </c>
      <c r="Z109" s="17">
        <v>22.217473247173839</v>
      </c>
      <c r="AA109" s="16">
        <v>320.2354525586498</v>
      </c>
      <c r="AB109" s="18">
        <v>181.12283350867935</v>
      </c>
    </row>
    <row r="110" spans="1:28">
      <c r="A110" s="11"/>
      <c r="B110" s="7" t="s">
        <v>81</v>
      </c>
      <c r="C110" s="16">
        <v>-29.403949706458619</v>
      </c>
      <c r="D110" s="17">
        <v>-17.859045774613143</v>
      </c>
      <c r="E110" s="16">
        <v>-29.722516943220249</v>
      </c>
      <c r="F110" s="17">
        <v>-19.25484152718991</v>
      </c>
      <c r="G110" s="16">
        <v>-18.662655379673645</v>
      </c>
      <c r="H110" s="17">
        <v>-12.224572960367182</v>
      </c>
      <c r="I110" s="16">
        <v>-20.450156328736501</v>
      </c>
      <c r="J110" s="17">
        <v>-11.8247232764476</v>
      </c>
      <c r="K110" s="16">
        <v>-20.457745643748229</v>
      </c>
      <c r="L110" s="17">
        <v>-14.096203772240543</v>
      </c>
      <c r="M110" s="16">
        <v>-22.637408165999979</v>
      </c>
      <c r="N110" s="17">
        <v>-16.48872662795722</v>
      </c>
      <c r="O110" s="16">
        <v>-24.122510700842753</v>
      </c>
      <c r="P110" s="17">
        <v>-16.1916956079065</v>
      </c>
      <c r="Q110" s="16">
        <v>-22.822862423572005</v>
      </c>
      <c r="R110" s="17">
        <v>-16.403098867150607</v>
      </c>
      <c r="S110" s="16">
        <v>-21.832464255462249</v>
      </c>
      <c r="T110" s="17">
        <v>-14.453213421109801</v>
      </c>
      <c r="U110" s="16">
        <v>-20.409323525415456</v>
      </c>
      <c r="V110" s="17">
        <v>-13.355238333936114</v>
      </c>
      <c r="W110" s="16">
        <v>-19.419013917030739</v>
      </c>
      <c r="X110" s="17">
        <v>-12.135596387859335</v>
      </c>
      <c r="Y110" s="16">
        <v>-19.199435166040249</v>
      </c>
      <c r="Z110" s="17">
        <v>-10.92497158073715</v>
      </c>
      <c r="AA110" s="16">
        <v>-269.14004215620065</v>
      </c>
      <c r="AB110" s="18">
        <v>-175.21192813751509</v>
      </c>
    </row>
    <row r="111" spans="1:28">
      <c r="A111" s="11"/>
      <c r="B111" s="7" t="s">
        <v>37</v>
      </c>
      <c r="C111" s="16">
        <v>3.599545199644465</v>
      </c>
      <c r="D111" s="17">
        <v>2.8555552480852251</v>
      </c>
      <c r="E111" s="16">
        <v>3.8075699411784996</v>
      </c>
      <c r="F111" s="17">
        <v>2.9966691083065911</v>
      </c>
      <c r="G111" s="16">
        <v>4.0720970193832509</v>
      </c>
      <c r="H111" s="17">
        <v>3.1710576255675638</v>
      </c>
      <c r="I111" s="16">
        <v>3.439744600494</v>
      </c>
      <c r="J111" s="17">
        <v>2.6031704960656001</v>
      </c>
      <c r="K111" s="16">
        <v>3.7114597229845008</v>
      </c>
      <c r="L111" s="17">
        <v>2.822914979844021</v>
      </c>
      <c r="M111" s="16">
        <v>4.122737872898</v>
      </c>
      <c r="N111" s="17">
        <v>3.1250891805039562</v>
      </c>
      <c r="O111" s="16">
        <v>3.5677577687402504</v>
      </c>
      <c r="P111" s="17">
        <v>2.6944974079868871</v>
      </c>
      <c r="Q111" s="16">
        <v>4.3180582168017514</v>
      </c>
      <c r="R111" s="17">
        <v>3.293866995467936</v>
      </c>
      <c r="S111" s="16">
        <v>4.0260838252859994</v>
      </c>
      <c r="T111" s="17">
        <v>3.0536191150269003</v>
      </c>
      <c r="U111" s="16">
        <v>3.8411229806907499</v>
      </c>
      <c r="V111" s="17">
        <v>2.9535867522669079</v>
      </c>
      <c r="W111" s="16">
        <v>3.47969210605575</v>
      </c>
      <c r="X111" s="17">
        <v>2.7219787813485934</v>
      </c>
      <c r="Y111" s="16">
        <v>3.1276291498907507</v>
      </c>
      <c r="Z111" s="17">
        <v>2.4452852893881509</v>
      </c>
      <c r="AA111" s="16">
        <v>45.113498404047974</v>
      </c>
      <c r="AB111" s="18">
        <v>34.737290979858336</v>
      </c>
    </row>
    <row r="112" spans="1:28">
      <c r="A112" s="11"/>
      <c r="B112" s="7" t="s">
        <v>39</v>
      </c>
      <c r="C112" s="16">
        <v>-59.781306549171674</v>
      </c>
      <c r="D112" s="17">
        <v>-69.060860200745793</v>
      </c>
      <c r="E112" s="16">
        <v>-60.841320398389932</v>
      </c>
      <c r="F112" s="17">
        <v>-72.354598947389533</v>
      </c>
      <c r="G112" s="16">
        <v>-4.4999903201685978</v>
      </c>
      <c r="H112" s="17">
        <v>-20.628614989819745</v>
      </c>
      <c r="I112" s="16">
        <v>-12.908599183848002</v>
      </c>
      <c r="J112" s="17">
        <v>-26.650804125460308</v>
      </c>
      <c r="K112" s="16">
        <v>-5.1235185317456846</v>
      </c>
      <c r="L112" s="17">
        <v>-18.994547206343839</v>
      </c>
      <c r="M112" s="16">
        <v>4.0624752807489219</v>
      </c>
      <c r="N112" s="17">
        <v>-11.307699399375595</v>
      </c>
      <c r="O112" s="16">
        <v>2.9972992713015083</v>
      </c>
      <c r="P112" s="17">
        <v>-11.330367797275763</v>
      </c>
      <c r="Q112" s="16">
        <v>3.9734241596268713</v>
      </c>
      <c r="R112" s="17">
        <v>-13.400759738998602</v>
      </c>
      <c r="S112" s="16">
        <v>2.1871314312025767</v>
      </c>
      <c r="T112" s="17">
        <v>-12.092649857097722</v>
      </c>
      <c r="U112" s="16">
        <v>6.6362710953924262</v>
      </c>
      <c r="V112" s="17">
        <v>-11.67843839563832</v>
      </c>
      <c r="W112" s="16">
        <v>4.2278478481288246</v>
      </c>
      <c r="X112" s="17">
        <v>-12.464429777918598</v>
      </c>
      <c r="Y112" s="16">
        <v>8.7402422410665466</v>
      </c>
      <c r="Z112" s="17">
        <v>-10.665784135872393</v>
      </c>
      <c r="AA112" s="16">
        <v>-110.33004365585623</v>
      </c>
      <c r="AB112" s="18">
        <v>-290.62955457193618</v>
      </c>
    </row>
    <row r="113" spans="1:28">
      <c r="A113" s="11"/>
      <c r="B113" s="7" t="s">
        <v>40</v>
      </c>
      <c r="C113" s="16">
        <v>-115.6760548715706</v>
      </c>
      <c r="D113" s="17">
        <v>-104.7166020308139</v>
      </c>
      <c r="E113" s="16">
        <v>-114.94082237414511</v>
      </c>
      <c r="F113" s="17">
        <v>-104.25629069296683</v>
      </c>
      <c r="G113" s="16">
        <v>-109.40298150940995</v>
      </c>
      <c r="H113" s="17">
        <v>-100.45554575299012</v>
      </c>
      <c r="I113" s="16">
        <v>-120.17779307352384</v>
      </c>
      <c r="J113" s="17">
        <v>-108.23108485361128</v>
      </c>
      <c r="K113" s="16">
        <v>-129.53235816951829</v>
      </c>
      <c r="L113" s="17">
        <v>-118.53208871234183</v>
      </c>
      <c r="M113" s="16">
        <v>-134.94595591757883</v>
      </c>
      <c r="N113" s="17">
        <v>-123.27079909682529</v>
      </c>
      <c r="O113" s="16">
        <v>-138.42279056213974</v>
      </c>
      <c r="P113" s="17">
        <v>-123.32263327727986</v>
      </c>
      <c r="Q113" s="16">
        <v>-139.823605102041</v>
      </c>
      <c r="R113" s="17">
        <v>-126.88569903011792</v>
      </c>
      <c r="S113" s="16">
        <v>-136.52225180085725</v>
      </c>
      <c r="T113" s="17">
        <v>-126.75322621602831</v>
      </c>
      <c r="U113" s="16">
        <v>-128.58964602092468</v>
      </c>
      <c r="V113" s="17">
        <v>-118.63103135227465</v>
      </c>
      <c r="W113" s="16">
        <v>-122.52202033819623</v>
      </c>
      <c r="X113" s="17">
        <v>-113.37262154445239</v>
      </c>
      <c r="Y113" s="16">
        <v>-120.37837321053799</v>
      </c>
      <c r="Z113" s="17">
        <v>-110.69142505690276</v>
      </c>
      <c r="AA113" s="16">
        <v>-1510.9346529504435</v>
      </c>
      <c r="AB113" s="18">
        <v>-1379.1190476166053</v>
      </c>
    </row>
    <row r="114" spans="1:28">
      <c r="A114" s="11"/>
      <c r="B114" s="7" t="s">
        <v>41</v>
      </c>
      <c r="C114" s="16">
        <v>-3.3170627681969047</v>
      </c>
      <c r="D114" s="17">
        <v>-1.9540696072218824</v>
      </c>
      <c r="E114" s="16">
        <v>-2.9061262821817504</v>
      </c>
      <c r="F114" s="17">
        <v>-1.7866711385795464</v>
      </c>
      <c r="G114" s="16">
        <v>-0.42374948358148989</v>
      </c>
      <c r="H114" s="17">
        <v>-0.4585877468458941</v>
      </c>
      <c r="I114" s="16">
        <v>-0.18264970776099965</v>
      </c>
      <c r="J114" s="17">
        <v>-0.17947653684089993</v>
      </c>
      <c r="K114" s="16">
        <v>-0.92628862754038632</v>
      </c>
      <c r="L114" s="17">
        <v>-0.36620548167398947</v>
      </c>
      <c r="M114" s="16">
        <v>4.163858025958068</v>
      </c>
      <c r="N114" s="17">
        <v>3.071470056965544</v>
      </c>
      <c r="O114" s="16">
        <v>4.3252990279889998</v>
      </c>
      <c r="P114" s="17">
        <v>3.1952186931593589</v>
      </c>
      <c r="Q114" s="16">
        <v>4.3236224187120449</v>
      </c>
      <c r="R114" s="17">
        <v>3.1932142279295421</v>
      </c>
      <c r="S114" s="16">
        <v>4.2169915621027503</v>
      </c>
      <c r="T114" s="17">
        <v>3.1289233652795003</v>
      </c>
      <c r="U114" s="16">
        <v>4.0285150662675679</v>
      </c>
      <c r="V114" s="17">
        <v>2.9792018526407853</v>
      </c>
      <c r="W114" s="16">
        <v>3.9106435421336667</v>
      </c>
      <c r="X114" s="17">
        <v>2.9067857912656976</v>
      </c>
      <c r="Y114" s="16">
        <v>3.6268614204389995</v>
      </c>
      <c r="Z114" s="17">
        <v>2.7122369196698868</v>
      </c>
      <c r="AA114" s="16">
        <v>20.839914194340565</v>
      </c>
      <c r="AB114" s="18">
        <v>16.442040395748101</v>
      </c>
    </row>
    <row r="115" spans="1:28">
      <c r="A115" s="11"/>
      <c r="B115" s="7" t="s">
        <v>43</v>
      </c>
      <c r="C115" s="16">
        <v>-6.5789115932679749</v>
      </c>
      <c r="D115" s="17">
        <v>-5.0191542984246134</v>
      </c>
      <c r="E115" s="16">
        <v>-5.2956792055045367</v>
      </c>
      <c r="F115" s="17">
        <v>-4.6485459523958816</v>
      </c>
      <c r="G115" s="16">
        <v>-8.3861757325989217E-3</v>
      </c>
      <c r="H115" s="17">
        <v>-1.3155633858119713</v>
      </c>
      <c r="I115" s="16">
        <v>-1.3512917717656765</v>
      </c>
      <c r="J115" s="17">
        <v>-1.5603237395854126</v>
      </c>
      <c r="K115" s="16">
        <v>-0.90533514941494708</v>
      </c>
      <c r="L115" s="17">
        <v>-1.2324342606861098</v>
      </c>
      <c r="M115" s="16">
        <v>1.3044655617336662</v>
      </c>
      <c r="N115" s="17">
        <v>-1.1609341068187566</v>
      </c>
      <c r="O115" s="16">
        <v>1.109141195804412</v>
      </c>
      <c r="P115" s="17">
        <v>-1.2433709968775259</v>
      </c>
      <c r="Q115" s="16">
        <v>1.8286849511903496</v>
      </c>
      <c r="R115" s="17">
        <v>-0.21947305314750931</v>
      </c>
      <c r="S115" s="16">
        <v>1.2966916665929089</v>
      </c>
      <c r="T115" s="17">
        <v>-1.4330567508164611</v>
      </c>
      <c r="U115" s="16">
        <v>2.0248727073129364</v>
      </c>
      <c r="V115" s="17">
        <v>-0.65245301214222362</v>
      </c>
      <c r="W115" s="16">
        <v>2.5990874315771659</v>
      </c>
      <c r="X115" s="17">
        <v>0.11348421940729825</v>
      </c>
      <c r="Y115" s="16">
        <v>4.5247059269821452</v>
      </c>
      <c r="Z115" s="17">
        <v>1.5594931120850415</v>
      </c>
      <c r="AA115" s="16">
        <v>0.54804554550784967</v>
      </c>
      <c r="AB115" s="18">
        <v>-16.812332225214128</v>
      </c>
    </row>
    <row r="116" spans="1:28">
      <c r="A116" s="11"/>
      <c r="B116" s="7" t="s">
        <v>51</v>
      </c>
      <c r="C116" s="16">
        <v>-2.0751632565335667</v>
      </c>
      <c r="D116" s="17">
        <v>-1.33563200749151</v>
      </c>
      <c r="E116" s="16">
        <v>-2.2069830546087497</v>
      </c>
      <c r="F116" s="17">
        <v>-1.4671391841553092</v>
      </c>
      <c r="G116" s="16">
        <v>-2.0194063017113022</v>
      </c>
      <c r="H116" s="17">
        <v>-1.3551970953369148</v>
      </c>
      <c r="I116" s="16">
        <v>-2.3353036170927499</v>
      </c>
      <c r="J116" s="17">
        <v>-1.4622913284694199</v>
      </c>
      <c r="K116" s="16">
        <v>-2.7529883435662366</v>
      </c>
      <c r="L116" s="17">
        <v>-1.5348447129093794</v>
      </c>
      <c r="M116" s="16">
        <v>-2.1599259761514</v>
      </c>
      <c r="N116" s="17">
        <v>-1.162279684146261</v>
      </c>
      <c r="O116" s="16">
        <v>-2.3176576063169501</v>
      </c>
      <c r="P116" s="17">
        <v>-1.189149146242753</v>
      </c>
      <c r="Q116" s="16">
        <v>-2.0941380251897002</v>
      </c>
      <c r="R116" s="17">
        <v>-1.0712937581856958</v>
      </c>
      <c r="S116" s="16">
        <v>-1.9552957669178497</v>
      </c>
      <c r="T116" s="17">
        <v>-1.08532995525138</v>
      </c>
      <c r="U116" s="16">
        <v>-1.6304635344806</v>
      </c>
      <c r="V116" s="17">
        <v>-0.99001610362374082</v>
      </c>
      <c r="W116" s="16">
        <v>-1.4171843684628502</v>
      </c>
      <c r="X116" s="17">
        <v>-1.0232865360542625</v>
      </c>
      <c r="Y116" s="16">
        <v>-1.3246671898617002</v>
      </c>
      <c r="Z116" s="17">
        <v>-0.96690173123278667</v>
      </c>
      <c r="AA116" s="16">
        <v>-24.289177040893655</v>
      </c>
      <c r="AB116" s="18">
        <v>-14.643361243099415</v>
      </c>
    </row>
    <row r="117" spans="1:28">
      <c r="A117" s="11"/>
      <c r="B117" s="7" t="s">
        <v>49</v>
      </c>
      <c r="C117" s="16">
        <v>8.346848597601717</v>
      </c>
      <c r="D117" s="17">
        <v>-13.159398467717853</v>
      </c>
      <c r="E117" s="16">
        <v>8.4056370078816798</v>
      </c>
      <c r="F117" s="17">
        <v>-14.234107476238652</v>
      </c>
      <c r="G117" s="16">
        <v>9.8701889476349987</v>
      </c>
      <c r="H117" s="17">
        <v>-13.291463588566264</v>
      </c>
      <c r="I117" s="16">
        <v>5.4170068791919128</v>
      </c>
      <c r="J117" s="17">
        <v>-18.067545908722167</v>
      </c>
      <c r="K117" s="16">
        <v>2.9264202684670195</v>
      </c>
      <c r="L117" s="17">
        <v>-20.668280047900179</v>
      </c>
      <c r="M117" s="16">
        <v>0.48755502524142003</v>
      </c>
      <c r="N117" s="17">
        <v>-23.314467199401946</v>
      </c>
      <c r="O117" s="16">
        <v>0.70841864173707236</v>
      </c>
      <c r="P117" s="17">
        <v>-23.588699093843765</v>
      </c>
      <c r="Q117" s="16">
        <v>0.53409913306299295</v>
      </c>
      <c r="R117" s="17">
        <v>-23.426740311167162</v>
      </c>
      <c r="S117" s="16">
        <v>3.3112780275615119</v>
      </c>
      <c r="T117" s="17">
        <v>-21.388427564015153</v>
      </c>
      <c r="U117" s="16">
        <v>5.7755192614238489</v>
      </c>
      <c r="V117" s="17">
        <v>-17.550600865237744</v>
      </c>
      <c r="W117" s="16">
        <v>8.7503189097517708</v>
      </c>
      <c r="X117" s="17">
        <v>-14.216890658375444</v>
      </c>
      <c r="Y117" s="16">
        <v>10.64020337424153</v>
      </c>
      <c r="Z117" s="17">
        <v>-12.996941550345451</v>
      </c>
      <c r="AA117" s="16">
        <v>65.173494073797485</v>
      </c>
      <c r="AB117" s="18">
        <v>-215.90356273153176</v>
      </c>
    </row>
    <row r="118" spans="1:28">
      <c r="A118" s="11"/>
      <c r="B118" s="7" t="s">
        <v>44</v>
      </c>
      <c r="C118" s="16">
        <v>-20.289427627885914</v>
      </c>
      <c r="D118" s="17">
        <v>-11.490236693742382</v>
      </c>
      <c r="E118" s="16">
        <v>-36.71357711349274</v>
      </c>
      <c r="F118" s="17">
        <v>-12.01381285039105</v>
      </c>
      <c r="G118" s="16">
        <v>23.785338289245516</v>
      </c>
      <c r="H118" s="17">
        <v>-1.6879676685545326</v>
      </c>
      <c r="I118" s="16">
        <v>15.838856680526003</v>
      </c>
      <c r="J118" s="17">
        <v>-27.622586651591732</v>
      </c>
      <c r="K118" s="16">
        <v>38.393166374685613</v>
      </c>
      <c r="L118" s="17">
        <v>-27.246391181820922</v>
      </c>
      <c r="M118" s="16">
        <v>85.886141644462612</v>
      </c>
      <c r="N118" s="17">
        <v>17.976386571820669</v>
      </c>
      <c r="O118" s="16">
        <v>99.334523685558764</v>
      </c>
      <c r="P118" s="17">
        <v>18.442947875127629</v>
      </c>
      <c r="Q118" s="16">
        <v>100.27952639455022</v>
      </c>
      <c r="R118" s="17">
        <v>17.569936352364966</v>
      </c>
      <c r="S118" s="16">
        <v>106.95285988010875</v>
      </c>
      <c r="T118" s="17">
        <v>16.016832660121249</v>
      </c>
      <c r="U118" s="16">
        <v>-6.327874010761172</v>
      </c>
      <c r="V118" s="17">
        <v>24.719560302071731</v>
      </c>
      <c r="W118" s="16">
        <v>-4.1291543446860066</v>
      </c>
      <c r="X118" s="17">
        <v>20.625597306393068</v>
      </c>
      <c r="Y118" s="16">
        <v>-5.9102140436405834</v>
      </c>
      <c r="Z118" s="17">
        <v>22.84943809265927</v>
      </c>
      <c r="AA118" s="16">
        <v>397.10016580867108</v>
      </c>
      <c r="AB118" s="18">
        <v>58.13970411445797</v>
      </c>
    </row>
    <row r="119" spans="1:28">
      <c r="A119" s="11"/>
      <c r="B119" s="7" t="s">
        <v>45</v>
      </c>
      <c r="C119" s="16">
        <v>-52.610527257377179</v>
      </c>
      <c r="D119" s="17">
        <v>-42.986500914064166</v>
      </c>
      <c r="E119" s="16">
        <v>-54.377452373186514</v>
      </c>
      <c r="F119" s="17">
        <v>-45.134751740215222</v>
      </c>
      <c r="G119" s="16">
        <v>-47.060059386713455</v>
      </c>
      <c r="H119" s="17">
        <v>-40.184869152287959</v>
      </c>
      <c r="I119" s="16">
        <v>-47.432245644708622</v>
      </c>
      <c r="J119" s="17">
        <v>-37.940481342128614</v>
      </c>
      <c r="K119" s="16">
        <v>-52.601891050082138</v>
      </c>
      <c r="L119" s="17">
        <v>-39.896350193148223</v>
      </c>
      <c r="M119" s="16">
        <v>-46.424159605403119</v>
      </c>
      <c r="N119" s="17">
        <v>-31.12259769226117</v>
      </c>
      <c r="O119" s="16">
        <v>-48.063614645000982</v>
      </c>
      <c r="P119" s="17">
        <v>-32.157978673977183</v>
      </c>
      <c r="Q119" s="16">
        <v>-46.121873444192865</v>
      </c>
      <c r="R119" s="17">
        <v>-31.819257030933496</v>
      </c>
      <c r="S119" s="16">
        <v>-45.961749502255493</v>
      </c>
      <c r="T119" s="17">
        <v>-34.333808077932908</v>
      </c>
      <c r="U119" s="16">
        <v>-40.265099501289889</v>
      </c>
      <c r="V119" s="17">
        <v>-31.46309270169256</v>
      </c>
      <c r="W119" s="16">
        <v>-36.556620437007787</v>
      </c>
      <c r="X119" s="17">
        <v>-30.924045624794633</v>
      </c>
      <c r="Y119" s="16">
        <v>-28.941709564943807</v>
      </c>
      <c r="Z119" s="17">
        <v>-25.254804396647717</v>
      </c>
      <c r="AA119" s="16">
        <v>-546.41700241216199</v>
      </c>
      <c r="AB119" s="18">
        <v>-423.2185375400839</v>
      </c>
    </row>
    <row r="120" spans="1:28">
      <c r="A120" s="4" t="s">
        <v>55</v>
      </c>
      <c r="B120" s="9"/>
      <c r="C120" s="13">
        <f t="shared" ref="C120:AB120" si="5">SUM(C103:C119)</f>
        <v>-288.29666515902829</v>
      </c>
      <c r="D120" s="13">
        <f t="shared" si="5"/>
        <v>-213.96870243781751</v>
      </c>
      <c r="E120" s="13">
        <f t="shared" si="5"/>
        <v>-338.88440348074971</v>
      </c>
      <c r="F120" s="13">
        <f t="shared" si="5"/>
        <v>-247.50872297167697</v>
      </c>
      <c r="G120" s="13">
        <f t="shared" si="5"/>
        <v>-152.29164675977</v>
      </c>
      <c r="H120" s="13">
        <f t="shared" si="5"/>
        <v>-134.94513140852189</v>
      </c>
      <c r="I120" s="13">
        <f t="shared" si="5"/>
        <v>-168.37544332652806</v>
      </c>
      <c r="J120" s="13">
        <f t="shared" si="5"/>
        <v>-173.60637788620213</v>
      </c>
      <c r="K120" s="13">
        <f t="shared" si="5"/>
        <v>-148.17970591149214</v>
      </c>
      <c r="L120" s="13">
        <f t="shared" si="5"/>
        <v>-174.70585718563279</v>
      </c>
      <c r="M120" s="13">
        <f t="shared" si="5"/>
        <v>-18.484588777794805</v>
      </c>
      <c r="N120" s="13">
        <f t="shared" si="5"/>
        <v>-87.813110276874923</v>
      </c>
      <c r="O120" s="13">
        <f t="shared" si="5"/>
        <v>9.5493933692303727</v>
      </c>
      <c r="P120" s="13">
        <f t="shared" si="5"/>
        <v>-83.636587760070881</v>
      </c>
      <c r="Q120" s="13">
        <f t="shared" si="5"/>
        <v>-24.961847594405121</v>
      </c>
      <c r="R120" s="13">
        <f t="shared" si="5"/>
        <v>-104.7301809456436</v>
      </c>
      <c r="S120" s="13">
        <f t="shared" si="5"/>
        <v>-10.093315103860967</v>
      </c>
      <c r="T120" s="13">
        <f t="shared" si="5"/>
        <v>-116.90282111344709</v>
      </c>
      <c r="U120" s="13">
        <f t="shared" si="5"/>
        <v>-95.301354329031994</v>
      </c>
      <c r="V120" s="13">
        <f t="shared" si="5"/>
        <v>-72.587888861559534</v>
      </c>
      <c r="W120" s="13">
        <f t="shared" si="5"/>
        <v>-84.338591206489937</v>
      </c>
      <c r="X120" s="13">
        <f t="shared" si="5"/>
        <v>-74.59434255062348</v>
      </c>
      <c r="Y120" s="13">
        <f t="shared" si="5"/>
        <v>-85.381955092992087</v>
      </c>
      <c r="Z120" s="13">
        <f t="shared" si="5"/>
        <v>-75.689882758938467</v>
      </c>
      <c r="AA120" s="13">
        <f t="shared" si="5"/>
        <v>-1405.0401233729131</v>
      </c>
      <c r="AB120" s="13">
        <f t="shared" si="5"/>
        <v>-1560.6896061570092</v>
      </c>
    </row>
    <row r="121" spans="1:28">
      <c r="A121" s="4">
        <v>2007</v>
      </c>
      <c r="B121" s="4" t="s">
        <v>27</v>
      </c>
      <c r="C121" s="13">
        <v>0</v>
      </c>
      <c r="D121" s="14">
        <v>0</v>
      </c>
      <c r="E121" s="13">
        <v>0</v>
      </c>
      <c r="F121" s="14">
        <v>0</v>
      </c>
      <c r="G121" s="13">
        <v>0</v>
      </c>
      <c r="H121" s="14">
        <v>0</v>
      </c>
      <c r="I121" s="13">
        <v>0</v>
      </c>
      <c r="J121" s="14">
        <v>0</v>
      </c>
      <c r="K121" s="13">
        <v>0</v>
      </c>
      <c r="L121" s="14">
        <v>0</v>
      </c>
      <c r="M121" s="13">
        <v>0</v>
      </c>
      <c r="N121" s="14">
        <v>0</v>
      </c>
      <c r="O121" s="13">
        <v>0</v>
      </c>
      <c r="P121" s="14">
        <v>0</v>
      </c>
      <c r="Q121" s="13">
        <v>0</v>
      </c>
      <c r="R121" s="14">
        <v>0</v>
      </c>
      <c r="S121" s="13">
        <v>0</v>
      </c>
      <c r="T121" s="14">
        <v>0</v>
      </c>
      <c r="U121" s="13">
        <v>0</v>
      </c>
      <c r="V121" s="14">
        <v>0</v>
      </c>
      <c r="W121" s="13">
        <v>0</v>
      </c>
      <c r="X121" s="14">
        <v>0</v>
      </c>
      <c r="Y121" s="13">
        <v>0</v>
      </c>
      <c r="Z121" s="14">
        <v>0</v>
      </c>
      <c r="AA121" s="13">
        <v>0</v>
      </c>
      <c r="AB121" s="15">
        <v>0</v>
      </c>
    </row>
    <row r="122" spans="1:28">
      <c r="A122" s="11"/>
      <c r="B122" s="7" t="s">
        <v>30</v>
      </c>
      <c r="C122" s="16">
        <v>20.072697114096513</v>
      </c>
      <c r="D122" s="17">
        <v>80.643708544976093</v>
      </c>
      <c r="E122" s="16">
        <v>3.322585477675343</v>
      </c>
      <c r="F122" s="17">
        <v>64.15245965960348</v>
      </c>
      <c r="G122" s="16">
        <v>-10.603104889414389</v>
      </c>
      <c r="H122" s="17">
        <v>53.417624371100374</v>
      </c>
      <c r="I122" s="16">
        <v>-3.1175176398422089</v>
      </c>
      <c r="J122" s="17">
        <v>55.90077838405665</v>
      </c>
      <c r="K122" s="16">
        <v>1.2067501120645554</v>
      </c>
      <c r="L122" s="17">
        <v>60.281123840707579</v>
      </c>
      <c r="M122" s="16">
        <v>17.772517552745807</v>
      </c>
      <c r="N122" s="17">
        <v>72.804652664844966</v>
      </c>
      <c r="O122" s="16">
        <v>33.728355459995669</v>
      </c>
      <c r="P122" s="17">
        <v>82.322848917480343</v>
      </c>
      <c r="Q122" s="16">
        <v>12.0320509672766</v>
      </c>
      <c r="R122" s="17">
        <v>67.771616785865078</v>
      </c>
      <c r="S122" s="16">
        <v>1.3026387903999685</v>
      </c>
      <c r="T122" s="17">
        <v>56.554767953430066</v>
      </c>
      <c r="U122" s="16">
        <v>-6.2500327287458086</v>
      </c>
      <c r="V122" s="17">
        <v>54.957875677189747</v>
      </c>
      <c r="W122" s="16">
        <v>1.0884373556190035</v>
      </c>
      <c r="X122" s="17">
        <v>61.19389815713803</v>
      </c>
      <c r="Y122" s="16">
        <v>-5.0423032058938553</v>
      </c>
      <c r="Z122" s="17">
        <v>55.309375954884665</v>
      </c>
      <c r="AA122" s="16">
        <v>65.513074365977204</v>
      </c>
      <c r="AB122" s="18">
        <v>765.31073091127712</v>
      </c>
    </row>
    <row r="123" spans="1:28">
      <c r="A123" s="11"/>
      <c r="B123" s="7" t="s">
        <v>32</v>
      </c>
      <c r="C123" s="16">
        <v>-28.266376381632924</v>
      </c>
      <c r="D123" s="17">
        <v>-48.818015613532303</v>
      </c>
      <c r="E123" s="16">
        <v>-38.181010775157866</v>
      </c>
      <c r="F123" s="17">
        <v>-57.560911290556469</v>
      </c>
      <c r="G123" s="16">
        <v>-26.576226755355489</v>
      </c>
      <c r="H123" s="17">
        <v>-47.031397831279342</v>
      </c>
      <c r="I123" s="16">
        <v>-30.796115972657091</v>
      </c>
      <c r="J123" s="17">
        <v>-51.186848353551056</v>
      </c>
      <c r="K123" s="16">
        <v>-40.094982904846063</v>
      </c>
      <c r="L123" s="17">
        <v>-54.031280666827229</v>
      </c>
      <c r="M123" s="16">
        <v>-48.834430469357116</v>
      </c>
      <c r="N123" s="17">
        <v>-64.105651623470493</v>
      </c>
      <c r="O123" s="16">
        <v>-22.094632168402217</v>
      </c>
      <c r="P123" s="17">
        <v>-36.774460368619863</v>
      </c>
      <c r="Q123" s="16">
        <v>-23.567307039726874</v>
      </c>
      <c r="R123" s="17">
        <v>-40.200680433327719</v>
      </c>
      <c r="S123" s="16">
        <v>-24.274844235260336</v>
      </c>
      <c r="T123" s="17">
        <v>-38.927936222459671</v>
      </c>
      <c r="U123" s="16">
        <v>-10.50079609263827</v>
      </c>
      <c r="V123" s="17">
        <v>-32.720144502668667</v>
      </c>
      <c r="W123" s="16">
        <v>-8.2344243552619485</v>
      </c>
      <c r="X123" s="17">
        <v>-30.696109715404617</v>
      </c>
      <c r="Y123" s="16">
        <v>-2.8737169666399551</v>
      </c>
      <c r="Z123" s="17">
        <v>-27.887204264242911</v>
      </c>
      <c r="AA123" s="16">
        <v>-304.2948641169362</v>
      </c>
      <c r="AB123" s="18">
        <v>-529.9406408859403</v>
      </c>
    </row>
    <row r="124" spans="1:28">
      <c r="A124" s="11"/>
      <c r="B124" s="7" t="s">
        <v>33</v>
      </c>
      <c r="C124" s="16">
        <v>0</v>
      </c>
      <c r="D124" s="17">
        <v>0</v>
      </c>
      <c r="E124" s="16">
        <v>0</v>
      </c>
      <c r="F124" s="17">
        <v>0</v>
      </c>
      <c r="G124" s="16">
        <v>0</v>
      </c>
      <c r="H124" s="17">
        <v>0</v>
      </c>
      <c r="I124" s="16">
        <v>0</v>
      </c>
      <c r="J124" s="17">
        <v>0</v>
      </c>
      <c r="K124" s="16">
        <v>0</v>
      </c>
      <c r="L124" s="17">
        <v>0</v>
      </c>
      <c r="M124" s="16">
        <v>0</v>
      </c>
      <c r="N124" s="17">
        <v>0</v>
      </c>
      <c r="O124" s="16">
        <v>0</v>
      </c>
      <c r="P124" s="17">
        <v>0</v>
      </c>
      <c r="Q124" s="16">
        <v>0</v>
      </c>
      <c r="R124" s="17">
        <v>0</v>
      </c>
      <c r="S124" s="16">
        <v>0</v>
      </c>
      <c r="T124" s="17">
        <v>0</v>
      </c>
      <c r="U124" s="16">
        <v>0</v>
      </c>
      <c r="V124" s="17">
        <v>0</v>
      </c>
      <c r="W124" s="16">
        <v>0</v>
      </c>
      <c r="X124" s="17">
        <v>0</v>
      </c>
      <c r="Y124" s="16">
        <v>0</v>
      </c>
      <c r="Z124" s="17">
        <v>0</v>
      </c>
      <c r="AA124" s="16">
        <v>0</v>
      </c>
      <c r="AB124" s="18">
        <v>0</v>
      </c>
    </row>
    <row r="125" spans="1:28">
      <c r="A125" s="11"/>
      <c r="B125" s="7" t="s">
        <v>34</v>
      </c>
      <c r="C125" s="16">
        <v>9.6173265124192948</v>
      </c>
      <c r="D125" s="17">
        <v>6.6846646120987643</v>
      </c>
      <c r="E125" s="16">
        <v>9.9812255598854627</v>
      </c>
      <c r="F125" s="17">
        <v>7.0327878446871592</v>
      </c>
      <c r="G125" s="16">
        <v>9.2947668345177128</v>
      </c>
      <c r="H125" s="17">
        <v>6.560319239464306</v>
      </c>
      <c r="I125" s="16">
        <v>9.2195286432180144</v>
      </c>
      <c r="J125" s="17">
        <v>6.1977183078352329</v>
      </c>
      <c r="K125" s="16">
        <v>7.7891366200923189</v>
      </c>
      <c r="L125" s="17">
        <v>5.4433499837975372</v>
      </c>
      <c r="M125" s="16">
        <v>8.2612505490282544</v>
      </c>
      <c r="N125" s="17">
        <v>5.6776940953895192</v>
      </c>
      <c r="O125" s="16">
        <v>2.5873743665452031</v>
      </c>
      <c r="P125" s="17">
        <v>1.2826938764274736</v>
      </c>
      <c r="Q125" s="16">
        <v>6.6098800476248361</v>
      </c>
      <c r="R125" s="17">
        <v>5.778122139024088</v>
      </c>
      <c r="S125" s="16">
        <v>8.2789781253822792</v>
      </c>
      <c r="T125" s="17">
        <v>4.2077161635799083</v>
      </c>
      <c r="U125" s="16">
        <v>8.3213392482152067</v>
      </c>
      <c r="V125" s="17">
        <v>6.7065485043487518</v>
      </c>
      <c r="W125" s="16">
        <v>9.3381306764502892</v>
      </c>
      <c r="X125" s="17">
        <v>6.1499106408798161</v>
      </c>
      <c r="Y125" s="16">
        <v>8.1471981338144595</v>
      </c>
      <c r="Z125" s="17">
        <v>4.1099518592930151</v>
      </c>
      <c r="AA125" s="16">
        <v>97.446135317193338</v>
      </c>
      <c r="AB125" s="18">
        <v>65.831477266825573</v>
      </c>
    </row>
    <row r="126" spans="1:28">
      <c r="A126" s="11"/>
      <c r="B126" s="7" t="s">
        <v>35</v>
      </c>
      <c r="C126" s="16">
        <v>176.61252310749754</v>
      </c>
      <c r="D126" s="17">
        <v>115.14450068522959</v>
      </c>
      <c r="E126" s="16">
        <v>169.83029065972403</v>
      </c>
      <c r="F126" s="17">
        <v>116.39341187754027</v>
      </c>
      <c r="G126" s="16">
        <v>163.19630938174379</v>
      </c>
      <c r="H126" s="17">
        <v>115.00913248631336</v>
      </c>
      <c r="I126" s="16">
        <v>190.23422635630857</v>
      </c>
      <c r="J126" s="17">
        <v>131.15226810366065</v>
      </c>
      <c r="K126" s="16">
        <v>186.4007458527858</v>
      </c>
      <c r="L126" s="17">
        <v>121.21786390596223</v>
      </c>
      <c r="M126" s="16">
        <v>189.51288457909638</v>
      </c>
      <c r="N126" s="17">
        <v>132.55391171362893</v>
      </c>
      <c r="O126" s="16">
        <v>204.05913956870273</v>
      </c>
      <c r="P126" s="17">
        <v>132.75996138640022</v>
      </c>
      <c r="Q126" s="16">
        <v>189.24037216705528</v>
      </c>
      <c r="R126" s="17">
        <v>131.66728733728769</v>
      </c>
      <c r="S126" s="16">
        <v>200.07344513228404</v>
      </c>
      <c r="T126" s="17">
        <v>131.60257167736194</v>
      </c>
      <c r="U126" s="16">
        <v>192.75313572862888</v>
      </c>
      <c r="V126" s="17">
        <v>136.37590639007146</v>
      </c>
      <c r="W126" s="16">
        <v>177.45872968258598</v>
      </c>
      <c r="X126" s="17">
        <v>118.2405295934081</v>
      </c>
      <c r="Y126" s="16">
        <v>162.82708645157277</v>
      </c>
      <c r="Z126" s="17">
        <v>107.63068794912722</v>
      </c>
      <c r="AA126" s="16">
        <v>2202.1988886679856</v>
      </c>
      <c r="AB126" s="18">
        <v>1489.7480331059919</v>
      </c>
    </row>
    <row r="127" spans="1:28">
      <c r="A127" s="11"/>
      <c r="B127" s="7" t="s">
        <v>36</v>
      </c>
      <c r="C127" s="16">
        <v>-28.46243346156821</v>
      </c>
      <c r="D127" s="17">
        <v>-5.5644575523943107</v>
      </c>
      <c r="E127" s="16">
        <v>-34.98689841978419</v>
      </c>
      <c r="F127" s="17">
        <v>-12.561185893822115</v>
      </c>
      <c r="G127" s="16">
        <v>-33.090664809805666</v>
      </c>
      <c r="H127" s="17">
        <v>-8.6480206680654863</v>
      </c>
      <c r="I127" s="16">
        <v>-37.332414148792203</v>
      </c>
      <c r="J127" s="17">
        <v>-10.969227119935711</v>
      </c>
      <c r="K127" s="16">
        <v>-37.791299824143209</v>
      </c>
      <c r="L127" s="17">
        <v>-12.346182268296298</v>
      </c>
      <c r="M127" s="16">
        <v>-25.067561979260599</v>
      </c>
      <c r="N127" s="17">
        <v>-5.7835955131628607</v>
      </c>
      <c r="O127" s="16">
        <v>-24.250347867020242</v>
      </c>
      <c r="P127" s="17">
        <v>-4.5500026376597882</v>
      </c>
      <c r="Q127" s="16">
        <v>-28.358835716644947</v>
      </c>
      <c r="R127" s="17">
        <v>-5.8101390820297345</v>
      </c>
      <c r="S127" s="16">
        <v>-32.847736549003322</v>
      </c>
      <c r="T127" s="17">
        <v>-11.537581121063949</v>
      </c>
      <c r="U127" s="16">
        <v>-28.002504599087839</v>
      </c>
      <c r="V127" s="17">
        <v>-8.3640302436588971</v>
      </c>
      <c r="W127" s="16">
        <v>-29.73367740398416</v>
      </c>
      <c r="X127" s="17">
        <v>-7.0849992822564296</v>
      </c>
      <c r="Y127" s="16">
        <v>-20.988434379361109</v>
      </c>
      <c r="Z127" s="17">
        <v>-1.4199243100040115</v>
      </c>
      <c r="AA127" s="16">
        <v>-360.91280915845573</v>
      </c>
      <c r="AB127" s="18">
        <v>-94.639345692349593</v>
      </c>
    </row>
    <row r="128" spans="1:28">
      <c r="A128" s="11"/>
      <c r="B128" s="7" t="s">
        <v>81</v>
      </c>
      <c r="C128" s="16">
        <v>-17.882900606854548</v>
      </c>
      <c r="D128" s="17">
        <v>-10.960898614245787</v>
      </c>
      <c r="E128" s="16">
        <v>-18.462952464858752</v>
      </c>
      <c r="F128" s="17">
        <v>-11.438953258396683</v>
      </c>
      <c r="G128" s="16">
        <v>-18.545324606434818</v>
      </c>
      <c r="H128" s="17">
        <v>-11.601183166267703</v>
      </c>
      <c r="I128" s="16">
        <v>-20.306887492715823</v>
      </c>
      <c r="J128" s="17">
        <v>-12.103350903660397</v>
      </c>
      <c r="K128" s="16">
        <v>-20.673522510393479</v>
      </c>
      <c r="L128" s="17">
        <v>-14.203633274608729</v>
      </c>
      <c r="M128" s="16">
        <v>-23.228896421123086</v>
      </c>
      <c r="N128" s="17">
        <v>-16.336362514909368</v>
      </c>
      <c r="O128" s="16">
        <v>-26.347338161592969</v>
      </c>
      <c r="P128" s="17">
        <v>-18.113711902239089</v>
      </c>
      <c r="Q128" s="16">
        <v>-25.210042459669808</v>
      </c>
      <c r="R128" s="17">
        <v>-18.181026711661222</v>
      </c>
      <c r="S128" s="16">
        <v>-24.748842797441711</v>
      </c>
      <c r="T128" s="17">
        <v>-15.626362250323039</v>
      </c>
      <c r="U128" s="16">
        <v>-22.147568133919776</v>
      </c>
      <c r="V128" s="17">
        <v>-15.152932922054552</v>
      </c>
      <c r="W128" s="16">
        <v>-21.653395064352033</v>
      </c>
      <c r="X128" s="17">
        <v>-13.641586823940294</v>
      </c>
      <c r="Y128" s="16">
        <v>-21.8330427501025</v>
      </c>
      <c r="Z128" s="17">
        <v>-12.475609157933064</v>
      </c>
      <c r="AA128" s="16">
        <v>-261.04071346945932</v>
      </c>
      <c r="AB128" s="18">
        <v>-169.83561150023993</v>
      </c>
    </row>
    <row r="129" spans="1:28">
      <c r="A129" s="11"/>
      <c r="B129" s="7" t="s">
        <v>37</v>
      </c>
      <c r="C129" s="16">
        <v>3.6271788181667501</v>
      </c>
      <c r="D129" s="17">
        <v>2.8843262988010712</v>
      </c>
      <c r="E129" s="16">
        <v>3.8379133057394998</v>
      </c>
      <c r="F129" s="17">
        <v>3.0179215637766821</v>
      </c>
      <c r="G129" s="16">
        <v>4.0670755101472507</v>
      </c>
      <c r="H129" s="17">
        <v>3.1494239660010108</v>
      </c>
      <c r="I129" s="16">
        <v>3.4314927162890001</v>
      </c>
      <c r="J129" s="17">
        <v>2.6074621264217495</v>
      </c>
      <c r="K129" s="16">
        <v>3.7046462750725007</v>
      </c>
      <c r="L129" s="17">
        <v>2.8161015319320204</v>
      </c>
      <c r="M129" s="16">
        <v>4.117510445502</v>
      </c>
      <c r="N129" s="17">
        <v>3.1050922263908438</v>
      </c>
      <c r="O129" s="16">
        <v>3.55858075084925</v>
      </c>
      <c r="P129" s="17">
        <v>2.69600649132602</v>
      </c>
      <c r="Q129" s="16">
        <v>4.3093536442087501</v>
      </c>
      <c r="R129" s="17">
        <v>3.2851624228749357</v>
      </c>
      <c r="S129" s="16">
        <v>4.0206910221000003</v>
      </c>
      <c r="T129" s="17">
        <v>3.0361828799244814</v>
      </c>
      <c r="U129" s="16">
        <v>3.8323693711947504</v>
      </c>
      <c r="V129" s="17">
        <v>2.9591171720152767</v>
      </c>
      <c r="W129" s="16">
        <v>3.4718534058967503</v>
      </c>
      <c r="X129" s="17">
        <v>2.7141400811895937</v>
      </c>
      <c r="Y129" s="16">
        <v>3.1201436321807501</v>
      </c>
      <c r="Z129" s="17">
        <v>2.4377997716781508</v>
      </c>
      <c r="AA129" s="16">
        <v>45.098808897347254</v>
      </c>
      <c r="AB129" s="18">
        <v>34.708736532331834</v>
      </c>
    </row>
    <row r="130" spans="1:28">
      <c r="A130" s="11"/>
      <c r="B130" s="7" t="s">
        <v>39</v>
      </c>
      <c r="C130" s="16">
        <v>-4.2170020217414592</v>
      </c>
      <c r="D130" s="17">
        <v>-11.32855190160284</v>
      </c>
      <c r="E130" s="16">
        <v>-5.0582286426359895</v>
      </c>
      <c r="F130" s="17">
        <v>-15.215513751931784</v>
      </c>
      <c r="G130" s="16">
        <v>1.2488245850639053</v>
      </c>
      <c r="H130" s="17">
        <v>-8.5196453551983851</v>
      </c>
      <c r="I130" s="16">
        <v>1.3200589955857596</v>
      </c>
      <c r="J130" s="17">
        <v>-8.0574368392835467</v>
      </c>
      <c r="K130" s="16">
        <v>0.89778044544831304</v>
      </c>
      <c r="L130" s="17">
        <v>-7.5348219633345783</v>
      </c>
      <c r="M130" s="16">
        <v>1.8261541046722813</v>
      </c>
      <c r="N130" s="17">
        <v>-6.1905642848128721</v>
      </c>
      <c r="O130" s="16">
        <v>1.8862766072238328</v>
      </c>
      <c r="P130" s="17">
        <v>-7.7796147746659381</v>
      </c>
      <c r="Q130" s="16">
        <v>2.1149371508770654</v>
      </c>
      <c r="R130" s="17">
        <v>-8.6743992370188909</v>
      </c>
      <c r="S130" s="16">
        <v>-3.6338377385509602E-2</v>
      </c>
      <c r="T130" s="17">
        <v>-7.7960536435126473</v>
      </c>
      <c r="U130" s="16">
        <v>2.4576882961170674</v>
      </c>
      <c r="V130" s="17">
        <v>-9.2308624058396873</v>
      </c>
      <c r="W130" s="16">
        <v>-0.27104494815696911</v>
      </c>
      <c r="X130" s="17">
        <v>-9.6538414434634134</v>
      </c>
      <c r="Y130" s="16">
        <v>4.4940561620076842</v>
      </c>
      <c r="Z130" s="17">
        <v>-8.1294262205748282</v>
      </c>
      <c r="AA130" s="16">
        <v>6.6631623570759801</v>
      </c>
      <c r="AB130" s="18">
        <v>-108.11073182123943</v>
      </c>
    </row>
    <row r="131" spans="1:28">
      <c r="A131" s="11"/>
      <c r="B131" s="7" t="s">
        <v>40</v>
      </c>
      <c r="C131" s="16">
        <v>-110.82262276809112</v>
      </c>
      <c r="D131" s="17">
        <v>-51.912997493993167</v>
      </c>
      <c r="E131" s="16">
        <v>-109.80885280472025</v>
      </c>
      <c r="F131" s="17">
        <v>-51.02599275196426</v>
      </c>
      <c r="G131" s="16">
        <v>-107.10421855596559</v>
      </c>
      <c r="H131" s="17">
        <v>-48.817159284467266</v>
      </c>
      <c r="I131" s="16">
        <v>-117.4688860316806</v>
      </c>
      <c r="J131" s="17">
        <v>-56.610846020755154</v>
      </c>
      <c r="K131" s="16">
        <v>-126.62754578948355</v>
      </c>
      <c r="L131" s="17">
        <v>-66.646313253342569</v>
      </c>
      <c r="M131" s="16">
        <v>-134.09037426403009</v>
      </c>
      <c r="N131" s="17">
        <v>-72.881450500589978</v>
      </c>
      <c r="O131" s="16">
        <v>-138.24600484785404</v>
      </c>
      <c r="P131" s="17">
        <v>-73.396332560452407</v>
      </c>
      <c r="Q131" s="16">
        <v>-139.823605102041</v>
      </c>
      <c r="R131" s="17">
        <v>-76.8910181790541</v>
      </c>
      <c r="S131" s="16">
        <v>-136.71304127454144</v>
      </c>
      <c r="T131" s="17">
        <v>-76.889033108036458</v>
      </c>
      <c r="U131" s="16">
        <v>-128.45772902487721</v>
      </c>
      <c r="V131" s="17">
        <v>-68.54761057018132</v>
      </c>
      <c r="W131" s="16">
        <v>-122.52202033819623</v>
      </c>
      <c r="X131" s="17">
        <v>-63.372621544452386</v>
      </c>
      <c r="Y131" s="16">
        <v>-120.37837321053799</v>
      </c>
      <c r="Z131" s="17">
        <v>-60.691425056902766</v>
      </c>
      <c r="AA131" s="16">
        <v>-1492.0632740120191</v>
      </c>
      <c r="AB131" s="18">
        <v>-767.6828003241917</v>
      </c>
    </row>
    <row r="132" spans="1:28">
      <c r="A132" s="11"/>
      <c r="B132" s="7" t="s">
        <v>41</v>
      </c>
      <c r="C132" s="16">
        <v>3.5657673554275231</v>
      </c>
      <c r="D132" s="17">
        <v>2.706481680838551</v>
      </c>
      <c r="E132" s="16">
        <v>3.9780143646910004</v>
      </c>
      <c r="F132" s="17">
        <v>3.0098176585359999</v>
      </c>
      <c r="G132" s="16">
        <v>3.6471105953926823</v>
      </c>
      <c r="H132" s="17">
        <v>2.6860537743765711</v>
      </c>
      <c r="I132" s="16">
        <v>3.8579693884984283</v>
      </c>
      <c r="J132" s="17">
        <v>2.8449760487076561</v>
      </c>
      <c r="K132" s="16">
        <v>4.0000204483420685</v>
      </c>
      <c r="L132" s="17">
        <v>2.9834409681843166</v>
      </c>
      <c r="M132" s="16">
        <v>4.1611523982524403</v>
      </c>
      <c r="N132" s="17">
        <v>3.0571395693114063</v>
      </c>
      <c r="O132" s="16">
        <v>4.3282752184651905</v>
      </c>
      <c r="P132" s="17">
        <v>3.2081688568151274</v>
      </c>
      <c r="Q132" s="16">
        <v>4.323622418712044</v>
      </c>
      <c r="R132" s="17">
        <v>3.1932142279295426</v>
      </c>
      <c r="S132" s="16">
        <v>4.2137020884185388</v>
      </c>
      <c r="T132" s="17">
        <v>3.1113904711315676</v>
      </c>
      <c r="U132" s="16">
        <v>4.0309854219987926</v>
      </c>
      <c r="V132" s="17">
        <v>2.9930609556501171</v>
      </c>
      <c r="W132" s="16">
        <v>3.9106435421336667</v>
      </c>
      <c r="X132" s="17">
        <v>2.9119941245990311</v>
      </c>
      <c r="Y132" s="16">
        <v>3.6268614204389995</v>
      </c>
      <c r="Z132" s="17">
        <v>2.7122369196698868</v>
      </c>
      <c r="AA132" s="16">
        <v>47.644124660771375</v>
      </c>
      <c r="AB132" s="18">
        <v>35.417975255749774</v>
      </c>
    </row>
    <row r="133" spans="1:28">
      <c r="A133" s="11"/>
      <c r="B133" s="7" t="s">
        <v>43</v>
      </c>
      <c r="C133" s="16">
        <v>0.93356817108817491</v>
      </c>
      <c r="D133" s="17">
        <v>-1.089747930189688</v>
      </c>
      <c r="E133" s="16">
        <v>2.1033083618473265</v>
      </c>
      <c r="F133" s="17">
        <v>-0.55635838069665056</v>
      </c>
      <c r="G133" s="16">
        <v>3.0503980558438633</v>
      </c>
      <c r="H133" s="17">
        <v>0.24607787938914338</v>
      </c>
      <c r="I133" s="16">
        <v>2.5615457299283246</v>
      </c>
      <c r="J133" s="17">
        <v>0.41554861832219281</v>
      </c>
      <c r="K133" s="16">
        <v>3.0385102363584986</v>
      </c>
      <c r="L133" s="17">
        <v>0.87744645889177075</v>
      </c>
      <c r="M133" s="16">
        <v>1.2948060703818598</v>
      </c>
      <c r="N133" s="17">
        <v>-1.4916236919473551</v>
      </c>
      <c r="O133" s="16">
        <v>0.95132403695373569</v>
      </c>
      <c r="P133" s="17">
        <v>-1.3561955672586636</v>
      </c>
      <c r="Q133" s="16">
        <v>1.8478657028621432</v>
      </c>
      <c r="R133" s="17">
        <v>-0.25447751238420224</v>
      </c>
      <c r="S133" s="16">
        <v>1.6317541353016658</v>
      </c>
      <c r="T133" s="17">
        <v>-1.6532149355756758</v>
      </c>
      <c r="U133" s="16">
        <v>1.4706054805859292</v>
      </c>
      <c r="V133" s="17">
        <v>-0.95986377143360446</v>
      </c>
      <c r="W133" s="16">
        <v>2.3228941908857195</v>
      </c>
      <c r="X133" s="17">
        <v>-0.22753325413219727</v>
      </c>
      <c r="Y133" s="16">
        <v>4.2898178469567307</v>
      </c>
      <c r="Z133" s="17">
        <v>1.2075262697062037</v>
      </c>
      <c r="AA133" s="16">
        <v>25.496398018993972</v>
      </c>
      <c r="AB133" s="18">
        <v>-4.8424158173087264</v>
      </c>
    </row>
    <row r="134" spans="1:28">
      <c r="A134" s="11"/>
      <c r="B134" s="7" t="s">
        <v>51</v>
      </c>
      <c r="C134" s="16">
        <v>-0.33116561263500005</v>
      </c>
      <c r="D134" s="17">
        <v>-0.23250194699600196</v>
      </c>
      <c r="E134" s="16">
        <v>-0.39165926872035001</v>
      </c>
      <c r="F134" s="17">
        <v>-0.27384803457467272</v>
      </c>
      <c r="G134" s="16">
        <v>-0.34117276835179994</v>
      </c>
      <c r="H134" s="17">
        <v>-0.2239214377315816</v>
      </c>
      <c r="I134" s="16">
        <v>-0.40103955615864995</v>
      </c>
      <c r="J134" s="17">
        <v>-0.25188995979196882</v>
      </c>
      <c r="K134" s="16">
        <v>-0.62413700266450001</v>
      </c>
      <c r="L134" s="17">
        <v>-0.30141418288815924</v>
      </c>
      <c r="M134" s="16">
        <v>-0.80246643276985008</v>
      </c>
      <c r="N134" s="17">
        <v>-0.36791972281287511</v>
      </c>
      <c r="O134" s="16">
        <v>-0.90305739563420007</v>
      </c>
      <c r="P134" s="17">
        <v>-0.41656483044467435</v>
      </c>
      <c r="Q134" s="16">
        <v>-0.8948343336632002</v>
      </c>
      <c r="R134" s="17">
        <v>-0.42306269188416373</v>
      </c>
      <c r="S134" s="16">
        <v>-0.57559367049999988</v>
      </c>
      <c r="T134" s="17">
        <v>-0.26886932506927502</v>
      </c>
      <c r="U134" s="16">
        <v>-18.866372750303348</v>
      </c>
      <c r="V134" s="17">
        <v>-14.505318800822426</v>
      </c>
      <c r="W134" s="16">
        <v>-18.086508061834849</v>
      </c>
      <c r="X134" s="17">
        <v>-15.21092245856398</v>
      </c>
      <c r="Y134" s="16">
        <v>-17.050979255206951</v>
      </c>
      <c r="Z134" s="17">
        <v>-13.685066264192042</v>
      </c>
      <c r="AA134" s="16">
        <v>-59.268986108442704</v>
      </c>
      <c r="AB134" s="18">
        <v>-46.161299655771813</v>
      </c>
    </row>
    <row r="135" spans="1:28">
      <c r="A135" s="11"/>
      <c r="B135" s="7" t="s">
        <v>49</v>
      </c>
      <c r="C135" s="16">
        <v>7.1969350866259703</v>
      </c>
      <c r="D135" s="17">
        <v>-13.696632716297703</v>
      </c>
      <c r="E135" s="16">
        <v>7.1802558848256801</v>
      </c>
      <c r="F135" s="17">
        <v>-14.873557844836061</v>
      </c>
      <c r="G135" s="16">
        <v>8.6947543302557477</v>
      </c>
      <c r="H135" s="17">
        <v>-14.069351973921934</v>
      </c>
      <c r="I135" s="16">
        <v>4.030156101096658</v>
      </c>
      <c r="J135" s="17">
        <v>-18.536494424023669</v>
      </c>
      <c r="K135" s="16">
        <v>1.7493292642970193</v>
      </c>
      <c r="L135" s="17">
        <v>-21.491956449444025</v>
      </c>
      <c r="M135" s="16">
        <v>-0.73297573115656434</v>
      </c>
      <c r="N135" s="17">
        <v>-24.398267918497513</v>
      </c>
      <c r="O135" s="16">
        <v>-6.5794648663554725</v>
      </c>
      <c r="P135" s="17">
        <v>-28.057028543239781</v>
      </c>
      <c r="Q135" s="16">
        <v>-6.166518150315099</v>
      </c>
      <c r="R135" s="17">
        <v>-27.313123532165868</v>
      </c>
      <c r="S135" s="16">
        <v>-3.1667313613752111</v>
      </c>
      <c r="T135" s="17">
        <v>-25.008091007856638</v>
      </c>
      <c r="U135" s="16">
        <v>-9.2890389884940916E-2</v>
      </c>
      <c r="V135" s="17">
        <v>-20.265821676174426</v>
      </c>
      <c r="W135" s="16">
        <v>3.3672217737386596</v>
      </c>
      <c r="X135" s="17">
        <v>-16.510266480231984</v>
      </c>
      <c r="Y135" s="16">
        <v>5.0864452424897717</v>
      </c>
      <c r="Z135" s="17">
        <v>-15.506676030424881</v>
      </c>
      <c r="AA135" s="16">
        <v>20.566517184242223</v>
      </c>
      <c r="AB135" s="18">
        <v>-239.72726859711449</v>
      </c>
    </row>
    <row r="136" spans="1:28">
      <c r="A136" s="11"/>
      <c r="B136" s="7" t="s">
        <v>44</v>
      </c>
      <c r="C136" s="16">
        <v>18.572151506326538</v>
      </c>
      <c r="D136" s="17">
        <v>-8.8444750593258643</v>
      </c>
      <c r="E136" s="16">
        <v>0.30883696989295828</v>
      </c>
      <c r="F136" s="17">
        <v>-13.077705433010552</v>
      </c>
      <c r="G136" s="16">
        <v>0.378527297458362</v>
      </c>
      <c r="H136" s="17">
        <v>-8.9607080846834339</v>
      </c>
      <c r="I136" s="16">
        <v>14.492031712470009</v>
      </c>
      <c r="J136" s="17">
        <v>-11.820439275956149</v>
      </c>
      <c r="K136" s="16">
        <v>40.117159723229889</v>
      </c>
      <c r="L136" s="17">
        <v>-10.791229245706633</v>
      </c>
      <c r="M136" s="16">
        <v>31.43705954274116</v>
      </c>
      <c r="N136" s="17">
        <v>-10.051021025708163</v>
      </c>
      <c r="O136" s="16">
        <v>46.758081073187277</v>
      </c>
      <c r="P136" s="17">
        <v>-9.2277780234676605</v>
      </c>
      <c r="Q136" s="16">
        <v>46.815055697801149</v>
      </c>
      <c r="R136" s="17">
        <v>-10.255927883931307</v>
      </c>
      <c r="S136" s="16">
        <v>52.653995339373452</v>
      </c>
      <c r="T136" s="17">
        <v>-12.039590002086896</v>
      </c>
      <c r="U136" s="16">
        <v>38.187817359785868</v>
      </c>
      <c r="V136" s="17">
        <v>-4.79484688859851</v>
      </c>
      <c r="W136" s="16">
        <v>38.826525701549805</v>
      </c>
      <c r="X136" s="17">
        <v>-8.7893346962623955</v>
      </c>
      <c r="Y136" s="16">
        <v>36.150041015398614</v>
      </c>
      <c r="Z136" s="17">
        <v>-7.2784281078046984</v>
      </c>
      <c r="AA136" s="16">
        <v>364.69728293921514</v>
      </c>
      <c r="AB136" s="18">
        <v>-115.93148372654227</v>
      </c>
    </row>
    <row r="137" spans="1:28">
      <c r="A137" s="11"/>
      <c r="B137" s="7" t="s">
        <v>45</v>
      </c>
      <c r="C137" s="16">
        <v>-30.003955575813144</v>
      </c>
      <c r="D137" s="17">
        <v>-28.346874227463353</v>
      </c>
      <c r="E137" s="16">
        <v>-31.360560957839212</v>
      </c>
      <c r="F137" s="17">
        <v>-29.27430287808113</v>
      </c>
      <c r="G137" s="16">
        <v>-28.340597406626962</v>
      </c>
      <c r="H137" s="17">
        <v>-27.000651833770092</v>
      </c>
      <c r="I137" s="16">
        <v>-29.001094760016233</v>
      </c>
      <c r="J137" s="17">
        <v>-26.685351501916045</v>
      </c>
      <c r="K137" s="16">
        <v>-31.146194281612594</v>
      </c>
      <c r="L137" s="17">
        <v>-26.178219943918322</v>
      </c>
      <c r="M137" s="16">
        <v>-35.418958026406145</v>
      </c>
      <c r="N137" s="17">
        <v>-25.359882630863012</v>
      </c>
      <c r="O137" s="16">
        <v>-37.491428793768371</v>
      </c>
      <c r="P137" s="17">
        <v>-26.794986039622703</v>
      </c>
      <c r="Q137" s="16">
        <v>-35.491498172087034</v>
      </c>
      <c r="R137" s="17">
        <v>-26.3303650720425</v>
      </c>
      <c r="S137" s="16">
        <v>-36.288908697758444</v>
      </c>
      <c r="T137" s="17">
        <v>-28.909460667475848</v>
      </c>
      <c r="U137" s="16">
        <v>-31.129178305011152</v>
      </c>
      <c r="V137" s="17">
        <v>-27.133331767018834</v>
      </c>
      <c r="W137" s="16">
        <v>-28.223571525870181</v>
      </c>
      <c r="X137" s="17">
        <v>-26.24953379339199</v>
      </c>
      <c r="Y137" s="16">
        <v>-28.783404800620694</v>
      </c>
      <c r="Z137" s="17">
        <v>-25.045580153040632</v>
      </c>
      <c r="AA137" s="16">
        <v>-382.67935130343005</v>
      </c>
      <c r="AB137" s="18">
        <v>-323.30854050860449</v>
      </c>
    </row>
    <row r="138" spans="1:28">
      <c r="A138" s="4" t="s">
        <v>56</v>
      </c>
      <c r="B138" s="9"/>
      <c r="C138" s="13">
        <f t="shared" ref="C138:AB138" si="6">SUM(C121:C137)</f>
        <v>20.211691243311897</v>
      </c>
      <c r="D138" s="13">
        <f t="shared" si="6"/>
        <v>27.268528765903028</v>
      </c>
      <c r="E138" s="13">
        <f t="shared" si="6"/>
        <v>-37.707732749435294</v>
      </c>
      <c r="F138" s="13">
        <f t="shared" si="6"/>
        <v>-12.25193091372676</v>
      </c>
      <c r="G138" s="13">
        <f t="shared" si="6"/>
        <v>-31.023543201531407</v>
      </c>
      <c r="H138" s="13">
        <f t="shared" si="6"/>
        <v>6.1965920812595456</v>
      </c>
      <c r="I138" s="13">
        <f t="shared" si="6"/>
        <v>-9.2769459584680369</v>
      </c>
      <c r="J138" s="13">
        <f t="shared" si="6"/>
        <v>2.8968671901304361</v>
      </c>
      <c r="K138" s="13">
        <f t="shared" si="6"/>
        <v>-8.0536033354524292</v>
      </c>
      <c r="L138" s="13">
        <f t="shared" si="6"/>
        <v>-19.905724558891087</v>
      </c>
      <c r="M138" s="13">
        <f t="shared" si="6"/>
        <v>-9.7923280816832481</v>
      </c>
      <c r="N138" s="13">
        <f t="shared" si="6"/>
        <v>-9.767849157208822</v>
      </c>
      <c r="O138" s="13">
        <f t="shared" si="6"/>
        <v>41.94513298129538</v>
      </c>
      <c r="P138" s="13">
        <f t="shared" si="6"/>
        <v>15.803004280778605</v>
      </c>
      <c r="Q138" s="13">
        <f t="shared" si="6"/>
        <v>7.7804968222699458</v>
      </c>
      <c r="R138" s="13">
        <f t="shared" si="6"/>
        <v>-2.6388174225183612</v>
      </c>
      <c r="S138" s="13">
        <f t="shared" si="6"/>
        <v>13.523167669993981</v>
      </c>
      <c r="T138" s="13">
        <f t="shared" si="6"/>
        <v>-20.143563138032146</v>
      </c>
      <c r="U138" s="13">
        <f t="shared" si="6"/>
        <v>5.6068688820581301</v>
      </c>
      <c r="V138" s="13">
        <f t="shared" si="6"/>
        <v>2.3177451508244502</v>
      </c>
      <c r="W138" s="13">
        <f t="shared" si="6"/>
        <v>11.05979463120352</v>
      </c>
      <c r="X138" s="13">
        <f t="shared" si="6"/>
        <v>-0.22627689488512459</v>
      </c>
      <c r="Y138" s="13">
        <f t="shared" si="6"/>
        <v>10.791395336496734</v>
      </c>
      <c r="Z138" s="13">
        <f t="shared" si="6"/>
        <v>1.2882391592393247</v>
      </c>
      <c r="AA138" s="13">
        <f t="shared" si="6"/>
        <v>15.064394240059073</v>
      </c>
      <c r="AB138" s="13">
        <f t="shared" si="6"/>
        <v>-9.1631854571266445</v>
      </c>
    </row>
    <row r="139" spans="1:28">
      <c r="A139" s="4">
        <v>2008</v>
      </c>
      <c r="B139" s="4" t="s">
        <v>27</v>
      </c>
      <c r="C139" s="13">
        <v>0</v>
      </c>
      <c r="D139" s="14">
        <v>0</v>
      </c>
      <c r="E139" s="13">
        <v>0</v>
      </c>
      <c r="F139" s="14">
        <v>0</v>
      </c>
      <c r="G139" s="13">
        <v>0</v>
      </c>
      <c r="H139" s="14">
        <v>0</v>
      </c>
      <c r="I139" s="13">
        <v>0</v>
      </c>
      <c r="J139" s="14">
        <v>0</v>
      </c>
      <c r="K139" s="13">
        <v>0</v>
      </c>
      <c r="L139" s="14">
        <v>0</v>
      </c>
      <c r="M139" s="13">
        <v>0</v>
      </c>
      <c r="N139" s="14">
        <v>0</v>
      </c>
      <c r="O139" s="13">
        <v>0</v>
      </c>
      <c r="P139" s="14">
        <v>0</v>
      </c>
      <c r="Q139" s="13">
        <v>0</v>
      </c>
      <c r="R139" s="14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4">
        <v>0</v>
      </c>
      <c r="Y139" s="13">
        <v>0</v>
      </c>
      <c r="Z139" s="14">
        <v>0</v>
      </c>
      <c r="AA139" s="13">
        <v>0</v>
      </c>
      <c r="AB139" s="15">
        <v>0</v>
      </c>
    </row>
    <row r="140" spans="1:28">
      <c r="A140" s="11"/>
      <c r="B140" s="7" t="s">
        <v>30</v>
      </c>
      <c r="C140" s="16">
        <v>86.019702740625519</v>
      </c>
      <c r="D140" s="17">
        <v>100.94798815032438</v>
      </c>
      <c r="E140" s="16">
        <v>101.25462011676436</v>
      </c>
      <c r="F140" s="17">
        <v>112.68939254032499</v>
      </c>
      <c r="G140" s="16">
        <v>87.961716608438365</v>
      </c>
      <c r="H140" s="17">
        <v>101.69233018807391</v>
      </c>
      <c r="I140" s="16">
        <v>94.257821157102981</v>
      </c>
      <c r="J140" s="17">
        <v>104.54852994292258</v>
      </c>
      <c r="K140" s="16">
        <v>99.490308684912435</v>
      </c>
      <c r="L140" s="17">
        <v>108.22543487226302</v>
      </c>
      <c r="M140" s="16">
        <v>115.13853784740034</v>
      </c>
      <c r="N140" s="17">
        <v>121.0338206017562</v>
      </c>
      <c r="O140" s="16">
        <v>133.18421567503316</v>
      </c>
      <c r="P140" s="17">
        <v>132.7273028481259</v>
      </c>
      <c r="Q140" s="16">
        <v>112.86994648970327</v>
      </c>
      <c r="R140" s="17">
        <v>116.96282268452995</v>
      </c>
      <c r="S140" s="16">
        <v>100.28115686242982</v>
      </c>
      <c r="T140" s="17">
        <v>107.22218946077557</v>
      </c>
      <c r="U140" s="16">
        <v>93.725544355481091</v>
      </c>
      <c r="V140" s="17">
        <v>104.94725355920004</v>
      </c>
      <c r="W140" s="16">
        <v>102.05285105011528</v>
      </c>
      <c r="X140" s="17">
        <v>110.65594293043527</v>
      </c>
      <c r="Y140" s="16">
        <v>94.000401319527924</v>
      </c>
      <c r="Z140" s="17">
        <v>105.75693884661236</v>
      </c>
      <c r="AA140" s="16">
        <v>1220.2368229075348</v>
      </c>
      <c r="AB140" s="18">
        <v>1327.4099466253444</v>
      </c>
    </row>
    <row r="141" spans="1:28">
      <c r="A141" s="11"/>
      <c r="B141" s="7" t="s">
        <v>32</v>
      </c>
      <c r="C141" s="16">
        <v>-102.05695467553632</v>
      </c>
      <c r="D141" s="17">
        <v>-27.333763262204968</v>
      </c>
      <c r="E141" s="16">
        <v>-111.31476008328571</v>
      </c>
      <c r="F141" s="17">
        <v>-36.373897730039054</v>
      </c>
      <c r="G141" s="16">
        <v>-103.60583743310839</v>
      </c>
      <c r="H141" s="17">
        <v>-26.813489852053589</v>
      </c>
      <c r="I141" s="16">
        <v>-103.91210272032528</v>
      </c>
      <c r="J141" s="17">
        <v>-30.443999237681979</v>
      </c>
      <c r="K141" s="16">
        <v>-108.55144604626041</v>
      </c>
      <c r="L141" s="17">
        <v>-27.173713140296602</v>
      </c>
      <c r="M141" s="16">
        <v>-114.34725116702698</v>
      </c>
      <c r="N141" s="17">
        <v>-34.879488484987704</v>
      </c>
      <c r="O141" s="16">
        <v>-107.39366796234769</v>
      </c>
      <c r="P141" s="17">
        <v>-28.113056811790358</v>
      </c>
      <c r="Q141" s="16">
        <v>-110.69959969278904</v>
      </c>
      <c r="R141" s="17">
        <v>-27.892552984275209</v>
      </c>
      <c r="S141" s="16">
        <v>-136.45589164571663</v>
      </c>
      <c r="T141" s="17">
        <v>-43.325519659231276</v>
      </c>
      <c r="U141" s="16">
        <v>-127.51617436951959</v>
      </c>
      <c r="V141" s="17">
        <v>-39.671780597828864</v>
      </c>
      <c r="W141" s="16">
        <v>-129.08744153235529</v>
      </c>
      <c r="X141" s="17">
        <v>-45.025770936749794</v>
      </c>
      <c r="Y141" s="16">
        <v>-122.11204648590517</v>
      </c>
      <c r="Z141" s="17">
        <v>-44.796247272817496</v>
      </c>
      <c r="AA141" s="16">
        <v>-1377.0531738141765</v>
      </c>
      <c r="AB141" s="18">
        <v>-411.84327996995682</v>
      </c>
    </row>
    <row r="142" spans="1:28">
      <c r="A142" s="11"/>
      <c r="B142" s="7" t="s">
        <v>33</v>
      </c>
      <c r="C142" s="16">
        <v>0</v>
      </c>
      <c r="D142" s="17">
        <v>0</v>
      </c>
      <c r="E142" s="16">
        <v>0</v>
      </c>
      <c r="F142" s="17">
        <v>0</v>
      </c>
      <c r="G142" s="16">
        <v>0</v>
      </c>
      <c r="H142" s="17">
        <v>0</v>
      </c>
      <c r="I142" s="16">
        <v>0</v>
      </c>
      <c r="J142" s="17">
        <v>0</v>
      </c>
      <c r="K142" s="16">
        <v>0</v>
      </c>
      <c r="L142" s="17">
        <v>0</v>
      </c>
      <c r="M142" s="16">
        <v>0</v>
      </c>
      <c r="N142" s="17">
        <v>0</v>
      </c>
      <c r="O142" s="16">
        <v>0</v>
      </c>
      <c r="P142" s="17">
        <v>0</v>
      </c>
      <c r="Q142" s="16">
        <v>0</v>
      </c>
      <c r="R142" s="17">
        <v>0</v>
      </c>
      <c r="S142" s="16">
        <v>0</v>
      </c>
      <c r="T142" s="17">
        <v>0</v>
      </c>
      <c r="U142" s="16">
        <v>0</v>
      </c>
      <c r="V142" s="17">
        <v>0</v>
      </c>
      <c r="W142" s="16">
        <v>0</v>
      </c>
      <c r="X142" s="17">
        <v>0</v>
      </c>
      <c r="Y142" s="16">
        <v>0</v>
      </c>
      <c r="Z142" s="17">
        <v>0</v>
      </c>
      <c r="AA142" s="16">
        <v>0</v>
      </c>
      <c r="AB142" s="18">
        <v>0</v>
      </c>
    </row>
    <row r="143" spans="1:28">
      <c r="A143" s="11"/>
      <c r="B143" s="7" t="s">
        <v>34</v>
      </c>
      <c r="C143" s="16">
        <v>7.5626647363958384</v>
      </c>
      <c r="D143" s="17">
        <v>5.1162018467740609</v>
      </c>
      <c r="E143" s="16">
        <v>7.8088811254239028</v>
      </c>
      <c r="F143" s="17">
        <v>5.6165210077534766</v>
      </c>
      <c r="G143" s="16">
        <v>7.8983347895128277</v>
      </c>
      <c r="H143" s="17">
        <v>4.644825426627559</v>
      </c>
      <c r="I143" s="16">
        <v>6.7353338588723481</v>
      </c>
      <c r="J143" s="17">
        <v>5.1362378982375736</v>
      </c>
      <c r="K143" s="16">
        <v>6.1531512542786251</v>
      </c>
      <c r="L143" s="17">
        <v>3.4213899914796597</v>
      </c>
      <c r="M143" s="16">
        <v>4.9828703523025979</v>
      </c>
      <c r="N143" s="17">
        <v>3.671883386114041</v>
      </c>
      <c r="O143" s="16">
        <v>-1.4210383574704033</v>
      </c>
      <c r="P143" s="17">
        <v>-0.69227974568828687</v>
      </c>
      <c r="Q143" s="16">
        <v>4.1912608321691689</v>
      </c>
      <c r="R143" s="17">
        <v>2.9997626647804965</v>
      </c>
      <c r="S143" s="16">
        <v>4.2092917069266962</v>
      </c>
      <c r="T143" s="17">
        <v>3.4674174747139332</v>
      </c>
      <c r="U143" s="16">
        <v>7.0552026041739389</v>
      </c>
      <c r="V143" s="17">
        <v>5.7338728413935947</v>
      </c>
      <c r="W143" s="16">
        <v>9.3617158153023148</v>
      </c>
      <c r="X143" s="17">
        <v>4.2046725468653348</v>
      </c>
      <c r="Y143" s="16">
        <v>5.7456283082200876</v>
      </c>
      <c r="Z143" s="17">
        <v>3.6805153374955211</v>
      </c>
      <c r="AA143" s="16">
        <v>70.283297026107959</v>
      </c>
      <c r="AB143" s="18">
        <v>47.001020676546965</v>
      </c>
    </row>
    <row r="144" spans="1:28">
      <c r="A144" s="11"/>
      <c r="B144" s="7" t="s">
        <v>35</v>
      </c>
      <c r="C144" s="16">
        <v>169.3271965366032</v>
      </c>
      <c r="D144" s="17">
        <v>110.40582195063303</v>
      </c>
      <c r="E144" s="16">
        <v>162.04989258413076</v>
      </c>
      <c r="F144" s="17">
        <v>111.30003094157946</v>
      </c>
      <c r="G144" s="16">
        <v>155.50173370098395</v>
      </c>
      <c r="H144" s="17">
        <v>109.75093136098208</v>
      </c>
      <c r="I144" s="16">
        <v>180.39902008970273</v>
      </c>
      <c r="J144" s="17">
        <v>125.03851281311879</v>
      </c>
      <c r="K144" s="16">
        <v>177.91804122926362</v>
      </c>
      <c r="L144" s="17">
        <v>115.42387601306469</v>
      </c>
      <c r="M144" s="16">
        <v>180.57546265837075</v>
      </c>
      <c r="N144" s="17">
        <v>127.00262084823341</v>
      </c>
      <c r="O144" s="16">
        <v>192.41128088372849</v>
      </c>
      <c r="P144" s="17">
        <v>125.8144394597021</v>
      </c>
      <c r="Q144" s="16">
        <v>178.68281676401239</v>
      </c>
      <c r="R144" s="17">
        <v>124.36023897034947</v>
      </c>
      <c r="S144" s="16">
        <v>189.71548575630842</v>
      </c>
      <c r="T144" s="17">
        <v>126.00146047162194</v>
      </c>
      <c r="U144" s="16">
        <v>184.86877205130003</v>
      </c>
      <c r="V144" s="17">
        <v>131.14734319570135</v>
      </c>
      <c r="W144" s="16">
        <v>169.0743256507464</v>
      </c>
      <c r="X144" s="17">
        <v>112.27968575298054</v>
      </c>
      <c r="Y144" s="16">
        <v>154.89430593394255</v>
      </c>
      <c r="Z144" s="17">
        <v>103.05691446075777</v>
      </c>
      <c r="AA144" s="16">
        <v>2095.4183338390935</v>
      </c>
      <c r="AB144" s="18">
        <v>1421.5818762387246</v>
      </c>
    </row>
    <row r="145" spans="1:28">
      <c r="A145" s="11"/>
      <c r="B145" s="7" t="s">
        <v>36</v>
      </c>
      <c r="C145" s="16">
        <v>-19.492277473233056</v>
      </c>
      <c r="D145" s="17">
        <v>0.4454077902987153</v>
      </c>
      <c r="E145" s="16">
        <v>-25.692124423466094</v>
      </c>
      <c r="F145" s="17">
        <v>-5.8616442427241102</v>
      </c>
      <c r="G145" s="16">
        <v>-23.112922323565755</v>
      </c>
      <c r="H145" s="17">
        <v>-2.0360683148909096</v>
      </c>
      <c r="I145" s="16">
        <v>-25.719286310597433</v>
      </c>
      <c r="J145" s="17">
        <v>-5.2172591857214128</v>
      </c>
      <c r="K145" s="16">
        <v>-26.155635163915839</v>
      </c>
      <c r="L145" s="17">
        <v>-4.8994658568181189</v>
      </c>
      <c r="M145" s="16">
        <v>-25.363167848388841</v>
      </c>
      <c r="N145" s="17">
        <v>-5.6368755492832605</v>
      </c>
      <c r="O145" s="16">
        <v>-24.393115156070721</v>
      </c>
      <c r="P145" s="17">
        <v>-4.8382392383781498</v>
      </c>
      <c r="Q145" s="16">
        <v>-28.157110621444595</v>
      </c>
      <c r="R145" s="17">
        <v>-5.3983717964718263</v>
      </c>
      <c r="S145" s="16">
        <v>-32.997098864615857</v>
      </c>
      <c r="T145" s="17">
        <v>-12.092011975866278</v>
      </c>
      <c r="U145" s="16">
        <v>-27.629311928507807</v>
      </c>
      <c r="V145" s="17">
        <v>-8.031049449805991</v>
      </c>
      <c r="W145" s="16">
        <v>-29.201038292213497</v>
      </c>
      <c r="X145" s="17">
        <v>-6.2350614416384298</v>
      </c>
      <c r="Y145" s="16">
        <v>-20.719144864098926</v>
      </c>
      <c r="Z145" s="17">
        <v>-1.5892836461568789</v>
      </c>
      <c r="AA145" s="16">
        <v>-308.63223327011843</v>
      </c>
      <c r="AB145" s="18">
        <v>-61.389922907456651</v>
      </c>
    </row>
    <row r="146" spans="1:28">
      <c r="A146" s="11"/>
      <c r="B146" s="7" t="s">
        <v>81</v>
      </c>
      <c r="C146" s="16">
        <v>-20.314718788672728</v>
      </c>
      <c r="D146" s="17">
        <v>-12.700694532613133</v>
      </c>
      <c r="E146" s="16">
        <v>-20.608190560096844</v>
      </c>
      <c r="F146" s="17">
        <v>-13.163834160780567</v>
      </c>
      <c r="G146" s="16">
        <v>-20.971190407300618</v>
      </c>
      <c r="H146" s="17">
        <v>-12.848714108392048</v>
      </c>
      <c r="I146" s="16">
        <v>-21.792277103105434</v>
      </c>
      <c r="J146" s="17">
        <v>-13.664741841177456</v>
      </c>
      <c r="K146" s="16">
        <v>-23.17839264026361</v>
      </c>
      <c r="L146" s="17">
        <v>-15.386445745870811</v>
      </c>
      <c r="M146" s="16">
        <v>-25.550324992551655</v>
      </c>
      <c r="N146" s="17">
        <v>-17.9509458482427</v>
      </c>
      <c r="O146" s="16">
        <v>-25.88305244730725</v>
      </c>
      <c r="P146" s="17">
        <v>-18.411631838253122</v>
      </c>
      <c r="Q146" s="16">
        <v>-26.054762956564218</v>
      </c>
      <c r="R146" s="17">
        <v>-17.525773702568575</v>
      </c>
      <c r="S146" s="16">
        <v>-23.778291418995597</v>
      </c>
      <c r="T146" s="17">
        <v>-16.250804214372124</v>
      </c>
      <c r="U146" s="16">
        <v>-22.147568133919776</v>
      </c>
      <c r="V146" s="17">
        <v>-15.14229462418221</v>
      </c>
      <c r="W146" s="16">
        <v>-22.630838673374591</v>
      </c>
      <c r="X146" s="17">
        <v>-13.181543008157423</v>
      </c>
      <c r="Y146" s="16">
        <v>-20.87849729555704</v>
      </c>
      <c r="Z146" s="17">
        <v>-12.970416688681416</v>
      </c>
      <c r="AA146" s="16">
        <v>-273.78810541770935</v>
      </c>
      <c r="AB146" s="18">
        <v>-179.19784031329161</v>
      </c>
    </row>
    <row r="147" spans="1:28">
      <c r="A147" s="11"/>
      <c r="B147" s="7" t="s">
        <v>37</v>
      </c>
      <c r="C147" s="16">
        <v>3.6198870810167505</v>
      </c>
      <c r="D147" s="17">
        <v>2.8770345616510706</v>
      </c>
      <c r="E147" s="16">
        <v>3.8266433793604997</v>
      </c>
      <c r="F147" s="17">
        <v>3.0112817564700998</v>
      </c>
      <c r="G147" s="16">
        <v>4.0623177383772502</v>
      </c>
      <c r="H147" s="17">
        <v>3.1293569576518725</v>
      </c>
      <c r="I147" s="16">
        <v>3.4231799156260001</v>
      </c>
      <c r="J147" s="17">
        <v>2.6127835807165214</v>
      </c>
      <c r="K147" s="16">
        <v>3.7007642078115</v>
      </c>
      <c r="L147" s="17">
        <v>2.8002149186186371</v>
      </c>
      <c r="M147" s="16">
        <v>4.1098962585549996</v>
      </c>
      <c r="N147" s="17">
        <v>3.0974780394438435</v>
      </c>
      <c r="O147" s="16">
        <v>3.5493446713492505</v>
      </c>
      <c r="P147" s="17">
        <v>2.698328847850449</v>
      </c>
      <c r="Q147" s="16">
        <v>4.3039272098557504</v>
      </c>
      <c r="R147" s="17">
        <v>3.250959313203079</v>
      </c>
      <c r="S147" s="16">
        <v>4.0101748710419995</v>
      </c>
      <c r="T147" s="17">
        <v>3.0507572120256876</v>
      </c>
      <c r="U147" s="16">
        <v>3.8246369602997499</v>
      </c>
      <c r="V147" s="17">
        <v>2.951384761120277</v>
      </c>
      <c r="W147" s="16">
        <v>3.4656932366737498</v>
      </c>
      <c r="X147" s="17">
        <v>2.684414160684875</v>
      </c>
      <c r="Y147" s="16">
        <v>3.1110635542747498</v>
      </c>
      <c r="Z147" s="17">
        <v>2.4494837151781024</v>
      </c>
      <c r="AA147" s="16">
        <v>45.00752908424225</v>
      </c>
      <c r="AB147" s="18">
        <v>34.613477824614513</v>
      </c>
    </row>
    <row r="148" spans="1:28">
      <c r="A148" s="11"/>
      <c r="B148" s="7" t="s">
        <v>39</v>
      </c>
      <c r="C148" s="16">
        <v>10.726700328803146</v>
      </c>
      <c r="D148" s="17">
        <v>-8.6898582365496004</v>
      </c>
      <c r="E148" s="16">
        <v>11.253419326367673</v>
      </c>
      <c r="F148" s="17">
        <v>-12.047406485850225</v>
      </c>
      <c r="G148" s="16">
        <v>10.915032932096606</v>
      </c>
      <c r="H148" s="17">
        <v>-8.1792978995393053</v>
      </c>
      <c r="I148" s="16">
        <v>11.399792338625703</v>
      </c>
      <c r="J148" s="17">
        <v>-8.6415830151376145</v>
      </c>
      <c r="K148" s="16">
        <v>10.532399994351893</v>
      </c>
      <c r="L148" s="17">
        <v>-7.2274649480615745</v>
      </c>
      <c r="M148" s="16">
        <v>11.656717548690471</v>
      </c>
      <c r="N148" s="17">
        <v>-6.3195329872573476</v>
      </c>
      <c r="O148" s="16">
        <v>12.000009278203789</v>
      </c>
      <c r="P148" s="17">
        <v>-8.3495480710145529</v>
      </c>
      <c r="Q148" s="16">
        <v>11.361315767900862</v>
      </c>
      <c r="R148" s="17">
        <v>-7.9107030602310635</v>
      </c>
      <c r="S148" s="16">
        <v>10.402199100135194</v>
      </c>
      <c r="T148" s="17">
        <v>-8.7969556443856156</v>
      </c>
      <c r="U148" s="16">
        <v>12.907811443235365</v>
      </c>
      <c r="V148" s="17">
        <v>-8.8200338492635844</v>
      </c>
      <c r="W148" s="16">
        <v>9.7532588008725973</v>
      </c>
      <c r="X148" s="17">
        <v>-8.5011308603812843</v>
      </c>
      <c r="Y148" s="16">
        <v>15.470155903829728</v>
      </c>
      <c r="Z148" s="17">
        <v>-8.4462721123535971</v>
      </c>
      <c r="AA148" s="16">
        <v>138.37881276311302</v>
      </c>
      <c r="AB148" s="18">
        <v>-101.92978717002535</v>
      </c>
    </row>
    <row r="149" spans="1:28">
      <c r="A149" s="11"/>
      <c r="B149" s="7" t="s">
        <v>40</v>
      </c>
      <c r="C149" s="16">
        <v>-110.82262276809112</v>
      </c>
      <c r="D149" s="17">
        <v>-101.91299749399317</v>
      </c>
      <c r="E149" s="16">
        <v>-109.75706709043453</v>
      </c>
      <c r="F149" s="17">
        <v>-101.05468929824838</v>
      </c>
      <c r="G149" s="16">
        <v>-107.24058219232923</v>
      </c>
      <c r="H149" s="17">
        <v>-98.880684995728998</v>
      </c>
      <c r="I149" s="16">
        <v>-117.34983841263299</v>
      </c>
      <c r="J149" s="17">
        <v>-106.70046085333097</v>
      </c>
      <c r="K149" s="16">
        <v>-126.77960206653984</v>
      </c>
      <c r="L149" s="17">
        <v>-116.73328726394131</v>
      </c>
      <c r="M149" s="16">
        <v>-134.09037426403009</v>
      </c>
      <c r="N149" s="17">
        <v>-122.87624216725666</v>
      </c>
      <c r="O149" s="16">
        <v>-138.07392692577611</v>
      </c>
      <c r="P149" s="17">
        <v>-123.48625219327174</v>
      </c>
      <c r="Q149" s="16">
        <v>-140.11190737947371</v>
      </c>
      <c r="R149" s="17">
        <v>-127.0455542316522</v>
      </c>
      <c r="S149" s="16">
        <v>-136.34963275323821</v>
      </c>
      <c r="T149" s="17">
        <v>-126.63214374968612</v>
      </c>
      <c r="U149" s="16">
        <v>-128.45772902487721</v>
      </c>
      <c r="V149" s="17">
        <v>-118.54761057018132</v>
      </c>
      <c r="W149" s="16">
        <v>-122.97878725548945</v>
      </c>
      <c r="X149" s="17">
        <v>-113.39134635151893</v>
      </c>
      <c r="Y149" s="16">
        <v>-120.02723684690162</v>
      </c>
      <c r="Z149" s="17">
        <v>-110.75520396867296</v>
      </c>
      <c r="AA149" s="16">
        <v>-1492.0393069798138</v>
      </c>
      <c r="AB149" s="18">
        <v>-1368.016473137483</v>
      </c>
    </row>
    <row r="150" spans="1:28">
      <c r="A150" s="11"/>
      <c r="B150" s="7" t="s">
        <v>41</v>
      </c>
      <c r="C150" s="16">
        <v>3.5657673554275231</v>
      </c>
      <c r="D150" s="17">
        <v>2.706481680838551</v>
      </c>
      <c r="E150" s="16">
        <v>3.9827762694529043</v>
      </c>
      <c r="F150" s="17">
        <v>3.0157058361001114</v>
      </c>
      <c r="G150" s="16">
        <v>3.6438638421459291</v>
      </c>
      <c r="H150" s="17">
        <v>2.6743781554317154</v>
      </c>
      <c r="I150" s="16">
        <v>3.8612161417451816</v>
      </c>
      <c r="J150" s="17">
        <v>2.853321293115652</v>
      </c>
      <c r="K150" s="16">
        <v>3.9973148206364408</v>
      </c>
      <c r="L150" s="17">
        <v>2.9708616833826378</v>
      </c>
      <c r="M150" s="16">
        <v>4.1611523982524403</v>
      </c>
      <c r="N150" s="17">
        <v>3.0571395693114063</v>
      </c>
      <c r="O150" s="16">
        <v>4.3309808461708181</v>
      </c>
      <c r="P150" s="17">
        <v>3.222176176687694</v>
      </c>
      <c r="Q150" s="16">
        <v>4.3184464352751908</v>
      </c>
      <c r="R150" s="17">
        <v>3.1649130276430886</v>
      </c>
      <c r="S150" s="16">
        <v>4.2199677525789401</v>
      </c>
      <c r="T150" s="17">
        <v>3.1375006672730938</v>
      </c>
      <c r="U150" s="16">
        <v>4.0309854219987944</v>
      </c>
      <c r="V150" s="17">
        <v>2.9930609556501171</v>
      </c>
      <c r="W150" s="16">
        <v>3.901871612309106</v>
      </c>
      <c r="X150" s="17">
        <v>2.8846978663553173</v>
      </c>
      <c r="Y150" s="16">
        <v>3.6359523295299088</v>
      </c>
      <c r="Z150" s="17">
        <v>2.7314367612622448</v>
      </c>
      <c r="AA150" s="16">
        <v>47.650295225523173</v>
      </c>
      <c r="AB150" s="18">
        <v>35.411673673051631</v>
      </c>
    </row>
    <row r="151" spans="1:28">
      <c r="A151" s="11"/>
      <c r="B151" s="7" t="s">
        <v>43</v>
      </c>
      <c r="C151" s="16">
        <v>-12.077855022777012</v>
      </c>
      <c r="D151" s="17">
        <v>-9.2574819768487764</v>
      </c>
      <c r="E151" s="16">
        <v>-11.957816825234705</v>
      </c>
      <c r="F151" s="17">
        <v>-9.1538547031121311</v>
      </c>
      <c r="G151" s="16">
        <v>-9.8842991133962617</v>
      </c>
      <c r="H151" s="17">
        <v>-8.110556157233658</v>
      </c>
      <c r="I151" s="16">
        <v>-11.92398321257463</v>
      </c>
      <c r="J151" s="17">
        <v>-7.9570988460591927</v>
      </c>
      <c r="K151" s="16">
        <v>-10.640407939823112</v>
      </c>
      <c r="L151" s="17">
        <v>-8.1532858751245012</v>
      </c>
      <c r="M151" s="16">
        <v>-14.300439254985935</v>
      </c>
      <c r="N151" s="17">
        <v>-12.101065778633906</v>
      </c>
      <c r="O151" s="16">
        <v>-14.744502392815221</v>
      </c>
      <c r="P151" s="17">
        <v>-12.251129586463005</v>
      </c>
      <c r="Q151" s="16">
        <v>-14.590286200817735</v>
      </c>
      <c r="R151" s="17">
        <v>-12.118191223617487</v>
      </c>
      <c r="S151" s="16">
        <v>-14.279071843259791</v>
      </c>
      <c r="T151" s="17">
        <v>-12.168843060171817</v>
      </c>
      <c r="U151" s="16">
        <v>-12.513154506879394</v>
      </c>
      <c r="V151" s="17">
        <v>-10.54869839762557</v>
      </c>
      <c r="W151" s="16">
        <v>-12.930228509422953</v>
      </c>
      <c r="X151" s="17">
        <v>-10.132207768269321</v>
      </c>
      <c r="Y151" s="16">
        <v>-13.614286884749085</v>
      </c>
      <c r="Z151" s="17">
        <v>-10.353878997361093</v>
      </c>
      <c r="AA151" s="16">
        <v>-153.45633170673582</v>
      </c>
      <c r="AB151" s="18">
        <v>-122.30629237052047</v>
      </c>
    </row>
    <row r="152" spans="1:28">
      <c r="A152" s="11"/>
      <c r="B152" s="7" t="s">
        <v>51</v>
      </c>
      <c r="C152" s="16">
        <v>-16.702384590536148</v>
      </c>
      <c r="D152" s="17">
        <v>-12.907452880285341</v>
      </c>
      <c r="E152" s="16">
        <v>-18.445746439776499</v>
      </c>
      <c r="F152" s="17">
        <v>-15.337712712111735</v>
      </c>
      <c r="G152" s="16">
        <v>-16.073517321203401</v>
      </c>
      <c r="H152" s="17">
        <v>-12.392966000855111</v>
      </c>
      <c r="I152" s="16">
        <v>-16.6640235009055</v>
      </c>
      <c r="J152" s="17">
        <v>-12.540590057289039</v>
      </c>
      <c r="K152" s="16">
        <v>-18.09354727892735</v>
      </c>
      <c r="L152" s="17">
        <v>-13.147662890653447</v>
      </c>
      <c r="M152" s="16">
        <v>-20.947063860109647</v>
      </c>
      <c r="N152" s="17">
        <v>-15.723392397602188</v>
      </c>
      <c r="O152" s="16">
        <v>-18.5644729161397</v>
      </c>
      <c r="P152" s="17">
        <v>-12.221390167200205</v>
      </c>
      <c r="Q152" s="16">
        <v>-21.879655257449947</v>
      </c>
      <c r="R152" s="17">
        <v>-16.406862043758682</v>
      </c>
      <c r="S152" s="16">
        <v>-21.454697535829354</v>
      </c>
      <c r="T152" s="17">
        <v>-16.937644420064167</v>
      </c>
      <c r="U152" s="16">
        <v>-18.866372750303348</v>
      </c>
      <c r="V152" s="17">
        <v>-14.505318800822426</v>
      </c>
      <c r="W152" s="16">
        <v>-18.086508061834849</v>
      </c>
      <c r="X152" s="17">
        <v>-15.399874316681826</v>
      </c>
      <c r="Y152" s="16">
        <v>-17.050979255206951</v>
      </c>
      <c r="Z152" s="17">
        <v>-13.443075343842427</v>
      </c>
      <c r="AA152" s="16">
        <v>-222.82896876822269</v>
      </c>
      <c r="AB152" s="18">
        <v>-170.9639420311666</v>
      </c>
    </row>
    <row r="153" spans="1:28">
      <c r="A153" s="11"/>
      <c r="B153" s="7" t="s">
        <v>49</v>
      </c>
      <c r="C153" s="16">
        <v>-31.099968278010579</v>
      </c>
      <c r="D153" s="17">
        <v>9.3442431366434988</v>
      </c>
      <c r="E153" s="16">
        <v>-31.273569971129799</v>
      </c>
      <c r="F153" s="17">
        <v>7.4840412883229197</v>
      </c>
      <c r="G153" s="16">
        <v>-29.992079721578321</v>
      </c>
      <c r="H153" s="17">
        <v>7.9536937174040174</v>
      </c>
      <c r="I153" s="16">
        <v>-34.861434212613815</v>
      </c>
      <c r="J153" s="17">
        <v>3.4913512238918951</v>
      </c>
      <c r="K153" s="16">
        <v>-38.014847922107968</v>
      </c>
      <c r="L153" s="17">
        <v>-1.6814639188093929</v>
      </c>
      <c r="M153" s="16">
        <v>-46.138182419785679</v>
      </c>
      <c r="N153" s="17">
        <v>-9.3530137755156186</v>
      </c>
      <c r="O153" s="16">
        <v>-44.197929717630821</v>
      </c>
      <c r="P153" s="17">
        <v>-8.1837248252831714</v>
      </c>
      <c r="Q153" s="16">
        <v>-46.226247335052882</v>
      </c>
      <c r="R153" s="17">
        <v>-9.3914904849399949</v>
      </c>
      <c r="S153" s="16">
        <v>-40.925848836995996</v>
      </c>
      <c r="T153" s="17">
        <v>-5.8747457674715209</v>
      </c>
      <c r="U153" s="16">
        <v>-37.915292750890991</v>
      </c>
      <c r="V153" s="17">
        <v>0.82570914531584449</v>
      </c>
      <c r="W153" s="16">
        <v>-31.879739784824462</v>
      </c>
      <c r="X153" s="17">
        <v>6.2807864464002243</v>
      </c>
      <c r="Y153" s="16">
        <v>-28.393610993766984</v>
      </c>
      <c r="Z153" s="17">
        <v>9.8182458107023933</v>
      </c>
      <c r="AA153" s="16">
        <v>-440.9187519443883</v>
      </c>
      <c r="AB153" s="18">
        <v>10.713631996661093</v>
      </c>
    </row>
    <row r="154" spans="1:28">
      <c r="A154" s="11"/>
      <c r="B154" s="7" t="s">
        <v>44</v>
      </c>
      <c r="C154" s="16">
        <v>3.6697019557399724</v>
      </c>
      <c r="D154" s="17">
        <v>-49.833414604673976</v>
      </c>
      <c r="E154" s="16">
        <v>-15.085766564017625</v>
      </c>
      <c r="F154" s="17">
        <v>-54.468523352926397</v>
      </c>
      <c r="G154" s="16">
        <v>-14.717772293347682</v>
      </c>
      <c r="H154" s="17">
        <v>-49.66228788605828</v>
      </c>
      <c r="I154" s="16">
        <v>1.523783360737605</v>
      </c>
      <c r="J154" s="17">
        <v>-52.564087571454245</v>
      </c>
      <c r="K154" s="16">
        <v>27.678752519297589</v>
      </c>
      <c r="L154" s="17">
        <v>-50.834883663630329</v>
      </c>
      <c r="M154" s="16">
        <v>17.873956552999822</v>
      </c>
      <c r="N154" s="17">
        <v>-51.911295905662783</v>
      </c>
      <c r="O154" s="16">
        <v>33.854462891390057</v>
      </c>
      <c r="P154" s="17">
        <v>-50.649011266619468</v>
      </c>
      <c r="Q154" s="16">
        <v>32.722115556058839</v>
      </c>
      <c r="R154" s="17">
        <v>-51.964735172711606</v>
      </c>
      <c r="S154" s="16">
        <v>39.791922225870152</v>
      </c>
      <c r="T154" s="17">
        <v>-54.063409041546421</v>
      </c>
      <c r="U154" s="16">
        <v>25.388493047279628</v>
      </c>
      <c r="V154" s="17">
        <v>-45.705285593962344</v>
      </c>
      <c r="W154" s="16">
        <v>24.889390856522965</v>
      </c>
      <c r="X154" s="17">
        <v>-48.690549161456062</v>
      </c>
      <c r="Y154" s="16">
        <v>24.260477962075115</v>
      </c>
      <c r="Z154" s="17">
        <v>-48.254158584613613</v>
      </c>
      <c r="AA154" s="16">
        <v>201.84951807060645</v>
      </c>
      <c r="AB154" s="18">
        <v>-608.60164180531547</v>
      </c>
    </row>
    <row r="155" spans="1:28">
      <c r="A155" s="11"/>
      <c r="B155" s="7" t="s">
        <v>45</v>
      </c>
      <c r="C155" s="16">
        <v>-29.982374904275705</v>
      </c>
      <c r="D155" s="17">
        <v>-28.303976590144181</v>
      </c>
      <c r="E155" s="16">
        <v>-31.614539117197204</v>
      </c>
      <c r="F155" s="17">
        <v>-29.894409218370008</v>
      </c>
      <c r="G155" s="16">
        <v>-28.637289167415425</v>
      </c>
      <c r="H155" s="17">
        <v>-26.609588883689298</v>
      </c>
      <c r="I155" s="16">
        <v>-28.824637592147916</v>
      </c>
      <c r="J155" s="17">
        <v>-27.122572565432808</v>
      </c>
      <c r="K155" s="16">
        <v>-31.247161689144683</v>
      </c>
      <c r="L155" s="17">
        <v>-25.827282994329497</v>
      </c>
      <c r="M155" s="16">
        <v>-35.586277727547518</v>
      </c>
      <c r="N155" s="17">
        <v>-25.55130036901917</v>
      </c>
      <c r="O155" s="16">
        <v>-37.364367600282108</v>
      </c>
      <c r="P155" s="17">
        <v>-26.782623864059044</v>
      </c>
      <c r="Q155" s="16">
        <v>-35.845192157544865</v>
      </c>
      <c r="R155" s="17">
        <v>-26.526655452275978</v>
      </c>
      <c r="S155" s="16">
        <v>-35.947351464013721</v>
      </c>
      <c r="T155" s="17">
        <v>-29.615202650044491</v>
      </c>
      <c r="U155" s="16">
        <v>-30.981475529938987</v>
      </c>
      <c r="V155" s="17">
        <v>-26.985392027398639</v>
      </c>
      <c r="W155" s="16">
        <v>-14.282190131974208</v>
      </c>
      <c r="X155" s="17">
        <v>-12.420228099772892</v>
      </c>
      <c r="Y155" s="16">
        <v>-13.145850056270291</v>
      </c>
      <c r="Z155" s="17">
        <v>-12.402923699649646</v>
      </c>
      <c r="AA155" s="16">
        <v>-353.45870713775264</v>
      </c>
      <c r="AB155" s="18">
        <v>-298.04215641418568</v>
      </c>
    </row>
    <row r="156" spans="1:28">
      <c r="A156" s="4" t="s">
        <v>57</v>
      </c>
      <c r="B156" s="9"/>
      <c r="C156" s="13">
        <f t="shared" ref="C156:AB156" si="7">SUM(C139:C155)</f>
        <v>-58.057535766520729</v>
      </c>
      <c r="D156" s="13">
        <f t="shared" si="7"/>
        <v>-19.096460460149899</v>
      </c>
      <c r="E156" s="13">
        <f t="shared" si="7"/>
        <v>-85.57334827313889</v>
      </c>
      <c r="F156" s="13">
        <f t="shared" si="7"/>
        <v>-34.238998533611536</v>
      </c>
      <c r="G156" s="13">
        <f t="shared" si="7"/>
        <v>-84.25249036169015</v>
      </c>
      <c r="H156" s="13">
        <f t="shared" si="7"/>
        <v>-15.688138292270033</v>
      </c>
      <c r="I156" s="13">
        <f t="shared" si="7"/>
        <v>-59.447436202490465</v>
      </c>
      <c r="J156" s="13">
        <f t="shared" si="7"/>
        <v>-21.171656421281707</v>
      </c>
      <c r="K156" s="13">
        <f t="shared" si="7"/>
        <v>-53.190308036430707</v>
      </c>
      <c r="L156" s="13">
        <f t="shared" si="7"/>
        <v>-38.223178818726922</v>
      </c>
      <c r="M156" s="13">
        <f t="shared" si="7"/>
        <v>-77.824487917854924</v>
      </c>
      <c r="N156" s="13">
        <f t="shared" si="7"/>
        <v>-44.440210818602452</v>
      </c>
      <c r="O156" s="13">
        <f t="shared" si="7"/>
        <v>-32.705779229964492</v>
      </c>
      <c r="P156" s="13">
        <f t="shared" si="7"/>
        <v>-29.516640275654947</v>
      </c>
      <c r="Q156" s="13">
        <f t="shared" si="7"/>
        <v>-75.114932546161498</v>
      </c>
      <c r="R156" s="13">
        <f t="shared" si="7"/>
        <v>-51.442193491996548</v>
      </c>
      <c r="S156" s="13">
        <f t="shared" si="7"/>
        <v>-89.557686087373924</v>
      </c>
      <c r="T156" s="13">
        <f t="shared" si="7"/>
        <v>-82.8779548964296</v>
      </c>
      <c r="U156" s="13">
        <f t="shared" si="7"/>
        <v>-74.225633111068518</v>
      </c>
      <c r="V156" s="13">
        <f t="shared" si="7"/>
        <v>-39.358839452689757</v>
      </c>
      <c r="W156" s="13">
        <f t="shared" si="7"/>
        <v>-58.57766521894689</v>
      </c>
      <c r="X156" s="13">
        <f t="shared" si="7"/>
        <v>-33.987512240904437</v>
      </c>
      <c r="Y156" s="13">
        <f t="shared" si="7"/>
        <v>-54.823667371056004</v>
      </c>
      <c r="Z156" s="13">
        <f t="shared" si="7"/>
        <v>-35.517925382140724</v>
      </c>
      <c r="AA156" s="13">
        <f t="shared" si="7"/>
        <v>-803.35097012269648</v>
      </c>
      <c r="AB156" s="13">
        <f t="shared" si="7"/>
        <v>-445.55970908445869</v>
      </c>
    </row>
    <row r="157" spans="1:28">
      <c r="A157" s="4">
        <v>2009</v>
      </c>
      <c r="B157" s="4" t="s">
        <v>27</v>
      </c>
      <c r="C157" s="13">
        <v>0</v>
      </c>
      <c r="D157" s="14">
        <v>0</v>
      </c>
      <c r="E157" s="13">
        <v>0</v>
      </c>
      <c r="F157" s="14">
        <v>0</v>
      </c>
      <c r="G157" s="13">
        <v>0</v>
      </c>
      <c r="H157" s="14">
        <v>0</v>
      </c>
      <c r="I157" s="13">
        <v>0</v>
      </c>
      <c r="J157" s="14">
        <v>0</v>
      </c>
      <c r="K157" s="13">
        <v>0</v>
      </c>
      <c r="L157" s="14">
        <v>0</v>
      </c>
      <c r="M157" s="13">
        <v>0</v>
      </c>
      <c r="N157" s="14">
        <v>0</v>
      </c>
      <c r="O157" s="13">
        <v>0</v>
      </c>
      <c r="P157" s="14">
        <v>0</v>
      </c>
      <c r="Q157" s="13">
        <v>0</v>
      </c>
      <c r="R157" s="14">
        <v>0</v>
      </c>
      <c r="S157" s="13">
        <v>0</v>
      </c>
      <c r="T157" s="14">
        <v>0</v>
      </c>
      <c r="U157" s="13">
        <v>0</v>
      </c>
      <c r="V157" s="14">
        <v>0</v>
      </c>
      <c r="W157" s="13">
        <v>0</v>
      </c>
      <c r="X157" s="14">
        <v>0</v>
      </c>
      <c r="Y157" s="13">
        <v>0</v>
      </c>
      <c r="Z157" s="14">
        <v>0</v>
      </c>
      <c r="AA157" s="13">
        <v>0</v>
      </c>
      <c r="AB157" s="15">
        <v>0</v>
      </c>
    </row>
    <row r="158" spans="1:28">
      <c r="A158" s="11"/>
      <c r="B158" s="7" t="s">
        <v>30</v>
      </c>
      <c r="C158" s="16">
        <v>11.203873461133062</v>
      </c>
      <c r="D158" s="17">
        <v>3.4328086961864903</v>
      </c>
      <c r="E158" s="16">
        <v>9.5247317737666073</v>
      </c>
      <c r="F158" s="17">
        <v>1.7807852487957927</v>
      </c>
      <c r="G158" s="16">
        <v>9.3280767291390632</v>
      </c>
      <c r="H158" s="17">
        <v>3.3678207426508475</v>
      </c>
      <c r="I158" s="16">
        <v>12.543190594851215</v>
      </c>
      <c r="J158" s="17">
        <v>3.0976483943682496</v>
      </c>
      <c r="K158" s="16">
        <v>16.278185239283459</v>
      </c>
      <c r="L158" s="17">
        <v>4.3198323280950346</v>
      </c>
      <c r="M158" s="16">
        <v>18.41016326696101</v>
      </c>
      <c r="N158" s="17">
        <v>7.7043670393154464</v>
      </c>
      <c r="O158" s="16">
        <v>20.821070241104039</v>
      </c>
      <c r="P158" s="17">
        <v>6.6524410250444417</v>
      </c>
      <c r="Q158" s="16">
        <v>17.110002910431191</v>
      </c>
      <c r="R158" s="17">
        <v>4.9244171044370333</v>
      </c>
      <c r="S158" s="16">
        <v>15.724530184582802</v>
      </c>
      <c r="T158" s="17">
        <v>2.7572851935384466</v>
      </c>
      <c r="U158" s="16">
        <v>7.8385406431654268</v>
      </c>
      <c r="V158" s="17">
        <v>2.4991173690916439</v>
      </c>
      <c r="W158" s="16">
        <v>19.063142247391983</v>
      </c>
      <c r="X158" s="17">
        <v>8.7988150326938914</v>
      </c>
      <c r="Y158" s="16">
        <v>37.191146067102174</v>
      </c>
      <c r="Z158" s="17">
        <v>19.202296011560023</v>
      </c>
      <c r="AA158" s="16">
        <v>195.03665335891205</v>
      </c>
      <c r="AB158" s="18">
        <v>68.537634185777335</v>
      </c>
    </row>
    <row r="159" spans="1:28">
      <c r="A159" s="11"/>
      <c r="B159" s="7" t="s">
        <v>32</v>
      </c>
      <c r="C159" s="16">
        <v>-74.957964729310675</v>
      </c>
      <c r="D159" s="17">
        <v>-43.925335068291112</v>
      </c>
      <c r="E159" s="16">
        <v>-82.538773131056374</v>
      </c>
      <c r="F159" s="17">
        <v>-50.101210918993239</v>
      </c>
      <c r="G159" s="16">
        <v>-78.761132703096465</v>
      </c>
      <c r="H159" s="17">
        <v>-45.592444718614601</v>
      </c>
      <c r="I159" s="16">
        <v>-77.720784597210141</v>
      </c>
      <c r="J159" s="17">
        <v>-46.06872826307545</v>
      </c>
      <c r="K159" s="16">
        <v>-70.845572575337115</v>
      </c>
      <c r="L159" s="17">
        <v>-31.589165682626096</v>
      </c>
      <c r="M159" s="16">
        <v>-69.877651189210155</v>
      </c>
      <c r="N159" s="17">
        <v>-35.817273441521543</v>
      </c>
      <c r="O159" s="16">
        <v>-66.211941416504061</v>
      </c>
      <c r="P159" s="17">
        <v>-33.232027653236543</v>
      </c>
      <c r="Q159" s="16">
        <v>-68.295001002190318</v>
      </c>
      <c r="R159" s="17">
        <v>-34.497581937524068</v>
      </c>
      <c r="S159" s="16">
        <v>-52.718439140907954</v>
      </c>
      <c r="T159" s="17">
        <v>-25.63062378977958</v>
      </c>
      <c r="U159" s="16">
        <v>-41.424934150936387</v>
      </c>
      <c r="V159" s="17">
        <v>-17.884276983550826</v>
      </c>
      <c r="W159" s="16">
        <v>-36.139331613690238</v>
      </c>
      <c r="X159" s="17">
        <v>-15.340826630860006</v>
      </c>
      <c r="Y159" s="16">
        <v>-33.622397157856255</v>
      </c>
      <c r="Z159" s="17">
        <v>-14.838032473440213</v>
      </c>
      <c r="AA159" s="16">
        <v>-753.11392340730617</v>
      </c>
      <c r="AB159" s="18">
        <v>-394.51752756151325</v>
      </c>
    </row>
    <row r="160" spans="1:28">
      <c r="A160" s="11"/>
      <c r="B160" s="7" t="s">
        <v>33</v>
      </c>
      <c r="C160" s="16">
        <v>0</v>
      </c>
      <c r="D160" s="17">
        <v>0</v>
      </c>
      <c r="E160" s="16">
        <v>0</v>
      </c>
      <c r="F160" s="17">
        <v>0</v>
      </c>
      <c r="G160" s="16">
        <v>0</v>
      </c>
      <c r="H160" s="17">
        <v>0</v>
      </c>
      <c r="I160" s="16">
        <v>0</v>
      </c>
      <c r="J160" s="17">
        <v>0</v>
      </c>
      <c r="K160" s="16">
        <v>0</v>
      </c>
      <c r="L160" s="17">
        <v>0</v>
      </c>
      <c r="M160" s="16">
        <v>0</v>
      </c>
      <c r="N160" s="17">
        <v>0</v>
      </c>
      <c r="O160" s="16">
        <v>0</v>
      </c>
      <c r="P160" s="17">
        <v>0</v>
      </c>
      <c r="Q160" s="16">
        <v>0</v>
      </c>
      <c r="R160" s="17">
        <v>0</v>
      </c>
      <c r="S160" s="16">
        <v>0</v>
      </c>
      <c r="T160" s="17">
        <v>0</v>
      </c>
      <c r="U160" s="16">
        <v>0</v>
      </c>
      <c r="V160" s="17">
        <v>0</v>
      </c>
      <c r="W160" s="16">
        <v>0</v>
      </c>
      <c r="X160" s="17">
        <v>0</v>
      </c>
      <c r="Y160" s="16">
        <v>0</v>
      </c>
      <c r="Z160" s="17">
        <v>0</v>
      </c>
      <c r="AA160" s="16">
        <v>0</v>
      </c>
      <c r="AB160" s="18">
        <v>0</v>
      </c>
    </row>
    <row r="161" spans="1:28">
      <c r="A161" s="11"/>
      <c r="B161" s="7" t="s">
        <v>34</v>
      </c>
      <c r="C161" s="16">
        <v>-15.138937177378727</v>
      </c>
      <c r="D161" s="17">
        <v>-11.09254748747488</v>
      </c>
      <c r="E161" s="16">
        <v>-15.653655081284668</v>
      </c>
      <c r="F161" s="17">
        <v>-12.106851337081622</v>
      </c>
      <c r="G161" s="16">
        <v>-14.315258074156432</v>
      </c>
      <c r="H161" s="17">
        <v>-10.76873452184377</v>
      </c>
      <c r="I161" s="16">
        <v>-14.369338082210769</v>
      </c>
      <c r="J161" s="17">
        <v>-10.87580102225137</v>
      </c>
      <c r="K161" s="16">
        <v>-15.238728594405258</v>
      </c>
      <c r="L161" s="17">
        <v>-10.707126659146304</v>
      </c>
      <c r="M161" s="16">
        <v>-17.459980390738629</v>
      </c>
      <c r="N161" s="17">
        <v>-12.604271150278311</v>
      </c>
      <c r="O161" s="16">
        <v>-17.693818476518508</v>
      </c>
      <c r="P161" s="17">
        <v>-12.475724236438321</v>
      </c>
      <c r="Q161" s="16">
        <v>-19.211772494241004</v>
      </c>
      <c r="R161" s="17">
        <v>-12.150590847176897</v>
      </c>
      <c r="S161" s="16">
        <v>-20.110328498042072</v>
      </c>
      <c r="T161" s="17">
        <v>-11.977907548936047</v>
      </c>
      <c r="U161" s="16">
        <v>-15.416662076725602</v>
      </c>
      <c r="V161" s="17">
        <v>-10.299872371512688</v>
      </c>
      <c r="W161" s="16">
        <v>-15.99748304953841</v>
      </c>
      <c r="X161" s="17">
        <v>-10.90770724852754</v>
      </c>
      <c r="Y161" s="16">
        <v>-15.025890642794039</v>
      </c>
      <c r="Z161" s="17">
        <v>-11.152228972718376</v>
      </c>
      <c r="AA161" s="16">
        <v>-195.6318526380341</v>
      </c>
      <c r="AB161" s="18">
        <v>-137.11936340338616</v>
      </c>
    </row>
    <row r="162" spans="1:28">
      <c r="A162" s="11"/>
      <c r="B162" s="7" t="s">
        <v>35</v>
      </c>
      <c r="C162" s="16">
        <v>187.52806423523225</v>
      </c>
      <c r="D162" s="17">
        <v>106.56893438950659</v>
      </c>
      <c r="E162" s="16">
        <v>180.30053509430951</v>
      </c>
      <c r="F162" s="17">
        <v>107.89565758987303</v>
      </c>
      <c r="G162" s="16">
        <v>173.70891341978336</v>
      </c>
      <c r="H162" s="17">
        <v>106.69934131374536</v>
      </c>
      <c r="I162" s="16">
        <v>198.0156255643127</v>
      </c>
      <c r="J162" s="17">
        <v>121.40139433219704</v>
      </c>
      <c r="K162" s="16">
        <v>195.59238015633466</v>
      </c>
      <c r="L162" s="17">
        <v>110.70902884361907</v>
      </c>
      <c r="M162" s="16">
        <v>197.18729213222093</v>
      </c>
      <c r="N162" s="17">
        <v>121.98372308217883</v>
      </c>
      <c r="O162" s="16">
        <v>166.99118114120921</v>
      </c>
      <c r="P162" s="17">
        <v>84.228246822542559</v>
      </c>
      <c r="Q162" s="16">
        <v>150.86503657035919</v>
      </c>
      <c r="R162" s="17">
        <v>79.975655695392703</v>
      </c>
      <c r="S162" s="16">
        <v>164.98383826186165</v>
      </c>
      <c r="T162" s="17">
        <v>84.032712216351982</v>
      </c>
      <c r="U162" s="16">
        <v>163.04068784778755</v>
      </c>
      <c r="V162" s="17">
        <v>92.81879483377557</v>
      </c>
      <c r="W162" s="16">
        <v>148.97939012410242</v>
      </c>
      <c r="X162" s="17">
        <v>76.173629232923631</v>
      </c>
      <c r="Y162" s="16">
        <v>138.88291010351901</v>
      </c>
      <c r="Z162" s="17">
        <v>69.706615208362734</v>
      </c>
      <c r="AA162" s="16">
        <v>2066.0758546510324</v>
      </c>
      <c r="AB162" s="18">
        <v>1162.1937335604691</v>
      </c>
    </row>
    <row r="163" spans="1:28">
      <c r="A163" s="11"/>
      <c r="B163" s="7" t="s">
        <v>36</v>
      </c>
      <c r="C163" s="16">
        <v>-19.444883084028316</v>
      </c>
      <c r="D163" s="17">
        <v>0.72934206823925818</v>
      </c>
      <c r="E163" s="16">
        <v>-25.642529318586465</v>
      </c>
      <c r="F163" s="17">
        <v>-5.705711941281721</v>
      </c>
      <c r="G163" s="16">
        <v>-23.263870033618332</v>
      </c>
      <c r="H163" s="17">
        <v>-2.1543911935407847</v>
      </c>
      <c r="I163" s="16">
        <v>-25.602666152536337</v>
      </c>
      <c r="J163" s="17">
        <v>-5.0957608097758209</v>
      </c>
      <c r="K163" s="16">
        <v>-26.082207889678791</v>
      </c>
      <c r="L163" s="17">
        <v>-4.3874702707822015</v>
      </c>
      <c r="M163" s="16">
        <v>-25.073209587468071</v>
      </c>
      <c r="N163" s="17">
        <v>-5.6066319359874912</v>
      </c>
      <c r="O163" s="16">
        <v>-14.890113946913459</v>
      </c>
      <c r="P163" s="17">
        <v>6.2758802760118346</v>
      </c>
      <c r="Q163" s="16">
        <v>-12.10057115148232</v>
      </c>
      <c r="R163" s="17">
        <v>7.5260594106151348</v>
      </c>
      <c r="S163" s="16">
        <v>-8.8611280074449645</v>
      </c>
      <c r="T163" s="17">
        <v>9.3708329940860438</v>
      </c>
      <c r="U163" s="16">
        <v>-4.396000129607148</v>
      </c>
      <c r="V163" s="17">
        <v>12.07969615782083</v>
      </c>
      <c r="W163" s="16">
        <v>1.8294830546942222</v>
      </c>
      <c r="X163" s="17">
        <v>18.995314666884283</v>
      </c>
      <c r="Y163" s="16">
        <v>7.8299103009435616</v>
      </c>
      <c r="Z163" s="17">
        <v>22.8057057524736</v>
      </c>
      <c r="AA163" s="16">
        <v>-175.69778594572639</v>
      </c>
      <c r="AB163" s="18">
        <v>54.832865174762965</v>
      </c>
    </row>
    <row r="164" spans="1:28">
      <c r="A164" s="11"/>
      <c r="B164" s="7" t="s">
        <v>81</v>
      </c>
      <c r="C164" s="16">
        <v>-20.748160347114286</v>
      </c>
      <c r="D164" s="17">
        <v>-12.466701859086392</v>
      </c>
      <c r="E164" s="16">
        <v>-20.737952464858751</v>
      </c>
      <c r="F164" s="17">
        <v>-13.086680531123957</v>
      </c>
      <c r="G164" s="16">
        <v>-20.579415515525728</v>
      </c>
      <c r="H164" s="17">
        <v>-13.045060717288111</v>
      </c>
      <c r="I164" s="16">
        <v>-21.792277103105434</v>
      </c>
      <c r="J164" s="17">
        <v>-13.664741841177458</v>
      </c>
      <c r="K164" s="16">
        <v>-23.633749783120752</v>
      </c>
      <c r="L164" s="17">
        <v>-15.112064823075386</v>
      </c>
      <c r="M164" s="16">
        <v>-25.100108542335207</v>
      </c>
      <c r="N164" s="17">
        <v>-18.285886511442158</v>
      </c>
      <c r="O164" s="16">
        <v>-25.470008969046383</v>
      </c>
      <c r="P164" s="17">
        <v>-18.740225811374735</v>
      </c>
      <c r="Q164" s="16">
        <v>-26.054762956564215</v>
      </c>
      <c r="R164" s="17">
        <v>-17.535577624137204</v>
      </c>
      <c r="S164" s="16">
        <v>-20.218803206265843</v>
      </c>
      <c r="T164" s="17">
        <v>-13.128834404094821</v>
      </c>
      <c r="U164" s="16">
        <v>-19.018224072059475</v>
      </c>
      <c r="V164" s="17">
        <v>-12.189343712343357</v>
      </c>
      <c r="W164" s="16">
        <v>-18.9920180994935</v>
      </c>
      <c r="X164" s="17">
        <v>-11.4096146546922</v>
      </c>
      <c r="Y164" s="16">
        <v>-16.107214428356045</v>
      </c>
      <c r="Z164" s="17">
        <v>-9.9510648087395914</v>
      </c>
      <c r="AA164" s="16">
        <v>-258.45269548784557</v>
      </c>
      <c r="AB164" s="18">
        <v>-168.61579729857536</v>
      </c>
    </row>
    <row r="165" spans="1:28">
      <c r="A165" s="11"/>
      <c r="B165" s="7" t="s">
        <v>37</v>
      </c>
      <c r="C165" s="16">
        <v>3.6939155747197496</v>
      </c>
      <c r="D165" s="17">
        <v>2.9387211413677945</v>
      </c>
      <c r="E165" s="16">
        <v>3.9389078767425003</v>
      </c>
      <c r="F165" s="17">
        <v>3.1189161347796821</v>
      </c>
      <c r="G165" s="16">
        <v>4.1976806522922505</v>
      </c>
      <c r="H165" s="17">
        <v>3.2800291081460107</v>
      </c>
      <c r="I165" s="16">
        <v>3.6220692378430006</v>
      </c>
      <c r="J165" s="17">
        <v>2.8116729029335215</v>
      </c>
      <c r="K165" s="16">
        <v>3.9358939650414997</v>
      </c>
      <c r="L165" s="17">
        <v>3.0242461332719057</v>
      </c>
      <c r="M165" s="16">
        <v>4.3272843316680003</v>
      </c>
      <c r="N165" s="17">
        <v>3.3296356392739566</v>
      </c>
      <c r="O165" s="16">
        <v>3.7332246071742499</v>
      </c>
      <c r="P165" s="17">
        <v>2.8947509163828085</v>
      </c>
      <c r="Q165" s="16">
        <v>4.4566127712827504</v>
      </c>
      <c r="R165" s="17">
        <v>3.403644874630078</v>
      </c>
      <c r="S165" s="16">
        <v>4.1896178861399997</v>
      </c>
      <c r="T165" s="17">
        <v>3.2302002271236869</v>
      </c>
      <c r="U165" s="16">
        <v>3.9265446257287495</v>
      </c>
      <c r="V165" s="17">
        <v>3.0390083973049085</v>
      </c>
      <c r="W165" s="16">
        <v>3.5394984953997497</v>
      </c>
      <c r="X165" s="17">
        <v>2.7695309800260999</v>
      </c>
      <c r="Y165" s="16">
        <v>3.1834059770997505</v>
      </c>
      <c r="Z165" s="17">
        <v>2.5218261380031022</v>
      </c>
      <c r="AA165" s="16">
        <v>46.744656001132256</v>
      </c>
      <c r="AB165" s="18">
        <v>36.362182593243553</v>
      </c>
    </row>
    <row r="166" spans="1:28">
      <c r="A166" s="11"/>
      <c r="B166" s="7" t="s">
        <v>39</v>
      </c>
      <c r="C166" s="16">
        <v>10.585128271691014</v>
      </c>
      <c r="D166" s="17">
        <v>-11.029963101831189</v>
      </c>
      <c r="E166" s="16">
        <v>11.485909556481843</v>
      </c>
      <c r="F166" s="17">
        <v>-14.487099874481761</v>
      </c>
      <c r="G166" s="16">
        <v>11.040769829392156</v>
      </c>
      <c r="H166" s="17">
        <v>-11.442577176095662</v>
      </c>
      <c r="I166" s="16">
        <v>11.433536438265618</v>
      </c>
      <c r="J166" s="17">
        <v>-11.413534914476616</v>
      </c>
      <c r="K166" s="16">
        <v>10.457520930189853</v>
      </c>
      <c r="L166" s="17">
        <v>-9.6048435601141993</v>
      </c>
      <c r="M166" s="16">
        <v>11.580142094829514</v>
      </c>
      <c r="N166" s="17">
        <v>-9.8507430436968999</v>
      </c>
      <c r="O166" s="16">
        <v>10.722816689941441</v>
      </c>
      <c r="P166" s="17">
        <v>-12.623195622677141</v>
      </c>
      <c r="Q166" s="16">
        <v>10.293051644757977</v>
      </c>
      <c r="R166" s="17">
        <v>-11.741011590623108</v>
      </c>
      <c r="S166" s="16">
        <v>9.3778011159747781</v>
      </c>
      <c r="T166" s="17">
        <v>-12.660025854445257</v>
      </c>
      <c r="U166" s="16">
        <v>12.153288152426912</v>
      </c>
      <c r="V166" s="17">
        <v>-11.695447085625045</v>
      </c>
      <c r="W166" s="16">
        <v>14.110555343169338</v>
      </c>
      <c r="X166" s="17">
        <v>-9.9444847471960305</v>
      </c>
      <c r="Y166" s="16">
        <v>22.671969334051258</v>
      </c>
      <c r="Z166" s="17">
        <v>-5.7810591389004671</v>
      </c>
      <c r="AA166" s="16">
        <v>145.91248940117171</v>
      </c>
      <c r="AB166" s="18">
        <v>-132.27398571016337</v>
      </c>
    </row>
    <row r="167" spans="1:28">
      <c r="A167" s="11"/>
      <c r="B167" s="7" t="s">
        <v>40</v>
      </c>
      <c r="C167" s="16">
        <v>-110.99578294125129</v>
      </c>
      <c r="D167" s="17">
        <v>-101.88387673190054</v>
      </c>
      <c r="E167" s="16">
        <v>-109.80885280472025</v>
      </c>
      <c r="F167" s="17">
        <v>-101.01462911560061</v>
      </c>
      <c r="G167" s="16">
        <v>-107.10421855596559</v>
      </c>
      <c r="H167" s="17">
        <v>-98.822261325283577</v>
      </c>
      <c r="I167" s="16">
        <v>-117.34983841263299</v>
      </c>
      <c r="J167" s="17">
        <v>-106.69502607072228</v>
      </c>
      <c r="K167" s="16">
        <v>-126.93436397130174</v>
      </c>
      <c r="L167" s="17">
        <v>-116.83256512279681</v>
      </c>
      <c r="M167" s="16">
        <v>-133.93885911251493</v>
      </c>
      <c r="N167" s="17">
        <v>-122.79708738666959</v>
      </c>
      <c r="O167" s="16">
        <v>-137.92768186648757</v>
      </c>
      <c r="P167" s="17">
        <v>-123.57318626292673</v>
      </c>
      <c r="Q167" s="16">
        <v>-140.11190737947371</v>
      </c>
      <c r="R167" s="17">
        <v>-127.04065227086789</v>
      </c>
      <c r="S167" s="16">
        <v>-136.34963275323821</v>
      </c>
      <c r="T167" s="17">
        <v>-126.62172708301945</v>
      </c>
      <c r="U167" s="16">
        <v>-121.64792551012343</v>
      </c>
      <c r="V167" s="17">
        <v>-111.77752679338164</v>
      </c>
      <c r="W167" s="16">
        <v>-115.99783498601752</v>
      </c>
      <c r="X167" s="17">
        <v>-106.77986871097499</v>
      </c>
      <c r="Y167" s="16">
        <v>-110.55177486409612</v>
      </c>
      <c r="Z167" s="17">
        <v>-102.89487862592388</v>
      </c>
      <c r="AA167" s="16">
        <v>-1468.7186731578233</v>
      </c>
      <c r="AB167" s="18">
        <v>-1346.733285500068</v>
      </c>
    </row>
    <row r="168" spans="1:28">
      <c r="A168" s="11"/>
      <c r="B168" s="7" t="s">
        <v>41</v>
      </c>
      <c r="C168" s="16">
        <v>3.560897225557393</v>
      </c>
      <c r="D168" s="17">
        <v>2.7019972279400299</v>
      </c>
      <c r="E168" s="16">
        <v>3.978014364691</v>
      </c>
      <c r="F168" s="17">
        <v>3.0098176585359999</v>
      </c>
      <c r="G168" s="16">
        <v>3.6471105953926819</v>
      </c>
      <c r="H168" s="17">
        <v>2.6758496927439177</v>
      </c>
      <c r="I168" s="16">
        <v>3.8612161417451816</v>
      </c>
      <c r="J168" s="17">
        <v>2.8587560757243482</v>
      </c>
      <c r="K168" s="16">
        <v>3.9943386301602501</v>
      </c>
      <c r="L168" s="17">
        <v>2.9592317785659903</v>
      </c>
      <c r="M168" s="16">
        <v>4.163858025958068</v>
      </c>
      <c r="N168" s="17">
        <v>3.0714700569655435</v>
      </c>
      <c r="O168" s="16">
        <v>4.3334512019020428</v>
      </c>
      <c r="P168" s="17">
        <v>3.242694757826011</v>
      </c>
      <c r="Q168" s="16">
        <v>4.3184464352751899</v>
      </c>
      <c r="R168" s="17">
        <v>3.1649130276430886</v>
      </c>
      <c r="S168" s="16">
        <v>4.2199677525789401</v>
      </c>
      <c r="T168" s="17">
        <v>3.1375006672730934</v>
      </c>
      <c r="U168" s="16">
        <v>4.0285150662675679</v>
      </c>
      <c r="V168" s="17">
        <v>2.9792018526407853</v>
      </c>
      <c r="W168" s="16">
        <v>3.9064768754669998</v>
      </c>
      <c r="X168" s="17">
        <v>2.8953000703123002</v>
      </c>
      <c r="Y168" s="16">
        <v>3.6359523295299088</v>
      </c>
      <c r="Z168" s="17">
        <v>2.7314367612622452</v>
      </c>
      <c r="AA168" s="16">
        <v>47.648244644525221</v>
      </c>
      <c r="AB168" s="18">
        <v>35.428169627433356</v>
      </c>
    </row>
    <row r="169" spans="1:28">
      <c r="A169" s="11"/>
      <c r="B169" s="7" t="s">
        <v>43</v>
      </c>
      <c r="C169" s="16">
        <v>-13.135269526055321</v>
      </c>
      <c r="D169" s="17">
        <v>-10.393232563255571</v>
      </c>
      <c r="E169" s="16">
        <v>-13.048861324076039</v>
      </c>
      <c r="F169" s="17">
        <v>-10.244543341765462</v>
      </c>
      <c r="G169" s="16">
        <v>-10.929897826805458</v>
      </c>
      <c r="H169" s="17">
        <v>-8.9352673781726253</v>
      </c>
      <c r="I169" s="16">
        <v>-12.989393995273808</v>
      </c>
      <c r="J169" s="17">
        <v>-9.0564989913894394</v>
      </c>
      <c r="K169" s="16">
        <v>-11.775462790708602</v>
      </c>
      <c r="L169" s="17">
        <v>-9.2266421765791371</v>
      </c>
      <c r="M169" s="16">
        <v>-15.40630679633686</v>
      </c>
      <c r="N169" s="17">
        <v>-13.19570487442758</v>
      </c>
      <c r="O169" s="16">
        <v>-15.845553475700299</v>
      </c>
      <c r="P169" s="17">
        <v>-13.302898685475164</v>
      </c>
      <c r="Q169" s="16">
        <v>-15.53037598012285</v>
      </c>
      <c r="R169" s="17">
        <v>-13.034337223387954</v>
      </c>
      <c r="S169" s="16">
        <v>-15.280874338873979</v>
      </c>
      <c r="T169" s="17">
        <v>-13.156624030899817</v>
      </c>
      <c r="U169" s="16">
        <v>-11.996383798155986</v>
      </c>
      <c r="V169" s="17">
        <v>-10.085792809953332</v>
      </c>
      <c r="W169" s="16">
        <v>-12.502455615910389</v>
      </c>
      <c r="X169" s="17">
        <v>-9.6920871037714722</v>
      </c>
      <c r="Y169" s="16">
        <v>-13.057905382891775</v>
      </c>
      <c r="Z169" s="17">
        <v>-9.8431923502551228</v>
      </c>
      <c r="AA169" s="16">
        <v>-161.49874085091136</v>
      </c>
      <c r="AB169" s="18">
        <v>-130.16682152933268</v>
      </c>
    </row>
    <row r="170" spans="1:28">
      <c r="A170" s="11"/>
      <c r="B170" s="7" t="s">
        <v>51</v>
      </c>
      <c r="C170" s="16">
        <v>-16.702384590536148</v>
      </c>
      <c r="D170" s="17">
        <v>-13.038012358176903</v>
      </c>
      <c r="E170" s="16">
        <v>-18.445746439776499</v>
      </c>
      <c r="F170" s="17">
        <v>-15.370296996219995</v>
      </c>
      <c r="G170" s="16">
        <v>-16.073517321203397</v>
      </c>
      <c r="H170" s="17">
        <v>-12.263360038458517</v>
      </c>
      <c r="I170" s="16">
        <v>-16.6640235009055</v>
      </c>
      <c r="J170" s="17">
        <v>-12.540590057289039</v>
      </c>
      <c r="K170" s="16">
        <v>-18.093547278927353</v>
      </c>
      <c r="L170" s="17">
        <v>-13.292873960550278</v>
      </c>
      <c r="M170" s="16">
        <v>-20.947063860109651</v>
      </c>
      <c r="N170" s="17">
        <v>-15.537732652571265</v>
      </c>
      <c r="O170" s="16">
        <v>-18.564472916139703</v>
      </c>
      <c r="P170" s="17">
        <v>-11.994864621514997</v>
      </c>
      <c r="Q170" s="16">
        <v>-21.879655257449947</v>
      </c>
      <c r="R170" s="17">
        <v>-16.406862043758682</v>
      </c>
      <c r="S170" s="16">
        <v>-21.454697535829354</v>
      </c>
      <c r="T170" s="17">
        <v>-16.937644420064167</v>
      </c>
      <c r="U170" s="16">
        <v>-18.866372750303348</v>
      </c>
      <c r="V170" s="17">
        <v>-14.660313705203972</v>
      </c>
      <c r="W170" s="16">
        <v>-18.086508061834849</v>
      </c>
      <c r="X170" s="17">
        <v>-15.309177424785259</v>
      </c>
      <c r="Y170" s="16">
        <v>-17.050979255206951</v>
      </c>
      <c r="Z170" s="17">
        <v>-13.443075343842427</v>
      </c>
      <c r="AA170" s="16">
        <v>-222.82896876822272</v>
      </c>
      <c r="AB170" s="18">
        <v>-170.79480362243547</v>
      </c>
    </row>
    <row r="171" spans="1:28">
      <c r="A171" s="11"/>
      <c r="B171" s="7" t="s">
        <v>49</v>
      </c>
      <c r="C171" s="16">
        <v>-54.292156222173318</v>
      </c>
      <c r="D171" s="17">
        <v>-39.459894674932855</v>
      </c>
      <c r="E171" s="16">
        <v>-53.953386906292316</v>
      </c>
      <c r="F171" s="17">
        <v>-40.84149471954759</v>
      </c>
      <c r="G171" s="16">
        <v>-52.515992304709336</v>
      </c>
      <c r="H171" s="17">
        <v>-40.494877418112019</v>
      </c>
      <c r="I171" s="16">
        <v>-57.077315183433328</v>
      </c>
      <c r="J171" s="17">
        <v>-44.650240976172604</v>
      </c>
      <c r="K171" s="16">
        <v>-60.332052108026957</v>
      </c>
      <c r="L171" s="17">
        <v>-49.594766978475555</v>
      </c>
      <c r="M171" s="16">
        <v>-68.271335916250436</v>
      </c>
      <c r="N171" s="17">
        <v>-57.410383083913096</v>
      </c>
      <c r="O171" s="16">
        <v>-66.390968264618081</v>
      </c>
      <c r="P171" s="17">
        <v>-56.371345204860312</v>
      </c>
      <c r="Q171" s="16">
        <v>-68.675273642573387</v>
      </c>
      <c r="R171" s="17">
        <v>-57.393447116588057</v>
      </c>
      <c r="S171" s="16">
        <v>-60.030154511239743</v>
      </c>
      <c r="T171" s="17">
        <v>-50.852713753866972</v>
      </c>
      <c r="U171" s="16">
        <v>-55.229072464498891</v>
      </c>
      <c r="V171" s="17">
        <v>-43.181981641581899</v>
      </c>
      <c r="W171" s="16">
        <v>-48.633914164974478</v>
      </c>
      <c r="X171" s="17">
        <v>-37.015857569864252</v>
      </c>
      <c r="Y171" s="16">
        <v>-46.313786350059466</v>
      </c>
      <c r="Z171" s="17">
        <v>-34.203864091505963</v>
      </c>
      <c r="AA171" s="16">
        <v>-691.71540803884977</v>
      </c>
      <c r="AB171" s="18">
        <v>-551.47086722942106</v>
      </c>
    </row>
    <row r="172" spans="1:28">
      <c r="A172" s="11"/>
      <c r="B172" s="7" t="s">
        <v>44</v>
      </c>
      <c r="C172" s="16">
        <v>82.284975904491674</v>
      </c>
      <c r="D172" s="17">
        <v>-46.204521397003269</v>
      </c>
      <c r="E172" s="16">
        <v>65.042242646910168</v>
      </c>
      <c r="F172" s="17">
        <v>-50.282912040573336</v>
      </c>
      <c r="G172" s="16">
        <v>65.819562222197703</v>
      </c>
      <c r="H172" s="17">
        <v>-46.013367186004437</v>
      </c>
      <c r="I172" s="16">
        <v>81.384643928513498</v>
      </c>
      <c r="J172" s="17">
        <v>-48.808599262386366</v>
      </c>
      <c r="K172" s="16">
        <v>107.28667230848383</v>
      </c>
      <c r="L172" s="17">
        <v>-47.033338960560911</v>
      </c>
      <c r="M172" s="16">
        <v>96.66992401374921</v>
      </c>
      <c r="N172" s="17">
        <v>-49.66603319624182</v>
      </c>
      <c r="O172" s="16">
        <v>114.86530934964584</v>
      </c>
      <c r="P172" s="17">
        <v>-48.20204653902433</v>
      </c>
      <c r="Q172" s="16">
        <v>111.33597088671081</v>
      </c>
      <c r="R172" s="17">
        <v>-49.454625174985452</v>
      </c>
      <c r="S172" s="16">
        <v>118.56184990899921</v>
      </c>
      <c r="T172" s="17">
        <v>-51.37518544477286</v>
      </c>
      <c r="U172" s="16">
        <v>101.37315947009473</v>
      </c>
      <c r="V172" s="17">
        <v>-44.762084424922001</v>
      </c>
      <c r="W172" s="16">
        <v>101.11207481903632</v>
      </c>
      <c r="X172" s="17">
        <v>-48.42894040221114</v>
      </c>
      <c r="Y172" s="16">
        <v>105.94032284585931</v>
      </c>
      <c r="Z172" s="17">
        <v>-43.742557460467062</v>
      </c>
      <c r="AA172" s="16">
        <v>1151.6767083046923</v>
      </c>
      <c r="AB172" s="18">
        <v>-573.97421148915294</v>
      </c>
    </row>
    <row r="173" spans="1:28">
      <c r="A173" s="11"/>
      <c r="B173" s="7" t="s">
        <v>45</v>
      </c>
      <c r="C173" s="16">
        <v>-14.898652924265463</v>
      </c>
      <c r="D173" s="17">
        <v>-14.180554773273577</v>
      </c>
      <c r="E173" s="16">
        <v>-14.839763760164926</v>
      </c>
      <c r="F173" s="17">
        <v>-14.566760446691084</v>
      </c>
      <c r="G173" s="16">
        <v>-14.13975325050847</v>
      </c>
      <c r="H173" s="17">
        <v>-14.233661261575111</v>
      </c>
      <c r="I173" s="16">
        <v>-13.24609597469308</v>
      </c>
      <c r="J173" s="17">
        <v>-13.088611657590434</v>
      </c>
      <c r="K173" s="16">
        <v>-14.164609520287968</v>
      </c>
      <c r="L173" s="17">
        <v>-10.603201704088246</v>
      </c>
      <c r="M173" s="16">
        <v>-13.871560699052633</v>
      </c>
      <c r="N173" s="17">
        <v>-8.363012977228129</v>
      </c>
      <c r="O173" s="16">
        <v>-14.589032592225928</v>
      </c>
      <c r="P173" s="17">
        <v>-8.6806000962113288</v>
      </c>
      <c r="Q173" s="16">
        <v>-14.071030862605308</v>
      </c>
      <c r="R173" s="17">
        <v>-8.2562534742229161</v>
      </c>
      <c r="S173" s="16">
        <v>-16.601110819775243</v>
      </c>
      <c r="T173" s="17">
        <v>-12.924932678918266</v>
      </c>
      <c r="U173" s="16">
        <v>-14.421405535020575</v>
      </c>
      <c r="V173" s="17">
        <v>-12.175281016210896</v>
      </c>
      <c r="W173" s="16">
        <v>-13.385540799401806</v>
      </c>
      <c r="X173" s="17">
        <v>-12.108177134214779</v>
      </c>
      <c r="Y173" s="16">
        <v>-12.490568816649414</v>
      </c>
      <c r="Z173" s="17">
        <v>-11.706997048269178</v>
      </c>
      <c r="AA173" s="16">
        <v>-170.71912555465084</v>
      </c>
      <c r="AB173" s="18">
        <v>-140.88804426849393</v>
      </c>
    </row>
    <row r="174" spans="1:28">
      <c r="A174" s="4" t="s">
        <v>58</v>
      </c>
      <c r="B174" s="9"/>
      <c r="C174" s="13">
        <f t="shared" ref="C174:AB174" si="8">SUM(C157:C173)</f>
        <v>-41.457336869288397</v>
      </c>
      <c r="D174" s="13">
        <f t="shared" si="8"/>
        <v>-187.30283649198611</v>
      </c>
      <c r="E174" s="13">
        <f t="shared" si="8"/>
        <v>-80.399179917914665</v>
      </c>
      <c r="F174" s="13">
        <f t="shared" si="8"/>
        <v>-212.00301463137589</v>
      </c>
      <c r="G174" s="13">
        <f t="shared" si="8"/>
        <v>-69.940942137392</v>
      </c>
      <c r="H174" s="13">
        <f t="shared" si="8"/>
        <v>-187.74296207770308</v>
      </c>
      <c r="I174" s="13">
        <f t="shared" si="8"/>
        <v>-45.951451096470166</v>
      </c>
      <c r="J174" s="13">
        <f t="shared" si="8"/>
        <v>-191.78866216108372</v>
      </c>
      <c r="K174" s="13">
        <f t="shared" si="8"/>
        <v>-29.555303282300983</v>
      </c>
      <c r="L174" s="13">
        <f t="shared" si="8"/>
        <v>-196.97172081524312</v>
      </c>
      <c r="M174" s="13">
        <f t="shared" si="8"/>
        <v>-57.607412228629826</v>
      </c>
      <c r="N174" s="13">
        <f t="shared" si="8"/>
        <v>-213.04556443624409</v>
      </c>
      <c r="O174" s="13">
        <f t="shared" si="8"/>
        <v>-56.116538693177169</v>
      </c>
      <c r="P174" s="13">
        <f t="shared" si="8"/>
        <v>-235.90210093593191</v>
      </c>
      <c r="Q174" s="13">
        <f t="shared" si="8"/>
        <v>-87.551229507885949</v>
      </c>
      <c r="R174" s="13">
        <f t="shared" si="8"/>
        <v>-248.51624919055419</v>
      </c>
      <c r="S174" s="13">
        <f t="shared" si="8"/>
        <v>-34.567563701479983</v>
      </c>
      <c r="T174" s="13">
        <f t="shared" si="8"/>
        <v>-232.73768771042398</v>
      </c>
      <c r="U174" s="13">
        <f t="shared" si="8"/>
        <v>-10.056244681959903</v>
      </c>
      <c r="V174" s="13">
        <f t="shared" si="8"/>
        <v>-175.29610193365193</v>
      </c>
      <c r="W174" s="13">
        <f t="shared" si="8"/>
        <v>12.805534568399853</v>
      </c>
      <c r="X174" s="13">
        <f t="shared" si="8"/>
        <v>-167.30415164425744</v>
      </c>
      <c r="Y174" s="13">
        <f t="shared" si="8"/>
        <v>55.115100060194905</v>
      </c>
      <c r="Z174" s="13">
        <f t="shared" si="8"/>
        <v>-140.58907044240058</v>
      </c>
      <c r="AA174" s="13">
        <f t="shared" si="8"/>
        <v>-445.28256748790432</v>
      </c>
      <c r="AB174" s="13">
        <f t="shared" si="8"/>
        <v>-2389.2001224708556</v>
      </c>
    </row>
    <row r="175" spans="1:28">
      <c r="A175" s="4">
        <v>2010</v>
      </c>
      <c r="B175" s="4" t="s">
        <v>27</v>
      </c>
      <c r="C175" s="13">
        <v>0</v>
      </c>
      <c r="D175" s="14">
        <v>0</v>
      </c>
      <c r="E175" s="13">
        <v>0</v>
      </c>
      <c r="F175" s="14">
        <v>0</v>
      </c>
      <c r="G175" s="13">
        <v>0</v>
      </c>
      <c r="H175" s="14">
        <v>0</v>
      </c>
      <c r="I175" s="13">
        <v>0</v>
      </c>
      <c r="J175" s="14">
        <v>0</v>
      </c>
      <c r="K175" s="13">
        <v>0</v>
      </c>
      <c r="L175" s="14">
        <v>0</v>
      </c>
      <c r="M175" s="13">
        <v>0</v>
      </c>
      <c r="N175" s="14">
        <v>0</v>
      </c>
      <c r="O175" s="13">
        <v>0</v>
      </c>
      <c r="P175" s="14">
        <v>0</v>
      </c>
      <c r="Q175" s="13">
        <v>0</v>
      </c>
      <c r="R175" s="14">
        <v>0</v>
      </c>
      <c r="S175" s="13">
        <v>0</v>
      </c>
      <c r="T175" s="14">
        <v>0</v>
      </c>
      <c r="U175" s="13">
        <v>0</v>
      </c>
      <c r="V175" s="14">
        <v>0</v>
      </c>
      <c r="W175" s="13">
        <v>0</v>
      </c>
      <c r="X175" s="14">
        <v>0</v>
      </c>
      <c r="Y175" s="13">
        <v>0</v>
      </c>
      <c r="Z175" s="14">
        <v>0</v>
      </c>
      <c r="AA175" s="13">
        <v>0</v>
      </c>
      <c r="AB175" s="15">
        <v>0</v>
      </c>
    </row>
    <row r="176" spans="1:28">
      <c r="A176" s="11"/>
      <c r="B176" s="7" t="s">
        <v>30</v>
      </c>
      <c r="C176" s="16">
        <v>33.214365530066942</v>
      </c>
      <c r="D176" s="17">
        <v>16.841052533189696</v>
      </c>
      <c r="E176" s="16">
        <v>34.634286668366997</v>
      </c>
      <c r="F176" s="17">
        <v>20.132166643382774</v>
      </c>
      <c r="G176" s="16">
        <v>33.527253190401787</v>
      </c>
      <c r="H176" s="17">
        <v>20.285241222876898</v>
      </c>
      <c r="I176" s="16">
        <v>36.965346895874163</v>
      </c>
      <c r="J176" s="17">
        <v>21.094669968686688</v>
      </c>
      <c r="K176" s="16">
        <v>44.530515714133834</v>
      </c>
      <c r="L176" s="17">
        <v>23.968332454051218</v>
      </c>
      <c r="M176" s="16">
        <v>48.087050609555718</v>
      </c>
      <c r="N176" s="17">
        <v>28.74553386915056</v>
      </c>
      <c r="O176" s="16">
        <v>66.181332483324809</v>
      </c>
      <c r="P176" s="17">
        <v>35.978652329861745</v>
      </c>
      <c r="Q176" s="16">
        <v>62.495509992554609</v>
      </c>
      <c r="R176" s="17">
        <v>36.547137007897433</v>
      </c>
      <c r="S176" s="16">
        <v>55.094961484078624</v>
      </c>
      <c r="T176" s="17">
        <v>29.990683636746663</v>
      </c>
      <c r="U176" s="16">
        <v>50.229349508709632</v>
      </c>
      <c r="V176" s="17">
        <v>27.44645425636357</v>
      </c>
      <c r="W176" s="16">
        <v>49.765710844572894</v>
      </c>
      <c r="X176" s="17">
        <v>28.078419626788328</v>
      </c>
      <c r="Y176" s="16">
        <v>52.042144380984396</v>
      </c>
      <c r="Z176" s="17">
        <v>30.097020780023115</v>
      </c>
      <c r="AA176" s="16">
        <v>566.76782730262437</v>
      </c>
      <c r="AB176" s="18">
        <v>319.20536432901866</v>
      </c>
    </row>
    <row r="177" spans="1:28">
      <c r="A177" s="11"/>
      <c r="B177" s="7" t="s">
        <v>32</v>
      </c>
      <c r="C177" s="16">
        <v>19.444661323700274</v>
      </c>
      <c r="D177" s="17">
        <v>-10.527664607158705</v>
      </c>
      <c r="E177" s="16">
        <v>14.907403273097628</v>
      </c>
      <c r="F177" s="17">
        <v>-15.585288206840517</v>
      </c>
      <c r="G177" s="16">
        <v>19.084732485446523</v>
      </c>
      <c r="H177" s="17">
        <v>-11.830470176435291</v>
      </c>
      <c r="I177" s="16">
        <v>19.911168997627854</v>
      </c>
      <c r="J177" s="17">
        <v>-11.317308921343972</v>
      </c>
      <c r="K177" s="16">
        <v>23.624790220362755</v>
      </c>
      <c r="L177" s="17">
        <v>-6.1106746628964856</v>
      </c>
      <c r="M177" s="16">
        <v>21.067454757183597</v>
      </c>
      <c r="N177" s="17">
        <v>-9.8713734051348183</v>
      </c>
      <c r="O177" s="16">
        <v>45.249775678082869</v>
      </c>
      <c r="P177" s="17">
        <v>9.1282362508770518</v>
      </c>
      <c r="Q177" s="16">
        <v>46.701245916470498</v>
      </c>
      <c r="R177" s="17">
        <v>9.5800252271679511</v>
      </c>
      <c r="S177" s="16">
        <v>51.480631030427972</v>
      </c>
      <c r="T177" s="17">
        <v>13.594603567692886</v>
      </c>
      <c r="U177" s="16">
        <v>54.980752832158025</v>
      </c>
      <c r="V177" s="17">
        <v>16.494087911391304</v>
      </c>
      <c r="W177" s="16">
        <v>56.54039644382803</v>
      </c>
      <c r="X177" s="17">
        <v>16.647194859892345</v>
      </c>
      <c r="Y177" s="16">
        <v>75.944068937028106</v>
      </c>
      <c r="Z177" s="17">
        <v>30.719958158046971</v>
      </c>
      <c r="AA177" s="16">
        <v>448.93708189541405</v>
      </c>
      <c r="AB177" s="18">
        <v>30.921325995258712</v>
      </c>
    </row>
    <row r="178" spans="1:28">
      <c r="A178" s="11"/>
      <c r="B178" s="7" t="s">
        <v>33</v>
      </c>
      <c r="C178" s="16">
        <v>0</v>
      </c>
      <c r="D178" s="17">
        <v>0</v>
      </c>
      <c r="E178" s="16">
        <v>0</v>
      </c>
      <c r="F178" s="17">
        <v>0</v>
      </c>
      <c r="G178" s="16">
        <v>0</v>
      </c>
      <c r="H178" s="17">
        <v>0</v>
      </c>
      <c r="I178" s="16">
        <v>0</v>
      </c>
      <c r="J178" s="17">
        <v>0</v>
      </c>
      <c r="K178" s="16">
        <v>0</v>
      </c>
      <c r="L178" s="17">
        <v>0</v>
      </c>
      <c r="M178" s="16">
        <v>0</v>
      </c>
      <c r="N178" s="17">
        <v>0</v>
      </c>
      <c r="O178" s="16">
        <v>0</v>
      </c>
      <c r="P178" s="17">
        <v>0</v>
      </c>
      <c r="Q178" s="16">
        <v>0</v>
      </c>
      <c r="R178" s="17">
        <v>0</v>
      </c>
      <c r="S178" s="16">
        <v>0</v>
      </c>
      <c r="T178" s="17">
        <v>0</v>
      </c>
      <c r="U178" s="16">
        <v>0</v>
      </c>
      <c r="V178" s="17">
        <v>0</v>
      </c>
      <c r="W178" s="16">
        <v>0</v>
      </c>
      <c r="X178" s="17">
        <v>0</v>
      </c>
      <c r="Y178" s="16">
        <v>0</v>
      </c>
      <c r="Z178" s="17">
        <v>0</v>
      </c>
      <c r="AA178" s="16">
        <v>0</v>
      </c>
      <c r="AB178" s="18">
        <v>0</v>
      </c>
    </row>
    <row r="179" spans="1:28">
      <c r="A179" s="11"/>
      <c r="B179" s="7" t="s">
        <v>34</v>
      </c>
      <c r="C179" s="16">
        <v>-12.788521325777873</v>
      </c>
      <c r="D179" s="17">
        <v>-8.8943769786244395</v>
      </c>
      <c r="E179" s="16">
        <v>-12.771940235572643</v>
      </c>
      <c r="F179" s="17">
        <v>-9.9996712952926465</v>
      </c>
      <c r="G179" s="16">
        <v>-8.6798290398341624</v>
      </c>
      <c r="H179" s="17">
        <v>-6.9094539218789883</v>
      </c>
      <c r="I179" s="16">
        <v>-8.953920720730137</v>
      </c>
      <c r="J179" s="17">
        <v>-6.9265200655085639</v>
      </c>
      <c r="K179" s="16">
        <v>-9.8978005835722502</v>
      </c>
      <c r="L179" s="17">
        <v>-7.1872236498084519</v>
      </c>
      <c r="M179" s="16">
        <v>-11.88585439262409</v>
      </c>
      <c r="N179" s="17">
        <v>-8.558433321701262</v>
      </c>
      <c r="O179" s="16">
        <v>-12.517241237056631</v>
      </c>
      <c r="P179" s="17">
        <v>-8.4899487100089033</v>
      </c>
      <c r="Q179" s="16">
        <v>-13.004201743765705</v>
      </c>
      <c r="R179" s="17">
        <v>-8.2451362085817248</v>
      </c>
      <c r="S179" s="16">
        <v>-12.367654089514666</v>
      </c>
      <c r="T179" s="17">
        <v>-6.2742561458430623</v>
      </c>
      <c r="U179" s="16">
        <v>-5.0989977918395955</v>
      </c>
      <c r="V179" s="17">
        <v>-2.5469618888390588</v>
      </c>
      <c r="W179" s="16">
        <v>-5.1403681936438943</v>
      </c>
      <c r="X179" s="17">
        <v>-3.0046557083596248</v>
      </c>
      <c r="Y179" s="16">
        <v>-4.2932417387638484</v>
      </c>
      <c r="Z179" s="17">
        <v>-2.7963178068572025</v>
      </c>
      <c r="AA179" s="16">
        <v>-117.3995710926955</v>
      </c>
      <c r="AB179" s="18">
        <v>-79.832955701303945</v>
      </c>
    </row>
    <row r="180" spans="1:28">
      <c r="A180" s="11"/>
      <c r="B180" s="7" t="s">
        <v>35</v>
      </c>
      <c r="C180" s="16">
        <v>162.40665350172515</v>
      </c>
      <c r="D180" s="17">
        <v>83.421135919141378</v>
      </c>
      <c r="E180" s="16">
        <v>154.72465402593096</v>
      </c>
      <c r="F180" s="17">
        <v>84.44324474745892</v>
      </c>
      <c r="G180" s="16">
        <v>146.39309445604837</v>
      </c>
      <c r="H180" s="17">
        <v>82.100156619966299</v>
      </c>
      <c r="I180" s="16">
        <v>170.00195009658154</v>
      </c>
      <c r="J180" s="17">
        <v>95.160934694541908</v>
      </c>
      <c r="K180" s="16">
        <v>167.49742522470768</v>
      </c>
      <c r="L180" s="17">
        <v>84.413173368881047</v>
      </c>
      <c r="M180" s="16">
        <v>168.41722991695693</v>
      </c>
      <c r="N180" s="17">
        <v>94.654505943031751</v>
      </c>
      <c r="O180" s="16">
        <v>184.30551775132056</v>
      </c>
      <c r="P180" s="17">
        <v>95.182038579342063</v>
      </c>
      <c r="Q180" s="16">
        <v>166.83380779102021</v>
      </c>
      <c r="R180" s="17">
        <v>90.336632489333212</v>
      </c>
      <c r="S180" s="16">
        <v>68.45740594744241</v>
      </c>
      <c r="T180" s="17">
        <v>14.409747999681084</v>
      </c>
      <c r="U180" s="16">
        <v>23.718310102574634</v>
      </c>
      <c r="V180" s="17">
        <v>13.567870645788425</v>
      </c>
      <c r="W180" s="16">
        <v>22.952365577077938</v>
      </c>
      <c r="X180" s="17">
        <v>13.650727196829955</v>
      </c>
      <c r="Y180" s="16">
        <v>23.373425315244461</v>
      </c>
      <c r="Z180" s="17">
        <v>13.706627299275755</v>
      </c>
      <c r="AA180" s="16">
        <v>1459.0818397066307</v>
      </c>
      <c r="AB180" s="18">
        <v>765.0467955032716</v>
      </c>
    </row>
    <row r="181" spans="1:28">
      <c r="A181" s="11"/>
      <c r="B181" s="7" t="s">
        <v>36</v>
      </c>
      <c r="C181" s="16">
        <v>-3.6993865597856903</v>
      </c>
      <c r="D181" s="17">
        <v>4.0516508792282302</v>
      </c>
      <c r="E181" s="16">
        <v>-3.836439349550048</v>
      </c>
      <c r="F181" s="17">
        <v>4.582079004856439</v>
      </c>
      <c r="G181" s="16">
        <v>-0.52822905240325824</v>
      </c>
      <c r="H181" s="17">
        <v>7.0379626253276513</v>
      </c>
      <c r="I181" s="16">
        <v>-2.2747451562661638</v>
      </c>
      <c r="J181" s="17">
        <v>5.8773395664667021</v>
      </c>
      <c r="K181" s="16">
        <v>-2.1754483080869704</v>
      </c>
      <c r="L181" s="17">
        <v>5.5514729261970004</v>
      </c>
      <c r="M181" s="16">
        <v>-3.2173048321098179</v>
      </c>
      <c r="N181" s="17">
        <v>5.1282998124279828</v>
      </c>
      <c r="O181" s="16">
        <v>14.431011912447119</v>
      </c>
      <c r="P181" s="17">
        <v>16.564283275709307</v>
      </c>
      <c r="Q181" s="16">
        <v>13.277524029651696</v>
      </c>
      <c r="R181" s="17">
        <v>16.554592027932323</v>
      </c>
      <c r="S181" s="16">
        <v>18.347850117615117</v>
      </c>
      <c r="T181" s="17">
        <v>20.579754195593988</v>
      </c>
      <c r="U181" s="16">
        <v>21.503172439012431</v>
      </c>
      <c r="V181" s="17">
        <v>22.032390418073728</v>
      </c>
      <c r="W181" s="16">
        <v>18.853627482384219</v>
      </c>
      <c r="X181" s="17">
        <v>21.831289326184958</v>
      </c>
      <c r="Y181" s="16">
        <v>19.664881144149415</v>
      </c>
      <c r="Z181" s="17">
        <v>22.815659355193127</v>
      </c>
      <c r="AA181" s="16">
        <v>90.34651386705805</v>
      </c>
      <c r="AB181" s="18">
        <v>152.60677341319143</v>
      </c>
    </row>
    <row r="182" spans="1:28">
      <c r="A182" s="11"/>
      <c r="B182" s="7" t="s">
        <v>81</v>
      </c>
      <c r="C182" s="16">
        <v>-12.643252794751</v>
      </c>
      <c r="D182" s="17">
        <v>-6.7629885228494624</v>
      </c>
      <c r="E182" s="16">
        <v>-11.763668007392749</v>
      </c>
      <c r="F182" s="17">
        <v>-7.4470474962667712</v>
      </c>
      <c r="G182" s="16">
        <v>-3.4479366938200542</v>
      </c>
      <c r="H182" s="17">
        <v>-2.3142516070674257</v>
      </c>
      <c r="I182" s="16">
        <v>-3.8068567344490001</v>
      </c>
      <c r="J182" s="17">
        <v>-2.367191384440348</v>
      </c>
      <c r="K182" s="16">
        <v>-4.2229186993034995</v>
      </c>
      <c r="L182" s="17">
        <v>-2.2877822335539437</v>
      </c>
      <c r="M182" s="16">
        <v>-4.2164766289050686</v>
      </c>
      <c r="N182" s="17">
        <v>-2.7575006158300868</v>
      </c>
      <c r="O182" s="16">
        <v>-4.4910733581531073</v>
      </c>
      <c r="P182" s="17">
        <v>-2.5450288180568434</v>
      </c>
      <c r="Q182" s="16">
        <v>-4.2252369307197499</v>
      </c>
      <c r="R182" s="17">
        <v>-2.4228403356308168</v>
      </c>
      <c r="S182" s="16">
        <v>-4.3137289791189044</v>
      </c>
      <c r="T182" s="17">
        <v>-2.4517447672514372</v>
      </c>
      <c r="U182" s="16">
        <v>-4.7021980293978451</v>
      </c>
      <c r="V182" s="17">
        <v>-2.6564712439951177</v>
      </c>
      <c r="W182" s="16">
        <v>-4.0243665672152265</v>
      </c>
      <c r="X182" s="17">
        <v>-2.400556388721343</v>
      </c>
      <c r="Y182" s="16">
        <v>-3.600766507031413</v>
      </c>
      <c r="Z182" s="17">
        <v>-2.2249412909909254</v>
      </c>
      <c r="AA182" s="16">
        <v>-65.458479930257624</v>
      </c>
      <c r="AB182" s="18">
        <v>-38.638344704654521</v>
      </c>
    </row>
    <row r="183" spans="1:28">
      <c r="A183" s="11"/>
      <c r="B183" s="7" t="s">
        <v>37</v>
      </c>
      <c r="C183" s="16">
        <v>-2.6951370936162489</v>
      </c>
      <c r="D183" s="17">
        <v>-2.2021449641881041</v>
      </c>
      <c r="E183" s="16">
        <v>-1.97193996296425</v>
      </c>
      <c r="F183" s="17">
        <v>-1.6274248442737722</v>
      </c>
      <c r="G183" s="16">
        <v>-1.1730299164347384</v>
      </c>
      <c r="H183" s="17">
        <v>-1.007676724264372</v>
      </c>
      <c r="I183" s="16">
        <v>-2.1788811497868852</v>
      </c>
      <c r="J183" s="17">
        <v>-1.8539189364355879</v>
      </c>
      <c r="K183" s="16">
        <v>-1.9870951508472512</v>
      </c>
      <c r="L183" s="17">
        <v>-0.78087764048110486</v>
      </c>
      <c r="M183" s="16">
        <v>-2.234242643213773</v>
      </c>
      <c r="N183" s="17">
        <v>-0.49485576881110793</v>
      </c>
      <c r="O183" s="16">
        <v>-1.0583878811108818</v>
      </c>
      <c r="P183" s="17">
        <v>0.50217298365453944</v>
      </c>
      <c r="Q183" s="16">
        <v>-0.19462505556045429</v>
      </c>
      <c r="R183" s="17">
        <v>1.2135188609539693</v>
      </c>
      <c r="S183" s="16">
        <v>-0.39005947663686813</v>
      </c>
      <c r="T183" s="17">
        <v>0.98374852634271814</v>
      </c>
      <c r="U183" s="16">
        <v>0.67413078470349941</v>
      </c>
      <c r="V183" s="17">
        <v>1.108752861395039</v>
      </c>
      <c r="W183" s="16">
        <v>0.88428844316375033</v>
      </c>
      <c r="X183" s="17">
        <v>0.71752278584356288</v>
      </c>
      <c r="Y183" s="16">
        <v>0.31671425599249936</v>
      </c>
      <c r="Z183" s="17">
        <v>0.35056867143937209</v>
      </c>
      <c r="AA183" s="16">
        <v>-12.008264846311599</v>
      </c>
      <c r="AB183" s="18">
        <v>-3.0906141888248495</v>
      </c>
    </row>
    <row r="184" spans="1:28">
      <c r="A184" s="11"/>
      <c r="B184" s="7" t="s">
        <v>39</v>
      </c>
      <c r="C184" s="16">
        <v>-14.510770504225237</v>
      </c>
      <c r="D184" s="17">
        <v>18.898863096478458</v>
      </c>
      <c r="E184" s="16">
        <v>-13.368935261732783</v>
      </c>
      <c r="F184" s="17">
        <v>18.391294171283519</v>
      </c>
      <c r="G184" s="16">
        <v>-12.272457893462477</v>
      </c>
      <c r="H184" s="17">
        <v>19.446481461857825</v>
      </c>
      <c r="I184" s="16">
        <v>-11.156376666953363</v>
      </c>
      <c r="J184" s="17">
        <v>20.426076994232815</v>
      </c>
      <c r="K184" s="16">
        <v>-12.399505321670937</v>
      </c>
      <c r="L184" s="17">
        <v>20.58808832614147</v>
      </c>
      <c r="M184" s="16">
        <v>-10.922305446017317</v>
      </c>
      <c r="N184" s="17">
        <v>20.48198324314577</v>
      </c>
      <c r="O184" s="16">
        <v>1.0931229298870755</v>
      </c>
      <c r="P184" s="17">
        <v>25.962130116515628</v>
      </c>
      <c r="Q184" s="16">
        <v>0.13963588214278611</v>
      </c>
      <c r="R184" s="17">
        <v>24.871361864627609</v>
      </c>
      <c r="S184" s="16">
        <v>0.74232308239791234</v>
      </c>
      <c r="T184" s="17">
        <v>25.575506160231548</v>
      </c>
      <c r="U184" s="16">
        <v>5.894286836485831</v>
      </c>
      <c r="V184" s="17">
        <v>29.431397587936122</v>
      </c>
      <c r="W184" s="16">
        <v>4.3649211915137496</v>
      </c>
      <c r="X184" s="17">
        <v>28.458888434246877</v>
      </c>
      <c r="Y184" s="16">
        <v>4.3777357246629993</v>
      </c>
      <c r="Z184" s="17">
        <v>28.7360209526387</v>
      </c>
      <c r="AA184" s="16">
        <v>-58.018325446971751</v>
      </c>
      <c r="AB184" s="18">
        <v>281.26809240933636</v>
      </c>
    </row>
    <row r="185" spans="1:28">
      <c r="A185" s="11"/>
      <c r="B185" s="7" t="s">
        <v>40</v>
      </c>
      <c r="C185" s="16">
        <v>-101.20462620160325</v>
      </c>
      <c r="D185" s="17">
        <v>-93.178153079596797</v>
      </c>
      <c r="E185" s="16">
        <v>-99.620053316045755</v>
      </c>
      <c r="F185" s="17">
        <v>-91.815134575600126</v>
      </c>
      <c r="G185" s="16">
        <v>-93.99825474730126</v>
      </c>
      <c r="H185" s="17">
        <v>-87.857237166150583</v>
      </c>
      <c r="I185" s="16">
        <v>-104.46671353081075</v>
      </c>
      <c r="J185" s="17">
        <v>-95.685055104721542</v>
      </c>
      <c r="K185" s="16">
        <v>-113.1920266414385</v>
      </c>
      <c r="L185" s="17">
        <v>-105.92920468359921</v>
      </c>
      <c r="M185" s="16">
        <v>-119.89621063354224</v>
      </c>
      <c r="N185" s="17">
        <v>-111.55880352701406</v>
      </c>
      <c r="O185" s="16">
        <v>-121.82743371596875</v>
      </c>
      <c r="P185" s="17">
        <v>-110.56237794286758</v>
      </c>
      <c r="Q185" s="16">
        <v>-123.93466867042051</v>
      </c>
      <c r="R185" s="17">
        <v>-114.21181499367297</v>
      </c>
      <c r="S185" s="16">
        <v>-119.96575303438752</v>
      </c>
      <c r="T185" s="17">
        <v>-113.15923645367481</v>
      </c>
      <c r="U185" s="16">
        <v>-10.353083646717</v>
      </c>
      <c r="V185" s="17">
        <v>-7.0540802603289512</v>
      </c>
      <c r="W185" s="16">
        <v>-8.0241984623265008</v>
      </c>
      <c r="X185" s="17">
        <v>-5.5242210651922505</v>
      </c>
      <c r="Y185" s="16">
        <v>-8.2509740448657496</v>
      </c>
      <c r="Z185" s="17">
        <v>-5.7631481123455224</v>
      </c>
      <c r="AA185" s="16">
        <v>-1024.7339966454276</v>
      </c>
      <c r="AB185" s="18">
        <v>-942.29846696476443</v>
      </c>
    </row>
    <row r="186" spans="1:28">
      <c r="A186" s="11"/>
      <c r="B186" s="7" t="s">
        <v>41</v>
      </c>
      <c r="C186" s="16">
        <v>3.5555400827002503</v>
      </c>
      <c r="D186" s="17">
        <v>2.6884172620527167</v>
      </c>
      <c r="E186" s="16">
        <v>3.9780143646909996</v>
      </c>
      <c r="F186" s="17">
        <v>3.0098176585359999</v>
      </c>
      <c r="G186" s="16">
        <v>3.7152924135745007</v>
      </c>
      <c r="H186" s="17">
        <v>2.7359571055720528</v>
      </c>
      <c r="I186" s="16">
        <v>3.9293979599269999</v>
      </c>
      <c r="J186" s="17">
        <v>2.8913647713765216</v>
      </c>
      <c r="K186" s="16">
        <v>4.0568386301602493</v>
      </c>
      <c r="L186" s="17">
        <v>2.987533665358443</v>
      </c>
      <c r="M186" s="16">
        <v>4.2206762077762496</v>
      </c>
      <c r="N186" s="17">
        <v>3.1040787526177178</v>
      </c>
      <c r="O186" s="16">
        <v>4.3877990279889998</v>
      </c>
      <c r="P186" s="17">
        <v>3.2375806215210106</v>
      </c>
      <c r="Q186" s="16">
        <v>4.3779702447990001</v>
      </c>
      <c r="R186" s="17">
        <v>3.2090982971682243</v>
      </c>
      <c r="S186" s="16">
        <v>4.2794915621027503</v>
      </c>
      <c r="T186" s="17">
        <v>3.1687506672730938</v>
      </c>
      <c r="U186" s="16">
        <v>4.0853332480857505</v>
      </c>
      <c r="V186" s="17">
        <v>2.9958415028086569</v>
      </c>
      <c r="W186" s="16">
        <v>3.9939768754670002</v>
      </c>
      <c r="X186" s="17">
        <v>2.9588691245990311</v>
      </c>
      <c r="Y186" s="16">
        <v>3.7268614204389996</v>
      </c>
      <c r="Z186" s="17">
        <v>2.8007728421600637</v>
      </c>
      <c r="AA186" s="16">
        <v>48.307192037711751</v>
      </c>
      <c r="AB186" s="18">
        <v>35.788082271043535</v>
      </c>
    </row>
    <row r="187" spans="1:28">
      <c r="A187" s="11"/>
      <c r="B187" s="7" t="s">
        <v>43</v>
      </c>
      <c r="C187" s="16">
        <v>-34.232498819667001</v>
      </c>
      <c r="D187" s="17">
        <v>-23.354136846804739</v>
      </c>
      <c r="E187" s="16">
        <v>-34.252394465961785</v>
      </c>
      <c r="F187" s="17">
        <v>-24.617850758280035</v>
      </c>
      <c r="G187" s="16">
        <v>-26.48310120351729</v>
      </c>
      <c r="H187" s="17">
        <v>-20.25524222256605</v>
      </c>
      <c r="I187" s="16">
        <v>-26.860085495374541</v>
      </c>
      <c r="J187" s="17">
        <v>-20.392158982684656</v>
      </c>
      <c r="K187" s="16">
        <v>-28.176618896520999</v>
      </c>
      <c r="L187" s="17">
        <v>-19.674005315845388</v>
      </c>
      <c r="M187" s="16">
        <v>-30.028453601728728</v>
      </c>
      <c r="N187" s="17">
        <v>-22.986733511390092</v>
      </c>
      <c r="O187" s="16">
        <v>-30.342725775100714</v>
      </c>
      <c r="P187" s="17">
        <v>-21.61540958089757</v>
      </c>
      <c r="Q187" s="16">
        <v>-29.987276765301182</v>
      </c>
      <c r="R187" s="17">
        <v>-22.152960501198979</v>
      </c>
      <c r="S187" s="16">
        <v>-16.211821213119475</v>
      </c>
      <c r="T187" s="17">
        <v>-10.173038146736598</v>
      </c>
      <c r="U187" s="16">
        <v>-10.952519835746241</v>
      </c>
      <c r="V187" s="17">
        <v>-6.0613275390237185</v>
      </c>
      <c r="W187" s="16">
        <v>-12.432137678671845</v>
      </c>
      <c r="X187" s="17">
        <v>-7.0815149478289579</v>
      </c>
      <c r="Y187" s="16">
        <v>-11.843892709552273</v>
      </c>
      <c r="Z187" s="17">
        <v>-7.2019879863956922</v>
      </c>
      <c r="AA187" s="16">
        <v>-291.80352646026205</v>
      </c>
      <c r="AB187" s="18">
        <v>-205.56636633965249</v>
      </c>
    </row>
    <row r="188" spans="1:28">
      <c r="A188" s="11"/>
      <c r="B188" s="7" t="s">
        <v>51</v>
      </c>
      <c r="C188" s="16">
        <v>-16.695971695078899</v>
      </c>
      <c r="D188" s="17">
        <v>-13.15404337094245</v>
      </c>
      <c r="E188" s="16">
        <v>-18.439078564290746</v>
      </c>
      <c r="F188" s="17">
        <v>-15.365321502128584</v>
      </c>
      <c r="G188" s="16">
        <v>-15.58416529500175</v>
      </c>
      <c r="H188" s="17">
        <v>-11.756321527948671</v>
      </c>
      <c r="I188" s="16">
        <v>-16.99146469060075</v>
      </c>
      <c r="J188" s="17">
        <v>-12.731297406041195</v>
      </c>
      <c r="K188" s="16">
        <v>-18.16412936256425</v>
      </c>
      <c r="L188" s="17">
        <v>-13.460326562740747</v>
      </c>
      <c r="M188" s="16">
        <v>-20.958181456420501</v>
      </c>
      <c r="N188" s="17">
        <v>-15.717139969773871</v>
      </c>
      <c r="O188" s="16">
        <v>-16.950978916360249</v>
      </c>
      <c r="P188" s="17">
        <v>-11.538787415578863</v>
      </c>
      <c r="Q188" s="16">
        <v>-20.481654949217997</v>
      </c>
      <c r="R188" s="17">
        <v>-15.445192852155071</v>
      </c>
      <c r="S188" s="16">
        <v>-19.879382407638001</v>
      </c>
      <c r="T188" s="17">
        <v>-16.017173532210997</v>
      </c>
      <c r="U188" s="16">
        <v>-17.421166759197753</v>
      </c>
      <c r="V188" s="17">
        <v>-13.880249876284322</v>
      </c>
      <c r="W188" s="16">
        <v>-16.838725906708998</v>
      </c>
      <c r="X188" s="17">
        <v>-14.315016012878031</v>
      </c>
      <c r="Y188" s="16">
        <v>-15.922021945652501</v>
      </c>
      <c r="Z188" s="17">
        <v>-12.497317834043574</v>
      </c>
      <c r="AA188" s="16">
        <v>-214.32692194873235</v>
      </c>
      <c r="AB188" s="18">
        <v>-165.87818786272638</v>
      </c>
    </row>
    <row r="189" spans="1:28">
      <c r="A189" s="11"/>
      <c r="B189" s="7" t="s">
        <v>49</v>
      </c>
      <c r="C189" s="16">
        <v>-130.58425080584425</v>
      </c>
      <c r="D189" s="17">
        <v>-105.83748503505744</v>
      </c>
      <c r="E189" s="16">
        <v>-124.30319863261708</v>
      </c>
      <c r="F189" s="17">
        <v>-101.75458997287926</v>
      </c>
      <c r="G189" s="16">
        <v>-120.55394256862496</v>
      </c>
      <c r="H189" s="17">
        <v>-99.252654852317903</v>
      </c>
      <c r="I189" s="16">
        <v>-142.10833935017862</v>
      </c>
      <c r="J189" s="17">
        <v>-117.74795951433386</v>
      </c>
      <c r="K189" s="16">
        <v>-133.04378932049724</v>
      </c>
      <c r="L189" s="17">
        <v>-111.73530570401216</v>
      </c>
      <c r="M189" s="16">
        <v>-142.59491496664683</v>
      </c>
      <c r="N189" s="17">
        <v>-119.67271172148595</v>
      </c>
      <c r="O189" s="16">
        <v>-131.48914244668941</v>
      </c>
      <c r="P189" s="17">
        <v>-109.66168176718234</v>
      </c>
      <c r="Q189" s="16">
        <v>-121.37148320082446</v>
      </c>
      <c r="R189" s="17">
        <v>-101.41220870110101</v>
      </c>
      <c r="S189" s="16">
        <v>-33.581765324986257</v>
      </c>
      <c r="T189" s="17">
        <v>-35.052625234688428</v>
      </c>
      <c r="U189" s="16">
        <v>-12.217627258664656</v>
      </c>
      <c r="V189" s="17">
        <v>-11.4954494273892</v>
      </c>
      <c r="W189" s="16">
        <v>-8.9354231112449796</v>
      </c>
      <c r="X189" s="17">
        <v>-8.9187469915819513</v>
      </c>
      <c r="Y189" s="16">
        <v>-9.9086834470512191</v>
      </c>
      <c r="Z189" s="17">
        <v>-7.9883503480994937</v>
      </c>
      <c r="AA189" s="16">
        <v>-1110.6925604338701</v>
      </c>
      <c r="AB189" s="18">
        <v>-930.52976927012901</v>
      </c>
    </row>
    <row r="190" spans="1:28">
      <c r="A190" s="11"/>
      <c r="B190" s="7" t="s">
        <v>44</v>
      </c>
      <c r="C190" s="16">
        <v>76.14501325757071</v>
      </c>
      <c r="D190" s="17">
        <v>-52.601957442757872</v>
      </c>
      <c r="E190" s="16">
        <v>80.632305517375556</v>
      </c>
      <c r="F190" s="17">
        <v>-37.320860186930823</v>
      </c>
      <c r="G190" s="16">
        <v>82.853199204431135</v>
      </c>
      <c r="H190" s="17">
        <v>-33.66485299569883</v>
      </c>
      <c r="I190" s="16">
        <v>99.705449188984801</v>
      </c>
      <c r="J190" s="17">
        <v>-33.835339518279632</v>
      </c>
      <c r="K190" s="16">
        <v>128.62974777736474</v>
      </c>
      <c r="L190" s="17">
        <v>-32.151039607886226</v>
      </c>
      <c r="M190" s="16">
        <v>140.2812957697754</v>
      </c>
      <c r="N190" s="17">
        <v>-20.495239425263609</v>
      </c>
      <c r="O190" s="16">
        <v>163.29829253149978</v>
      </c>
      <c r="P190" s="17">
        <v>-14.619116260962366</v>
      </c>
      <c r="Q190" s="16">
        <v>161.5297078622724</v>
      </c>
      <c r="R190" s="17">
        <v>-14.779673796103772</v>
      </c>
      <c r="S190" s="16">
        <v>170.32673004554394</v>
      </c>
      <c r="T190" s="17">
        <v>-12.461719993914464</v>
      </c>
      <c r="U190" s="16">
        <v>-60.46378680879365</v>
      </c>
      <c r="V190" s="17">
        <v>-6.4677168641470821</v>
      </c>
      <c r="W190" s="16">
        <v>-59.754050508105301</v>
      </c>
      <c r="X190" s="17">
        <v>-7.0036833978687492</v>
      </c>
      <c r="Y190" s="16">
        <v>-59.587697265862943</v>
      </c>
      <c r="Z190" s="17">
        <v>-6.9301852686219645</v>
      </c>
      <c r="AA190" s="16">
        <v>923.59620657205653</v>
      </c>
      <c r="AB190" s="18">
        <v>-272.33138475843538</v>
      </c>
    </row>
    <row r="191" spans="1:28">
      <c r="A191" s="11"/>
      <c r="B191" s="7" t="s">
        <v>45</v>
      </c>
      <c r="C191" s="16">
        <v>-12.298056159105018</v>
      </c>
      <c r="D191" s="17">
        <v>-11.334658385925765</v>
      </c>
      <c r="E191" s="16">
        <v>-7.853787676841117</v>
      </c>
      <c r="F191" s="17">
        <v>-6.028518543780546</v>
      </c>
      <c r="G191" s="16">
        <v>-6.5948457056626033</v>
      </c>
      <c r="H191" s="17">
        <v>-5.2734113473443802</v>
      </c>
      <c r="I191" s="16">
        <v>-6.9083275422912553</v>
      </c>
      <c r="J191" s="17">
        <v>-5.5320087720470923</v>
      </c>
      <c r="K191" s="16">
        <v>-7.8834557780410091</v>
      </c>
      <c r="L191" s="17">
        <v>-5.1948472870296722</v>
      </c>
      <c r="M191" s="16">
        <v>-9.6189799556119446</v>
      </c>
      <c r="N191" s="17">
        <v>-6.1307177109363451</v>
      </c>
      <c r="O191" s="16">
        <v>-10.73742628395431</v>
      </c>
      <c r="P191" s="17">
        <v>-6.6876557105713648</v>
      </c>
      <c r="Q191" s="16">
        <v>-9.9030783354743299</v>
      </c>
      <c r="R191" s="17">
        <v>-6.3972135092060727</v>
      </c>
      <c r="S191" s="16">
        <v>-9.5726607702625444</v>
      </c>
      <c r="T191" s="17">
        <v>-6.6076652604927029</v>
      </c>
      <c r="U191" s="16">
        <v>-2.1221202688035588</v>
      </c>
      <c r="V191" s="17">
        <v>-1.3038614566372311</v>
      </c>
      <c r="W191" s="16">
        <v>-1.6777272105957499</v>
      </c>
      <c r="X191" s="17">
        <v>-1.18558510682425</v>
      </c>
      <c r="Y191" s="16">
        <v>-1.6447663173562499</v>
      </c>
      <c r="Z191" s="17">
        <v>-1.0828882851404895</v>
      </c>
      <c r="AA191" s="16">
        <v>-86.815232003999682</v>
      </c>
      <c r="AB191" s="18">
        <v>-62.759031375935912</v>
      </c>
    </row>
    <row r="192" spans="1:28">
      <c r="A192" s="4" t="s">
        <v>59</v>
      </c>
      <c r="B192" s="9"/>
      <c r="C192" s="13">
        <f t="shared" ref="C192:AB192" si="9">SUM(C175:C191)</f>
        <v>-46.586238263691129</v>
      </c>
      <c r="D192" s="13">
        <f t="shared" si="9"/>
        <v>-201.94648954381532</v>
      </c>
      <c r="E192" s="13">
        <f t="shared" si="9"/>
        <v>-39.304771623506817</v>
      </c>
      <c r="F192" s="13">
        <f t="shared" si="9"/>
        <v>-181.0031051567554</v>
      </c>
      <c r="G192" s="13">
        <f t="shared" si="9"/>
        <v>-3.7422203661602076</v>
      </c>
      <c r="H192" s="13">
        <f t="shared" si="9"/>
        <v>-148.51577350607178</v>
      </c>
      <c r="I192" s="13">
        <f t="shared" si="9"/>
        <v>4.8076021015538597</v>
      </c>
      <c r="J192" s="13">
        <f t="shared" si="9"/>
        <v>-162.93837261053181</v>
      </c>
      <c r="K192" s="13">
        <f t="shared" si="9"/>
        <v>37.196529504186373</v>
      </c>
      <c r="L192" s="13">
        <f t="shared" si="9"/>
        <v>-167.00268660722421</v>
      </c>
      <c r="M192" s="13">
        <f t="shared" si="9"/>
        <v>26.500782704427582</v>
      </c>
      <c r="N192" s="13">
        <f t="shared" si="9"/>
        <v>-166.12910735696744</v>
      </c>
      <c r="O192" s="13">
        <f t="shared" si="9"/>
        <v>149.53244270015713</v>
      </c>
      <c r="P192" s="13">
        <f t="shared" si="9"/>
        <v>-99.16491204864451</v>
      </c>
      <c r="Q192" s="13">
        <f t="shared" si="9"/>
        <v>132.2531760676269</v>
      </c>
      <c r="R192" s="13">
        <f t="shared" si="9"/>
        <v>-102.75467512256969</v>
      </c>
      <c r="S192" s="13">
        <f t="shared" si="9"/>
        <v>152.44656797394447</v>
      </c>
      <c r="T192" s="13">
        <f t="shared" si="9"/>
        <v>-93.89466478125054</v>
      </c>
      <c r="U192" s="13">
        <f t="shared" si="9"/>
        <v>37.753835352569489</v>
      </c>
      <c r="V192" s="13">
        <f t="shared" si="9"/>
        <v>61.610676627112163</v>
      </c>
      <c r="W192" s="13">
        <f t="shared" si="9"/>
        <v>40.5282892194951</v>
      </c>
      <c r="X192" s="13">
        <f t="shared" si="9"/>
        <v>62.908931735129869</v>
      </c>
      <c r="Y192" s="13">
        <f t="shared" si="9"/>
        <v>64.393787202364692</v>
      </c>
      <c r="Z192" s="13">
        <f t="shared" si="9"/>
        <v>82.741491126282256</v>
      </c>
      <c r="AA192" s="13">
        <f t="shared" si="9"/>
        <v>555.77978257296763</v>
      </c>
      <c r="AB192" s="13">
        <f t="shared" si="9"/>
        <v>-1116.0886872453068</v>
      </c>
    </row>
    <row r="193" spans="1:28">
      <c r="A193" s="4">
        <v>2011</v>
      </c>
      <c r="B193" s="4" t="s">
        <v>27</v>
      </c>
      <c r="C193" s="13">
        <v>0</v>
      </c>
      <c r="D193" s="14">
        <v>0</v>
      </c>
      <c r="E193" s="13">
        <v>0</v>
      </c>
      <c r="F193" s="14">
        <v>0</v>
      </c>
      <c r="G193" s="13">
        <v>0</v>
      </c>
      <c r="H193" s="14">
        <v>0</v>
      </c>
      <c r="I193" s="13">
        <v>0</v>
      </c>
      <c r="J193" s="14">
        <v>0</v>
      </c>
      <c r="K193" s="13">
        <v>0</v>
      </c>
      <c r="L193" s="14">
        <v>0</v>
      </c>
      <c r="M193" s="13">
        <v>0</v>
      </c>
      <c r="N193" s="14">
        <v>0</v>
      </c>
      <c r="O193" s="13">
        <v>0</v>
      </c>
      <c r="P193" s="14">
        <v>0</v>
      </c>
      <c r="Q193" s="13">
        <v>0</v>
      </c>
      <c r="R193" s="14">
        <v>0</v>
      </c>
      <c r="S193" s="13">
        <v>0</v>
      </c>
      <c r="T193" s="14">
        <v>0</v>
      </c>
      <c r="U193" s="13">
        <v>0</v>
      </c>
      <c r="V193" s="14">
        <v>0</v>
      </c>
      <c r="W193" s="13">
        <v>0</v>
      </c>
      <c r="X193" s="14">
        <v>0</v>
      </c>
      <c r="Y193" s="13">
        <v>0</v>
      </c>
      <c r="Z193" s="14">
        <v>0</v>
      </c>
      <c r="AA193" s="13">
        <v>0</v>
      </c>
      <c r="AB193" s="15">
        <v>0</v>
      </c>
    </row>
    <row r="194" spans="1:28">
      <c r="A194" s="11"/>
      <c r="B194" s="7" t="s">
        <v>30</v>
      </c>
      <c r="C194" s="16">
        <v>3.0287208196469875</v>
      </c>
      <c r="D194" s="17">
        <v>1.6513324121970974</v>
      </c>
      <c r="E194" s="16">
        <v>3.2296883385379997</v>
      </c>
      <c r="F194" s="17">
        <v>1.9122077622223181</v>
      </c>
      <c r="G194" s="16">
        <v>2.7731981208969669</v>
      </c>
      <c r="H194" s="17">
        <v>1.8485030818813188</v>
      </c>
      <c r="I194" s="16">
        <v>1.0567685940522384</v>
      </c>
      <c r="J194" s="17">
        <v>0.9976219360324996</v>
      </c>
      <c r="K194" s="16">
        <v>1.0585278294277378</v>
      </c>
      <c r="L194" s="17">
        <v>0.86976384635359816</v>
      </c>
      <c r="M194" s="16">
        <v>2.7791709796059769</v>
      </c>
      <c r="N194" s="17">
        <v>2.6337549325509997</v>
      </c>
      <c r="O194" s="16">
        <v>3.0633290941907498</v>
      </c>
      <c r="P194" s="17">
        <v>2.2775092899853489</v>
      </c>
      <c r="Q194" s="16">
        <v>2.6481732569642173</v>
      </c>
      <c r="R194" s="17">
        <v>2.5643777809326274</v>
      </c>
      <c r="S194" s="16">
        <v>2.900281816757488</v>
      </c>
      <c r="T194" s="17">
        <v>2.5033106026842087</v>
      </c>
      <c r="U194" s="16">
        <v>2.8813497311549883</v>
      </c>
      <c r="V194" s="17">
        <v>2.3515846570908923</v>
      </c>
      <c r="W194" s="16">
        <v>2.8977846783919885</v>
      </c>
      <c r="X194" s="17">
        <v>2.5147587189066458</v>
      </c>
      <c r="Y194" s="16">
        <v>2.9010362345652378</v>
      </c>
      <c r="Z194" s="17">
        <v>2.3605786965133824</v>
      </c>
      <c r="AA194" s="16">
        <v>31.218029494192578</v>
      </c>
      <c r="AB194" s="18">
        <v>24.485303717350938</v>
      </c>
    </row>
    <row r="195" spans="1:28">
      <c r="A195" s="11"/>
      <c r="B195" s="7" t="s">
        <v>32</v>
      </c>
      <c r="C195" s="16">
        <v>-16.28237956327775</v>
      </c>
      <c r="D195" s="17">
        <v>-12.465680073506755</v>
      </c>
      <c r="E195" s="16">
        <v>-12.807395223773499</v>
      </c>
      <c r="F195" s="17">
        <v>-9.7234614679663647</v>
      </c>
      <c r="G195" s="16">
        <v>-12.309915877511999</v>
      </c>
      <c r="H195" s="17">
        <v>-8.7819111628247981</v>
      </c>
      <c r="I195" s="16">
        <v>-12.738034016559</v>
      </c>
      <c r="J195" s="17">
        <v>-9.4088894619975001</v>
      </c>
      <c r="K195" s="16">
        <v>-3.9361914770117497</v>
      </c>
      <c r="L195" s="17">
        <v>-2.7459362636624802</v>
      </c>
      <c r="M195" s="16">
        <v>0</v>
      </c>
      <c r="N195" s="17">
        <v>0</v>
      </c>
      <c r="O195" s="16">
        <v>0</v>
      </c>
      <c r="P195" s="17">
        <v>0</v>
      </c>
      <c r="Q195" s="16">
        <v>-1.1102230246251565E-16</v>
      </c>
      <c r="R195" s="17">
        <v>0</v>
      </c>
      <c r="S195" s="16">
        <v>-1.7347234759768071E-16</v>
      </c>
      <c r="T195" s="17">
        <v>5.5511151231257827E-17</v>
      </c>
      <c r="U195" s="16">
        <v>1.1102230246251565E-16</v>
      </c>
      <c r="V195" s="17">
        <v>-2.7755575615628914E-17</v>
      </c>
      <c r="W195" s="16">
        <v>-2.2204460492503131E-16</v>
      </c>
      <c r="X195" s="17">
        <v>-8.6736173798840355E-17</v>
      </c>
      <c r="Y195" s="16">
        <v>0</v>
      </c>
      <c r="Z195" s="17">
        <v>5.5511151231257827E-17</v>
      </c>
      <c r="AA195" s="16">
        <v>-58.07391615813399</v>
      </c>
      <c r="AB195" s="18">
        <v>-43.125878429957901</v>
      </c>
    </row>
    <row r="196" spans="1:28">
      <c r="A196" s="11"/>
      <c r="B196" s="7" t="s">
        <v>33</v>
      </c>
      <c r="C196" s="16">
        <v>0</v>
      </c>
      <c r="D196" s="17">
        <v>0</v>
      </c>
      <c r="E196" s="16">
        <v>0</v>
      </c>
      <c r="F196" s="17">
        <v>0</v>
      </c>
      <c r="G196" s="16">
        <v>0</v>
      </c>
      <c r="H196" s="17">
        <v>0</v>
      </c>
      <c r="I196" s="16">
        <v>0</v>
      </c>
      <c r="J196" s="17">
        <v>0</v>
      </c>
      <c r="K196" s="16">
        <v>0</v>
      </c>
      <c r="L196" s="17">
        <v>0</v>
      </c>
      <c r="M196" s="16">
        <v>0</v>
      </c>
      <c r="N196" s="17">
        <v>0</v>
      </c>
      <c r="O196" s="16">
        <v>0</v>
      </c>
      <c r="P196" s="17">
        <v>0</v>
      </c>
      <c r="Q196" s="16">
        <v>0</v>
      </c>
      <c r="R196" s="17">
        <v>0</v>
      </c>
      <c r="S196" s="16">
        <v>0</v>
      </c>
      <c r="T196" s="17">
        <v>0</v>
      </c>
      <c r="U196" s="16">
        <v>0</v>
      </c>
      <c r="V196" s="17">
        <v>0</v>
      </c>
      <c r="W196" s="16">
        <v>0</v>
      </c>
      <c r="X196" s="17">
        <v>0</v>
      </c>
      <c r="Y196" s="16">
        <v>0</v>
      </c>
      <c r="Z196" s="17">
        <v>0</v>
      </c>
      <c r="AA196" s="16">
        <v>0</v>
      </c>
      <c r="AB196" s="18">
        <v>0</v>
      </c>
    </row>
    <row r="197" spans="1:28">
      <c r="A197" s="11"/>
      <c r="B197" s="7" t="s">
        <v>34</v>
      </c>
      <c r="C197" s="16">
        <v>-1.7460990679567501</v>
      </c>
      <c r="D197" s="17">
        <v>-1.3252091542952549</v>
      </c>
      <c r="E197" s="16">
        <v>-2.2360028937287497</v>
      </c>
      <c r="F197" s="17">
        <v>-1.9313610057010455</v>
      </c>
      <c r="G197" s="16">
        <v>-2.4312642533989997</v>
      </c>
      <c r="H197" s="17">
        <v>-1.8874627439655745</v>
      </c>
      <c r="I197" s="16">
        <v>-2.5878393808614999</v>
      </c>
      <c r="J197" s="17">
        <v>-1.8274467459203751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-9.0012055959459989</v>
      </c>
      <c r="AB197" s="18">
        <v>-6.9714796498822507</v>
      </c>
    </row>
    <row r="198" spans="1:28">
      <c r="A198" s="11"/>
      <c r="B198" s="7" t="s">
        <v>35</v>
      </c>
      <c r="C198" s="16">
        <v>7.7456766874249905E-2</v>
      </c>
      <c r="D198" s="17">
        <v>-1.3486203781098632E-2</v>
      </c>
      <c r="E198" s="16">
        <v>7.8905651682750128E-2</v>
      </c>
      <c r="F198" s="17">
        <v>-2.078027111590891E-2</v>
      </c>
      <c r="G198" s="16">
        <v>9.3696496041749885E-2</v>
      </c>
      <c r="H198" s="17">
        <v>-9.7527471474467553E-3</v>
      </c>
      <c r="I198" s="16">
        <v>-9.2652930193500002E-2</v>
      </c>
      <c r="J198" s="17">
        <v>-0.11792936754659376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0.15740598440524989</v>
      </c>
      <c r="AB198" s="18">
        <v>-0.16194858959104808</v>
      </c>
    </row>
    <row r="199" spans="1:28">
      <c r="A199" s="11"/>
      <c r="B199" s="7" t="s">
        <v>36</v>
      </c>
      <c r="C199" s="16">
        <v>-1.5745229635672486</v>
      </c>
      <c r="D199" s="17">
        <v>-0.79815982851328382</v>
      </c>
      <c r="E199" s="16">
        <v>-1.9934836202525004</v>
      </c>
      <c r="F199" s="17">
        <v>-1.730567921050409</v>
      </c>
      <c r="G199" s="16">
        <v>-1.278539072952749</v>
      </c>
      <c r="H199" s="17">
        <v>-1.0915544099658196</v>
      </c>
      <c r="I199" s="16">
        <v>-2.0113211178714998</v>
      </c>
      <c r="J199" s="17">
        <v>-1.3424131084479376</v>
      </c>
      <c r="K199" s="16">
        <v>-0.70343739339300004</v>
      </c>
      <c r="L199" s="17">
        <v>0.16213081912254856</v>
      </c>
      <c r="M199" s="16">
        <v>-0.46141512298024967</v>
      </c>
      <c r="N199" s="17">
        <v>0.342514601361392</v>
      </c>
      <c r="O199" s="16">
        <v>0.32393160897350004</v>
      </c>
      <c r="P199" s="17">
        <v>0.20492766639158466</v>
      </c>
      <c r="Q199" s="16">
        <v>-0.4674479161287497</v>
      </c>
      <c r="R199" s="17">
        <v>-0.36483393429418109</v>
      </c>
      <c r="S199" s="16">
        <v>0.16415436036950082</v>
      </c>
      <c r="T199" s="17">
        <v>9.2879734078434861E-3</v>
      </c>
      <c r="U199" s="16">
        <v>-0.169164880527501</v>
      </c>
      <c r="V199" s="17">
        <v>-9.3518295466549883E-2</v>
      </c>
      <c r="W199" s="16">
        <v>-0.5292144055015009</v>
      </c>
      <c r="X199" s="17">
        <v>-0.50389247322815667</v>
      </c>
      <c r="Y199" s="16">
        <v>-0.33126596202475156</v>
      </c>
      <c r="Z199" s="17">
        <v>-0.29933356489543117</v>
      </c>
      <c r="AA199" s="16">
        <v>-9.0317264858567494</v>
      </c>
      <c r="AB199" s="18">
        <v>-5.5054124755783995</v>
      </c>
    </row>
    <row r="200" spans="1:28">
      <c r="A200" s="11"/>
      <c r="B200" s="7" t="s">
        <v>81</v>
      </c>
      <c r="C200" s="16">
        <v>-0.65493669982850011</v>
      </c>
      <c r="D200" s="17">
        <v>-0.37165868572094118</v>
      </c>
      <c r="E200" s="16">
        <v>-0.71462289580825</v>
      </c>
      <c r="F200" s="17">
        <v>-0.48795645835595453</v>
      </c>
      <c r="G200" s="16">
        <v>-0.82837147642874998</v>
      </c>
      <c r="H200" s="17">
        <v>-0.69191118153551068</v>
      </c>
      <c r="I200" s="16">
        <v>-0.80685673444900008</v>
      </c>
      <c r="J200" s="17">
        <v>-0.54892718943881247</v>
      </c>
      <c r="K200" s="16">
        <v>0</v>
      </c>
      <c r="L200" s="17">
        <v>0</v>
      </c>
      <c r="M200" s="16">
        <v>0</v>
      </c>
      <c r="N200" s="17">
        <v>0</v>
      </c>
      <c r="O200" s="16">
        <v>0</v>
      </c>
      <c r="P200" s="17">
        <v>0</v>
      </c>
      <c r="Q200" s="16">
        <v>0</v>
      </c>
      <c r="R200" s="17">
        <v>0</v>
      </c>
      <c r="S200" s="16">
        <v>0</v>
      </c>
      <c r="T200" s="17">
        <v>0</v>
      </c>
      <c r="U200" s="16">
        <v>0</v>
      </c>
      <c r="V200" s="17">
        <v>0</v>
      </c>
      <c r="W200" s="16">
        <v>0</v>
      </c>
      <c r="X200" s="17">
        <v>0</v>
      </c>
      <c r="Y200" s="16">
        <v>0</v>
      </c>
      <c r="Z200" s="17">
        <v>0</v>
      </c>
      <c r="AA200" s="16">
        <v>-3.0047878065144999</v>
      </c>
      <c r="AB200" s="18">
        <v>-2.1004535150512189</v>
      </c>
    </row>
    <row r="201" spans="1:28">
      <c r="A201" s="11"/>
      <c r="B201" s="7" t="s">
        <v>37</v>
      </c>
      <c r="C201" s="16">
        <v>0.4903116747280003</v>
      </c>
      <c r="D201" s="17">
        <v>0.48969245341210721</v>
      </c>
      <c r="E201" s="16">
        <v>4.2878965016035</v>
      </c>
      <c r="F201" s="17">
        <v>3.4176187106639544</v>
      </c>
      <c r="G201" s="16">
        <v>4.5144022864477513</v>
      </c>
      <c r="H201" s="17">
        <v>3.5658836040054585</v>
      </c>
      <c r="I201" s="16">
        <v>3.6220692378430002</v>
      </c>
      <c r="J201" s="17">
        <v>2.79803864797575</v>
      </c>
      <c r="K201" s="16">
        <v>3.9358939650414997</v>
      </c>
      <c r="L201" s="17">
        <v>3.0353446758486373</v>
      </c>
      <c r="M201" s="16">
        <v>4.3272843316680003</v>
      </c>
      <c r="N201" s="17">
        <v>3.3296356392739557</v>
      </c>
      <c r="O201" s="16">
        <v>3.7332246071742494</v>
      </c>
      <c r="P201" s="17">
        <v>2.8599642464208861</v>
      </c>
      <c r="Q201" s="16">
        <v>4.4566127712827495</v>
      </c>
      <c r="R201" s="17">
        <v>3.4324215499489368</v>
      </c>
      <c r="S201" s="16">
        <v>4.1896178861400006</v>
      </c>
      <c r="T201" s="17">
        <v>3.2302002271236878</v>
      </c>
      <c r="U201" s="16">
        <v>3.9265446257287504</v>
      </c>
      <c r="V201" s="17">
        <v>3.0258446840797055</v>
      </c>
      <c r="W201" s="16">
        <v>3.5394984953997497</v>
      </c>
      <c r="X201" s="17">
        <v>2.7817851706925936</v>
      </c>
      <c r="Y201" s="16">
        <v>3.1834059770997505</v>
      </c>
      <c r="Z201" s="17">
        <v>2.5110369896255</v>
      </c>
      <c r="AA201" s="16">
        <v>44.206762360157008</v>
      </c>
      <c r="AB201" s="18">
        <v>34.477466599071171</v>
      </c>
    </row>
    <row r="202" spans="1:28">
      <c r="A202" s="11"/>
      <c r="B202" s="7" t="s">
        <v>39</v>
      </c>
      <c r="C202" s="16">
        <v>5.5046546461504988</v>
      </c>
      <c r="D202" s="17">
        <v>3.6325878643841754</v>
      </c>
      <c r="E202" s="16">
        <v>5.7419277848707484</v>
      </c>
      <c r="F202" s="17">
        <v>3.2519492912386374</v>
      </c>
      <c r="G202" s="16">
        <v>5.4770346083137511</v>
      </c>
      <c r="H202" s="17">
        <v>3.5128720191498402</v>
      </c>
      <c r="I202" s="16">
        <v>5.5547185687802507</v>
      </c>
      <c r="J202" s="17">
        <v>4.1223686913700623</v>
      </c>
      <c r="K202" s="16">
        <v>6.3551251410415022</v>
      </c>
      <c r="L202" s="17">
        <v>4.6663381337859802</v>
      </c>
      <c r="M202" s="16">
        <v>9.2954494446280016</v>
      </c>
      <c r="N202" s="17">
        <v>6.3903853138343507</v>
      </c>
      <c r="O202" s="16">
        <v>10.636546435236248</v>
      </c>
      <c r="P202" s="17">
        <v>7.297265674255133</v>
      </c>
      <c r="Q202" s="16">
        <v>9.6130109294729991</v>
      </c>
      <c r="R202" s="17">
        <v>6.6142030641244052</v>
      </c>
      <c r="S202" s="16">
        <v>9.5256612959472502</v>
      </c>
      <c r="T202" s="17">
        <v>6.6116719991930006</v>
      </c>
      <c r="U202" s="16">
        <v>8.9131078975965021</v>
      </c>
      <c r="V202" s="17">
        <v>6.0764613800658722</v>
      </c>
      <c r="W202" s="16">
        <v>6.545321369173748</v>
      </c>
      <c r="X202" s="17">
        <v>4.483729218639656</v>
      </c>
      <c r="Y202" s="16">
        <v>6.7153084937007499</v>
      </c>
      <c r="Z202" s="17">
        <v>4.6559091881361763</v>
      </c>
      <c r="AA202" s="16">
        <v>89.87786661491225</v>
      </c>
      <c r="AB202" s="18">
        <v>61.315741838177289</v>
      </c>
    </row>
    <row r="203" spans="1:28">
      <c r="A203" s="11"/>
      <c r="B203" s="7" t="s">
        <v>40</v>
      </c>
      <c r="C203" s="16">
        <v>-7.3635040928917501</v>
      </c>
      <c r="D203" s="17">
        <v>-5.1261682039022753</v>
      </c>
      <c r="E203" s="16">
        <v>-7.6309826284270015</v>
      </c>
      <c r="F203" s="17">
        <v>-5.2835085935212271</v>
      </c>
      <c r="G203" s="16">
        <v>-7.8265162413750007</v>
      </c>
      <c r="H203" s="17">
        <v>-5.355759031876044</v>
      </c>
      <c r="I203" s="16">
        <v>-9.346930022655501</v>
      </c>
      <c r="J203" s="17">
        <v>-6.4725881631652813</v>
      </c>
      <c r="K203" s="16">
        <v>-10.209391697519001</v>
      </c>
      <c r="L203" s="17">
        <v>-7.1320491713404603</v>
      </c>
      <c r="M203" s="16">
        <v>-10.08645998760425</v>
      </c>
      <c r="N203" s="17">
        <v>-6.9332332251780002</v>
      </c>
      <c r="O203" s="16">
        <v>-11.43314137495325</v>
      </c>
      <c r="P203" s="17">
        <v>-7.842086813553454</v>
      </c>
      <c r="Q203" s="16">
        <v>-10.427500963503251</v>
      </c>
      <c r="R203" s="17">
        <v>-7.1740715893599685</v>
      </c>
      <c r="S203" s="16">
        <v>-10.32830814510725</v>
      </c>
      <c r="T203" s="17">
        <v>-7.1673705946525308</v>
      </c>
      <c r="U203" s="16">
        <v>-9.713352204604</v>
      </c>
      <c r="V203" s="17">
        <v>-6.6201589895998136</v>
      </c>
      <c r="W203" s="16">
        <v>-7.3343276713630008</v>
      </c>
      <c r="X203" s="17">
        <v>-5.0223744208649066</v>
      </c>
      <c r="Y203" s="16">
        <v>-7.4927129388077489</v>
      </c>
      <c r="Z203" s="17">
        <v>-5.193188131936207</v>
      </c>
      <c r="AA203" s="16">
        <v>-109.19312796881101</v>
      </c>
      <c r="AB203" s="18">
        <v>-75.322556928950164</v>
      </c>
    </row>
    <row r="204" spans="1:28">
      <c r="A204" s="11"/>
      <c r="B204" s="7" t="s">
        <v>41</v>
      </c>
      <c r="C204" s="16">
        <v>3.6680400827002502</v>
      </c>
      <c r="D204" s="17">
        <v>2.751016835783167</v>
      </c>
      <c r="E204" s="16">
        <v>4.0780143646910005</v>
      </c>
      <c r="F204" s="17">
        <v>3.0666358403541816</v>
      </c>
      <c r="G204" s="16">
        <v>3.7152924135745002</v>
      </c>
      <c r="H204" s="17">
        <v>2.7359571055720533</v>
      </c>
      <c r="I204" s="16">
        <v>3.9293979599269999</v>
      </c>
      <c r="J204" s="17">
        <v>2.8762260487076565</v>
      </c>
      <c r="K204" s="16">
        <v>4.0568386301602501</v>
      </c>
      <c r="L204" s="17">
        <v>3.0002734480885196</v>
      </c>
      <c r="M204" s="16">
        <v>4.2206762077762496</v>
      </c>
      <c r="N204" s="17">
        <v>3.1040787526177178</v>
      </c>
      <c r="O204" s="16">
        <v>4.3877990279889998</v>
      </c>
      <c r="P204" s="17">
        <v>3.2235205799518112</v>
      </c>
      <c r="Q204" s="16">
        <v>4.3779702447990001</v>
      </c>
      <c r="R204" s="17">
        <v>3.2251291215465638</v>
      </c>
      <c r="S204" s="16">
        <v>4.2794915621027503</v>
      </c>
      <c r="T204" s="17">
        <v>3.1687506672730938</v>
      </c>
      <c r="U204" s="16">
        <v>4.0853332480857496</v>
      </c>
      <c r="V204" s="17">
        <v>2.9958415028086574</v>
      </c>
      <c r="W204" s="16">
        <v>3.9939768754669998</v>
      </c>
      <c r="X204" s="17">
        <v>2.9588691245990315</v>
      </c>
      <c r="Y204" s="16">
        <v>3.7268614204389996</v>
      </c>
      <c r="Z204" s="17">
        <v>2.7753819416113141</v>
      </c>
      <c r="AA204" s="16">
        <v>48.519692037711742</v>
      </c>
      <c r="AB204" s="18">
        <v>35.88168096891377</v>
      </c>
    </row>
    <row r="205" spans="1:28">
      <c r="A205" s="11"/>
      <c r="B205" s="7" t="s">
        <v>43</v>
      </c>
      <c r="C205" s="16">
        <v>1.7763568394002505E-15</v>
      </c>
      <c r="D205" s="17">
        <v>0</v>
      </c>
      <c r="E205" s="16">
        <v>4.4408920985006262E-15</v>
      </c>
      <c r="F205" s="17">
        <v>7.7715611723760958E-16</v>
      </c>
      <c r="G205" s="16">
        <v>-1.7763568394002505E-15</v>
      </c>
      <c r="H205" s="17">
        <v>0</v>
      </c>
      <c r="I205" s="16">
        <v>-9.4368957093138306E-16</v>
      </c>
      <c r="J205" s="17">
        <v>2.2204460492503131E-16</v>
      </c>
      <c r="K205" s="16">
        <v>-8.8817841970012523E-16</v>
      </c>
      <c r="L205" s="17">
        <v>-1.7763568394002505E-15</v>
      </c>
      <c r="M205" s="16">
        <v>1.3322676295501878E-15</v>
      </c>
      <c r="N205" s="17">
        <v>1.1657341758564144E-15</v>
      </c>
      <c r="O205" s="16">
        <v>5.6621374255882984E-15</v>
      </c>
      <c r="P205" s="17">
        <v>-1.609823385706477E-15</v>
      </c>
      <c r="Q205" s="16">
        <v>0</v>
      </c>
      <c r="R205" s="17">
        <v>-8.8817841970012523E-16</v>
      </c>
      <c r="S205" s="16">
        <v>1.1657341758564144E-15</v>
      </c>
      <c r="T205" s="17">
        <v>-1.1657341758564144E-15</v>
      </c>
      <c r="U205" s="16">
        <v>1.7763568394002505E-15</v>
      </c>
      <c r="V205" s="17">
        <v>-8.8817841970012523E-16</v>
      </c>
      <c r="W205" s="16">
        <v>3.5527136788005009E-15</v>
      </c>
      <c r="X205" s="17">
        <v>-8.8817841970012523E-16</v>
      </c>
      <c r="Y205" s="16">
        <v>-1.3322676295501878E-15</v>
      </c>
      <c r="Z205" s="17">
        <v>3.3306690738754696E-16</v>
      </c>
      <c r="AA205" s="16">
        <v>1.4765966227514582E-14</v>
      </c>
      <c r="AB205" s="18">
        <v>-4.7184478546569153E-15</v>
      </c>
    </row>
    <row r="206" spans="1:28">
      <c r="A206" s="11"/>
      <c r="B206" s="7" t="s">
        <v>51</v>
      </c>
      <c r="C206" s="16">
        <v>-15.58051470955975</v>
      </c>
      <c r="D206" s="17">
        <v>-12.232202667862815</v>
      </c>
      <c r="E206" s="16">
        <v>-13.400758926001497</v>
      </c>
      <c r="F206" s="17">
        <v>-11.619451037726138</v>
      </c>
      <c r="G206" s="16">
        <v>-11.82236759324725</v>
      </c>
      <c r="H206" s="17">
        <v>-9.0174356257586172</v>
      </c>
      <c r="I206" s="16">
        <v>-11.783010768649248</v>
      </c>
      <c r="J206" s="17">
        <v>-9.1016391727440933</v>
      </c>
      <c r="K206" s="16">
        <v>0</v>
      </c>
      <c r="L206" s="17">
        <v>0</v>
      </c>
      <c r="M206" s="16">
        <v>0</v>
      </c>
      <c r="N206" s="17">
        <v>0</v>
      </c>
      <c r="O206" s="16">
        <v>0</v>
      </c>
      <c r="P206" s="17">
        <v>0</v>
      </c>
      <c r="Q206" s="16">
        <v>0</v>
      </c>
      <c r="R206" s="17">
        <v>0</v>
      </c>
      <c r="S206" s="16">
        <v>0</v>
      </c>
      <c r="T206" s="17">
        <v>0</v>
      </c>
      <c r="U206" s="16">
        <v>0</v>
      </c>
      <c r="V206" s="17">
        <v>0</v>
      </c>
      <c r="W206" s="16">
        <v>0</v>
      </c>
      <c r="X206" s="17">
        <v>0</v>
      </c>
      <c r="Y206" s="16">
        <v>0</v>
      </c>
      <c r="Z206" s="17">
        <v>0</v>
      </c>
      <c r="AA206" s="16">
        <v>-52.58665199745775</v>
      </c>
      <c r="AB206" s="18">
        <v>-41.97072850409166</v>
      </c>
    </row>
    <row r="207" spans="1:28">
      <c r="A207" s="11"/>
      <c r="B207" s="7" t="s">
        <v>49</v>
      </c>
      <c r="C207" s="16">
        <v>-13.354767430503749</v>
      </c>
      <c r="D207" s="17">
        <v>-9.1476353521636771</v>
      </c>
      <c r="E207" s="16">
        <v>-13.1252914537015</v>
      </c>
      <c r="F207" s="17">
        <v>-10.912451307209226</v>
      </c>
      <c r="G207" s="16">
        <v>-13.362016003975505</v>
      </c>
      <c r="H207" s="17">
        <v>-11.189107483289682</v>
      </c>
      <c r="I207" s="16">
        <v>-18.213516756997258</v>
      </c>
      <c r="J207" s="17">
        <v>-16.101176137649439</v>
      </c>
      <c r="K207" s="16">
        <v>-16.917545950605255</v>
      </c>
      <c r="L207" s="17">
        <v>-15.904682737171663</v>
      </c>
      <c r="M207" s="16">
        <v>-14.902104493295253</v>
      </c>
      <c r="N207" s="17">
        <v>-14.815967444891385</v>
      </c>
      <c r="O207" s="16">
        <v>-16.047487027336999</v>
      </c>
      <c r="P207" s="17">
        <v>-15.936843278012256</v>
      </c>
      <c r="Q207" s="16">
        <v>-15.345668579762037</v>
      </c>
      <c r="R207" s="17">
        <v>-15.22184268574274</v>
      </c>
      <c r="S207" s="16">
        <v>-13.862256738579761</v>
      </c>
      <c r="T207" s="17">
        <v>-13.656119263646952</v>
      </c>
      <c r="U207" s="16">
        <v>-11.727600514357768</v>
      </c>
      <c r="V207" s="17">
        <v>-11.070133007809256</v>
      </c>
      <c r="W207" s="16">
        <v>-9.5255316850447507</v>
      </c>
      <c r="X207" s="17">
        <v>-8.6005901768749062</v>
      </c>
      <c r="Y207" s="16">
        <v>-9.3378653046139988</v>
      </c>
      <c r="Z207" s="17">
        <v>-7.9675018174662355</v>
      </c>
      <c r="AA207" s="16">
        <v>-165.72165193877385</v>
      </c>
      <c r="AB207" s="18">
        <v>-150.52405069192741</v>
      </c>
    </row>
    <row r="208" spans="1:28">
      <c r="A208" s="11"/>
      <c r="B208" s="7" t="s">
        <v>44</v>
      </c>
      <c r="C208" s="16">
        <v>-6.5248421262522491</v>
      </c>
      <c r="D208" s="17">
        <v>-4.9662024337845487</v>
      </c>
      <c r="E208" s="16">
        <v>-6.8836085266317513</v>
      </c>
      <c r="F208" s="17">
        <v>-5.3294253371270912</v>
      </c>
      <c r="G208" s="16">
        <v>-7.3144889230062518</v>
      </c>
      <c r="H208" s="17">
        <v>-5.4177926357974986</v>
      </c>
      <c r="I208" s="16">
        <v>-8.9994492333420002</v>
      </c>
      <c r="J208" s="17">
        <v>-7.0140614955526557</v>
      </c>
      <c r="K208" s="16">
        <v>-7.9838705466009996</v>
      </c>
      <c r="L208" s="17">
        <v>-5.7845301608302453</v>
      </c>
      <c r="M208" s="16">
        <v>-0.41398064857424988</v>
      </c>
      <c r="N208" s="17">
        <v>-0.18934459701550033</v>
      </c>
      <c r="O208" s="16">
        <v>-0.39486872774325033</v>
      </c>
      <c r="P208" s="17">
        <v>-0.19376956781960342</v>
      </c>
      <c r="Q208" s="16">
        <v>-0.4158608797900003</v>
      </c>
      <c r="R208" s="17">
        <v>-0.18179585096437201</v>
      </c>
      <c r="S208" s="16">
        <v>-0.40590323281849994</v>
      </c>
      <c r="T208" s="17">
        <v>-0.18963516907656253</v>
      </c>
      <c r="U208" s="16">
        <v>-0.3203743436952502</v>
      </c>
      <c r="V208" s="17">
        <v>-0.15920899139601996</v>
      </c>
      <c r="W208" s="16">
        <v>-0.30564064432000038</v>
      </c>
      <c r="X208" s="17">
        <v>-0.15131443621971918</v>
      </c>
      <c r="Y208" s="16">
        <v>-0.25175413427325033</v>
      </c>
      <c r="Z208" s="17">
        <v>-0.12852676059531376</v>
      </c>
      <c r="AA208" s="16">
        <v>-40.214641967047754</v>
      </c>
      <c r="AB208" s="18">
        <v>-29.705607436179129</v>
      </c>
    </row>
    <row r="209" spans="1:28">
      <c r="A209" s="11"/>
      <c r="B209" s="7" t="s">
        <v>45</v>
      </c>
      <c r="C209" s="16">
        <v>0</v>
      </c>
      <c r="D209" s="17">
        <v>0</v>
      </c>
      <c r="E209" s="16">
        <v>0</v>
      </c>
      <c r="F209" s="17">
        <v>0</v>
      </c>
      <c r="G209" s="16">
        <v>0</v>
      </c>
      <c r="H209" s="17">
        <v>0</v>
      </c>
      <c r="I209" s="16">
        <v>0</v>
      </c>
      <c r="J209" s="17">
        <v>0</v>
      </c>
      <c r="K209" s="16">
        <v>0</v>
      </c>
      <c r="L209" s="17">
        <v>0</v>
      </c>
      <c r="M209" s="16">
        <v>0</v>
      </c>
      <c r="N209" s="17">
        <v>0</v>
      </c>
      <c r="O209" s="16">
        <v>0</v>
      </c>
      <c r="P209" s="17">
        <v>0</v>
      </c>
      <c r="Q209" s="16">
        <v>0</v>
      </c>
      <c r="R209" s="17">
        <v>0</v>
      </c>
      <c r="S209" s="16">
        <v>0</v>
      </c>
      <c r="T209" s="17">
        <v>0</v>
      </c>
      <c r="U209" s="16">
        <v>0</v>
      </c>
      <c r="V209" s="17">
        <v>0</v>
      </c>
      <c r="W209" s="16">
        <v>0</v>
      </c>
      <c r="X209" s="17">
        <v>0</v>
      </c>
      <c r="Y209" s="16">
        <v>0</v>
      </c>
      <c r="Z209" s="17">
        <v>0</v>
      </c>
      <c r="AA209" s="16">
        <v>0</v>
      </c>
      <c r="AB209" s="18">
        <v>0</v>
      </c>
    </row>
    <row r="210" spans="1:28">
      <c r="A210" s="4" t="s">
        <v>60</v>
      </c>
      <c r="B210" s="9"/>
      <c r="C210" s="13">
        <f t="shared" ref="C210:AB210" si="10">SUM(C193:C209)</f>
        <v>-50.312382663737765</v>
      </c>
      <c r="D210" s="13">
        <f t="shared" si="10"/>
        <v>-37.921773037754107</v>
      </c>
      <c r="E210" s="13">
        <f t="shared" si="10"/>
        <v>-41.375713526938746</v>
      </c>
      <c r="F210" s="13">
        <f t="shared" si="10"/>
        <v>-35.390551795294272</v>
      </c>
      <c r="G210" s="13">
        <f t="shared" si="10"/>
        <v>-40.599855516621787</v>
      </c>
      <c r="H210" s="13">
        <f t="shared" si="10"/>
        <v>-31.77947121155232</v>
      </c>
      <c r="I210" s="13">
        <f t="shared" si="10"/>
        <v>-52.416656600976019</v>
      </c>
      <c r="J210" s="13">
        <f t="shared" si="10"/>
        <v>-41.140815518376712</v>
      </c>
      <c r="K210" s="13">
        <f t="shared" si="10"/>
        <v>-24.344051499459017</v>
      </c>
      <c r="L210" s="13">
        <f t="shared" si="10"/>
        <v>-19.833347409805569</v>
      </c>
      <c r="M210" s="13">
        <f t="shared" si="10"/>
        <v>-5.2413792887757724</v>
      </c>
      <c r="N210" s="13">
        <f t="shared" si="10"/>
        <v>-6.1381760274464661</v>
      </c>
      <c r="O210" s="13">
        <f t="shared" si="10"/>
        <v>-5.7306663564697482</v>
      </c>
      <c r="P210" s="13">
        <f t="shared" si="10"/>
        <v>-8.1095122023805501</v>
      </c>
      <c r="Q210" s="13">
        <f t="shared" si="10"/>
        <v>-5.5607111366650743</v>
      </c>
      <c r="R210" s="13">
        <f t="shared" si="10"/>
        <v>-7.1064125438087284</v>
      </c>
      <c r="S210" s="13">
        <f t="shared" si="10"/>
        <v>-3.5372611951885196</v>
      </c>
      <c r="T210" s="13">
        <f t="shared" si="10"/>
        <v>-5.4899035576942117</v>
      </c>
      <c r="U210" s="13">
        <f t="shared" si="10"/>
        <v>-2.1241564406185267</v>
      </c>
      <c r="V210" s="13">
        <f t="shared" si="10"/>
        <v>-3.4932870602265123</v>
      </c>
      <c r="W210" s="13">
        <f t="shared" si="10"/>
        <v>-0.71813298779676416</v>
      </c>
      <c r="X210" s="13">
        <f t="shared" si="10"/>
        <v>-1.5390292743497627</v>
      </c>
      <c r="Y210" s="13">
        <f t="shared" si="10"/>
        <v>-0.8869862139150122</v>
      </c>
      <c r="Z210" s="13">
        <f t="shared" si="10"/>
        <v>-1.2856434590068133</v>
      </c>
      <c r="AA210" s="13">
        <f t="shared" si="10"/>
        <v>-232.84795342716276</v>
      </c>
      <c r="AB210" s="13">
        <f t="shared" si="10"/>
        <v>-199.22792309769602</v>
      </c>
    </row>
    <row r="211" spans="1:28">
      <c r="A211" s="4">
        <v>2012</v>
      </c>
      <c r="B211" s="4" t="s">
        <v>27</v>
      </c>
      <c r="C211" s="13">
        <v>0</v>
      </c>
      <c r="D211" s="14">
        <v>0</v>
      </c>
      <c r="E211" s="13">
        <v>0</v>
      </c>
      <c r="F211" s="14">
        <v>0</v>
      </c>
      <c r="G211" s="13">
        <v>0</v>
      </c>
      <c r="H211" s="14">
        <v>0</v>
      </c>
      <c r="I211" s="13">
        <v>0</v>
      </c>
      <c r="J211" s="14">
        <v>0</v>
      </c>
      <c r="K211" s="13">
        <v>0</v>
      </c>
      <c r="L211" s="14">
        <v>0</v>
      </c>
      <c r="M211" s="13">
        <v>0</v>
      </c>
      <c r="N211" s="14">
        <v>0</v>
      </c>
      <c r="O211" s="13">
        <v>0</v>
      </c>
      <c r="P211" s="14">
        <v>0</v>
      </c>
      <c r="Q211" s="13">
        <v>0</v>
      </c>
      <c r="R211" s="14">
        <v>0</v>
      </c>
      <c r="S211" s="13">
        <v>0</v>
      </c>
      <c r="T211" s="14">
        <v>0</v>
      </c>
      <c r="U211" s="13">
        <v>0</v>
      </c>
      <c r="V211" s="14">
        <v>0</v>
      </c>
      <c r="W211" s="13">
        <v>0</v>
      </c>
      <c r="X211" s="14">
        <v>0</v>
      </c>
      <c r="Y211" s="13">
        <v>0</v>
      </c>
      <c r="Z211" s="14">
        <v>0</v>
      </c>
      <c r="AA211" s="13">
        <v>0</v>
      </c>
      <c r="AB211" s="15">
        <v>0</v>
      </c>
    </row>
    <row r="212" spans="1:28">
      <c r="A212" s="11"/>
      <c r="B212" s="7" t="s">
        <v>30</v>
      </c>
      <c r="C212" s="16">
        <v>2.9161596173032382</v>
      </c>
      <c r="D212" s="17">
        <v>2.3699601448943821</v>
      </c>
      <c r="E212" s="16">
        <v>2.9122630262944882</v>
      </c>
      <c r="F212" s="17">
        <v>2.6858544450564561</v>
      </c>
      <c r="G212" s="16">
        <v>2.7592015594019772</v>
      </c>
      <c r="H212" s="17">
        <v>2.4597093140063575</v>
      </c>
      <c r="I212" s="16">
        <v>2.908510011986988</v>
      </c>
      <c r="J212" s="17">
        <v>2.5162256484857504</v>
      </c>
      <c r="K212" s="16">
        <v>2.7700782673289774</v>
      </c>
      <c r="L212" s="17">
        <v>2.4624501857655812</v>
      </c>
      <c r="M212" s="16">
        <v>2.914993490428488</v>
      </c>
      <c r="N212" s="17">
        <v>2.5227976149971463</v>
      </c>
      <c r="O212" s="16">
        <v>2.9139243322859882</v>
      </c>
      <c r="P212" s="17">
        <v>2.367949159514108</v>
      </c>
      <c r="Q212" s="16">
        <v>2.6481732569642173</v>
      </c>
      <c r="R212" s="17">
        <v>2.575016078804969</v>
      </c>
      <c r="S212" s="16">
        <v>3.2148181576096184</v>
      </c>
      <c r="T212" s="17">
        <v>2.3176662636301533</v>
      </c>
      <c r="U212" s="16">
        <v>2.6215153626249674</v>
      </c>
      <c r="V212" s="17">
        <v>2.555405044661883</v>
      </c>
      <c r="W212" s="16">
        <v>2.9880952380952381</v>
      </c>
      <c r="X212" s="17">
        <v>2.5364583333333339</v>
      </c>
      <c r="Y212" s="16">
        <v>3.1375000000000002</v>
      </c>
      <c r="Z212" s="17">
        <v>2.3018867924528306</v>
      </c>
      <c r="AA212" s="16">
        <v>34.705232320324178</v>
      </c>
      <c r="AB212" s="18">
        <v>29.671379025602949</v>
      </c>
    </row>
    <row r="213" spans="1:28">
      <c r="A213" s="11"/>
      <c r="B213" s="7" t="s">
        <v>32</v>
      </c>
      <c r="C213" s="16">
        <v>-1.3877787807814457E-16</v>
      </c>
      <c r="D213" s="17">
        <v>-2.2204460492503131E-16</v>
      </c>
      <c r="E213" s="16">
        <v>1.3877787807814457E-16</v>
      </c>
      <c r="F213" s="17">
        <v>5.5511151231257827E-17</v>
      </c>
      <c r="G213" s="16">
        <v>-1.6653345369377348E-16</v>
      </c>
      <c r="H213" s="17">
        <v>1.9428902930940239E-16</v>
      </c>
      <c r="I213" s="16">
        <v>2.2204460492503131E-16</v>
      </c>
      <c r="J213" s="17">
        <v>-2.7755575615628914E-17</v>
      </c>
      <c r="K213" s="16">
        <v>-1.1102230246251565E-16</v>
      </c>
      <c r="L213" s="17">
        <v>5.5511151231257827E-17</v>
      </c>
      <c r="M213" s="16">
        <v>-2.7755575615628914E-17</v>
      </c>
      <c r="N213" s="17">
        <v>1.6653345369377348E-16</v>
      </c>
      <c r="O213" s="16">
        <v>-5.5511151231257827E-17</v>
      </c>
      <c r="P213" s="17">
        <v>-1.1102230246251565E-16</v>
      </c>
      <c r="Q213" s="16">
        <v>4.4408920985006262E-16</v>
      </c>
      <c r="R213" s="17">
        <v>0</v>
      </c>
      <c r="S213" s="16">
        <v>0</v>
      </c>
      <c r="T213" s="17">
        <v>0</v>
      </c>
      <c r="U213" s="16">
        <v>1.1102230246251565E-16</v>
      </c>
      <c r="V213" s="17">
        <v>1.1102230246251565E-16</v>
      </c>
      <c r="W213" s="16">
        <v>0</v>
      </c>
      <c r="X213" s="17">
        <v>0</v>
      </c>
      <c r="Y213" s="16">
        <v>0</v>
      </c>
      <c r="Z213" s="17">
        <v>0</v>
      </c>
      <c r="AA213" s="16">
        <v>4.163336342344337E-16</v>
      </c>
      <c r="AB213" s="18">
        <v>2.2204460492503131E-16</v>
      </c>
    </row>
    <row r="214" spans="1:28">
      <c r="A214" s="11"/>
      <c r="B214" s="7" t="s">
        <v>33</v>
      </c>
      <c r="C214" s="16">
        <v>0</v>
      </c>
      <c r="D214" s="17">
        <v>0</v>
      </c>
      <c r="E214" s="16">
        <v>0</v>
      </c>
      <c r="F214" s="17">
        <v>0</v>
      </c>
      <c r="G214" s="16">
        <v>0</v>
      </c>
      <c r="H214" s="17">
        <v>0</v>
      </c>
      <c r="I214" s="16">
        <v>0</v>
      </c>
      <c r="J214" s="17">
        <v>0</v>
      </c>
      <c r="K214" s="16">
        <v>0</v>
      </c>
      <c r="L214" s="17">
        <v>0</v>
      </c>
      <c r="M214" s="16">
        <v>0</v>
      </c>
      <c r="N214" s="17">
        <v>0</v>
      </c>
      <c r="O214" s="16">
        <v>0</v>
      </c>
      <c r="P214" s="17">
        <v>0</v>
      </c>
      <c r="Q214" s="16">
        <v>0</v>
      </c>
      <c r="R214" s="17">
        <v>0</v>
      </c>
      <c r="S214" s="16">
        <v>0</v>
      </c>
      <c r="T214" s="17">
        <v>0</v>
      </c>
      <c r="U214" s="16">
        <v>0</v>
      </c>
      <c r="V214" s="17">
        <v>0</v>
      </c>
      <c r="W214" s="16">
        <v>0</v>
      </c>
      <c r="X214" s="17">
        <v>0</v>
      </c>
      <c r="Y214" s="16">
        <v>0</v>
      </c>
      <c r="Z214" s="17">
        <v>0</v>
      </c>
      <c r="AA214" s="16">
        <v>0</v>
      </c>
      <c r="AB214" s="18">
        <v>0</v>
      </c>
    </row>
    <row r="215" spans="1:28">
      <c r="A215" s="11"/>
      <c r="B215" s="7" t="s">
        <v>34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35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36</v>
      </c>
      <c r="C217" s="16">
        <v>-1.091529333408499</v>
      </c>
      <c r="D217" s="17">
        <v>-0.76561146183813644</v>
      </c>
      <c r="E217" s="16">
        <v>-1.3661469566357498</v>
      </c>
      <c r="F217" s="17">
        <v>-1.3065217015150892</v>
      </c>
      <c r="G217" s="16">
        <v>-0.49604267914349931</v>
      </c>
      <c r="H217" s="17">
        <v>-0.49536920134579665</v>
      </c>
      <c r="I217" s="16">
        <v>-0.22359276030899933</v>
      </c>
      <c r="J217" s="17">
        <v>-0.13061895439653126</v>
      </c>
      <c r="K217" s="16">
        <v>-0.70343739339300004</v>
      </c>
      <c r="L217" s="17">
        <v>0.15037752630913293</v>
      </c>
      <c r="M217" s="16">
        <v>-0.46141512298024967</v>
      </c>
      <c r="N217" s="17">
        <v>0.35465148679150094</v>
      </c>
      <c r="O217" s="16">
        <v>0.32393160897350004</v>
      </c>
      <c r="P217" s="17">
        <v>0.19369450898375518</v>
      </c>
      <c r="Q217" s="16">
        <v>-0.46744791612875058</v>
      </c>
      <c r="R217" s="17">
        <v>-0.36483393429418065</v>
      </c>
      <c r="S217" s="16">
        <v>0.16415436036949993</v>
      </c>
      <c r="T217" s="17">
        <v>3.0778642091029429E-2</v>
      </c>
      <c r="U217" s="16">
        <v>-0.16916488052750012</v>
      </c>
      <c r="V217" s="17">
        <v>-0.12037755207008538</v>
      </c>
      <c r="W217" s="16">
        <v>-0.63621984888625072</v>
      </c>
      <c r="X217" s="17">
        <v>-0.56866114776640697</v>
      </c>
      <c r="Y217" s="16">
        <v>-0.42527534328949956</v>
      </c>
      <c r="Z217" s="17">
        <v>-0.34592258968171752</v>
      </c>
      <c r="AA217" s="16">
        <v>-5.5521862653589977</v>
      </c>
      <c r="AB217" s="18">
        <v>-3.3684143787325258</v>
      </c>
    </row>
    <row r="218" spans="1:28">
      <c r="A218" s="11"/>
      <c r="B218" s="7" t="s">
        <v>81</v>
      </c>
      <c r="C218" s="16">
        <v>0</v>
      </c>
      <c r="D218" s="17">
        <v>0</v>
      </c>
      <c r="E218" s="16">
        <v>0</v>
      </c>
      <c r="F218" s="17">
        <v>0</v>
      </c>
      <c r="G218" s="16">
        <v>0</v>
      </c>
      <c r="H218" s="17">
        <v>0</v>
      </c>
      <c r="I218" s="16">
        <v>0</v>
      </c>
      <c r="J218" s="17">
        <v>0</v>
      </c>
      <c r="K218" s="16">
        <v>0</v>
      </c>
      <c r="L218" s="17">
        <v>0</v>
      </c>
      <c r="M218" s="16">
        <v>0</v>
      </c>
      <c r="N218" s="17">
        <v>0</v>
      </c>
      <c r="O218" s="16">
        <v>0</v>
      </c>
      <c r="P218" s="17">
        <v>0</v>
      </c>
      <c r="Q218" s="16">
        <v>0</v>
      </c>
      <c r="R218" s="17">
        <v>0</v>
      </c>
      <c r="S218" s="16">
        <v>0</v>
      </c>
      <c r="T218" s="17">
        <v>0</v>
      </c>
      <c r="U218" s="16">
        <v>0</v>
      </c>
      <c r="V218" s="17">
        <v>0</v>
      </c>
      <c r="W218" s="16">
        <v>0</v>
      </c>
      <c r="X218" s="17">
        <v>0</v>
      </c>
      <c r="Y218" s="16">
        <v>0</v>
      </c>
      <c r="Z218" s="17">
        <v>0</v>
      </c>
      <c r="AA218" s="16">
        <v>0</v>
      </c>
      <c r="AB218" s="18">
        <v>0</v>
      </c>
    </row>
    <row r="219" spans="1:28">
      <c r="A219" s="11"/>
      <c r="B219" s="7" t="s">
        <v>37</v>
      </c>
      <c r="C219" s="16">
        <v>3.6939155747197505</v>
      </c>
      <c r="D219" s="17">
        <v>2.9387211413677945</v>
      </c>
      <c r="E219" s="16">
        <v>3.9389078767424999</v>
      </c>
      <c r="F219" s="17">
        <v>3.1235462538520999</v>
      </c>
      <c r="G219" s="16">
        <v>4.1976806522922505</v>
      </c>
      <c r="H219" s="17">
        <v>3.2800291081460107</v>
      </c>
      <c r="I219" s="16">
        <v>3.6220692378430002</v>
      </c>
      <c r="J219" s="17">
        <v>2.79803864797575</v>
      </c>
      <c r="K219" s="16">
        <v>3.9358939650414997</v>
      </c>
      <c r="L219" s="17">
        <v>3.0473492219010212</v>
      </c>
      <c r="M219" s="16">
        <v>4.3272843316680003</v>
      </c>
      <c r="N219" s="17">
        <v>3.3148661125568442</v>
      </c>
      <c r="O219" s="16">
        <v>3.7332246071742499</v>
      </c>
      <c r="P219" s="17">
        <v>2.8706503476510199</v>
      </c>
      <c r="Q219" s="16">
        <v>4.4566127712827504</v>
      </c>
      <c r="R219" s="17">
        <v>3.4324215499489363</v>
      </c>
      <c r="S219" s="16">
        <v>4.1896178861399997</v>
      </c>
      <c r="T219" s="17">
        <v>3.2051097439644809</v>
      </c>
      <c r="U219" s="16">
        <v>3.9265446257287495</v>
      </c>
      <c r="V219" s="17">
        <v>3.0532924265492767</v>
      </c>
      <c r="W219" s="16">
        <v>0</v>
      </c>
      <c r="X219" s="17">
        <v>0</v>
      </c>
      <c r="Y219" s="16">
        <v>0</v>
      </c>
      <c r="Z219" s="17">
        <v>0</v>
      </c>
      <c r="AA219" s="16">
        <v>40.021751528632755</v>
      </c>
      <c r="AB219" s="18">
        <v>31.064024553913232</v>
      </c>
    </row>
    <row r="220" spans="1:28">
      <c r="A220" s="11"/>
      <c r="B220" s="7" t="s">
        <v>39</v>
      </c>
      <c r="C220" s="16">
        <v>5.9409495618084991</v>
      </c>
      <c r="D220" s="17">
        <v>4.1465034259235001</v>
      </c>
      <c r="E220" s="16">
        <v>6.3902689629372516</v>
      </c>
      <c r="F220" s="17">
        <v>4.4192035615439007</v>
      </c>
      <c r="G220" s="16">
        <v>6.1788687541935001</v>
      </c>
      <c r="H220" s="17">
        <v>4.1888219350102451</v>
      </c>
      <c r="I220" s="16">
        <v>7.5800941394052499</v>
      </c>
      <c r="J220" s="17">
        <v>5.1756079418942189</v>
      </c>
      <c r="K220" s="16">
        <v>8.5407753333785017</v>
      </c>
      <c r="L220" s="17">
        <v>5.9456485070238969</v>
      </c>
      <c r="M220" s="16">
        <v>9.2954494446279998</v>
      </c>
      <c r="N220" s="17">
        <v>6.3549364120584384</v>
      </c>
      <c r="O220" s="16">
        <v>10.63654643523625</v>
      </c>
      <c r="P220" s="17">
        <v>7.3321995127460688</v>
      </c>
      <c r="Q220" s="16">
        <v>9.6130109294730026</v>
      </c>
      <c r="R220" s="17">
        <v>6.6142030641244025</v>
      </c>
      <c r="S220" s="16">
        <v>9.5256612959472502</v>
      </c>
      <c r="T220" s="17">
        <v>6.5464223447539611</v>
      </c>
      <c r="U220" s="16">
        <v>8.9131078975965004</v>
      </c>
      <c r="V220" s="17">
        <v>6.1380207367689898</v>
      </c>
      <c r="W220" s="16">
        <v>0</v>
      </c>
      <c r="X220" s="17">
        <v>0</v>
      </c>
      <c r="Y220" s="16">
        <v>0</v>
      </c>
      <c r="Z220" s="17">
        <v>0</v>
      </c>
      <c r="AA220" s="16">
        <v>82.614732754604006</v>
      </c>
      <c r="AB220" s="18">
        <v>56.861567441847626</v>
      </c>
    </row>
    <row r="221" spans="1:28">
      <c r="A221" s="11"/>
      <c r="B221" s="7" t="s">
        <v>40</v>
      </c>
      <c r="C221" s="16">
        <v>-6.6855741664147512</v>
      </c>
      <c r="D221" s="17">
        <v>-4.6639230081202454</v>
      </c>
      <c r="E221" s="16">
        <v>-7.1555770994602508</v>
      </c>
      <c r="F221" s="17">
        <v>-4.9473555616951552</v>
      </c>
      <c r="G221" s="16">
        <v>-6.9574064928642496</v>
      </c>
      <c r="H221" s="17">
        <v>-4.7144844457229791</v>
      </c>
      <c r="I221" s="16">
        <v>-8.3571771093727492</v>
      </c>
      <c r="J221" s="17">
        <v>-5.7039455635603442</v>
      </c>
      <c r="K221" s="16">
        <v>-9.3029595141892507</v>
      </c>
      <c r="L221" s="17">
        <v>-6.475029514898397</v>
      </c>
      <c r="M221" s="16">
        <v>-10.08645998760425</v>
      </c>
      <c r="N221" s="17">
        <v>-6.8943069805023747</v>
      </c>
      <c r="O221" s="16">
        <v>-11.433141374953252</v>
      </c>
      <c r="P221" s="17">
        <v>-7.8800518943365789</v>
      </c>
      <c r="Q221" s="16">
        <v>-10.427500963503251</v>
      </c>
      <c r="R221" s="17">
        <v>-7.1740715893599667</v>
      </c>
      <c r="S221" s="16">
        <v>-10.32830814510725</v>
      </c>
      <c r="T221" s="17">
        <v>-7.0957943379147785</v>
      </c>
      <c r="U221" s="16">
        <v>-9.7133522046039982</v>
      </c>
      <c r="V221" s="17">
        <v>-6.688144112067671</v>
      </c>
      <c r="W221" s="16">
        <v>0</v>
      </c>
      <c r="X221" s="17">
        <v>0</v>
      </c>
      <c r="Y221" s="16">
        <v>0</v>
      </c>
      <c r="Z221" s="17">
        <v>0</v>
      </c>
      <c r="AA221" s="16">
        <v>-90.447457058073255</v>
      </c>
      <c r="AB221" s="18">
        <v>-62.237107008178491</v>
      </c>
    </row>
    <row r="222" spans="1:28">
      <c r="A222" s="11"/>
      <c r="B222" s="7" t="s">
        <v>41</v>
      </c>
      <c r="C222" s="16">
        <v>3.6680400827002497</v>
      </c>
      <c r="D222" s="17">
        <v>2.751016835783167</v>
      </c>
      <c r="E222" s="16">
        <v>4.0780143646910005</v>
      </c>
      <c r="F222" s="17">
        <v>3.0712613916556668</v>
      </c>
      <c r="G222" s="16">
        <v>3.7152924135744994</v>
      </c>
      <c r="H222" s="17">
        <v>2.7217680600908571</v>
      </c>
      <c r="I222" s="16">
        <v>3.9293979599269999</v>
      </c>
      <c r="J222" s="17">
        <v>2.8762260487076561</v>
      </c>
      <c r="K222" s="16">
        <v>4.0568386301602493</v>
      </c>
      <c r="L222" s="17">
        <v>3.0140532130822755</v>
      </c>
      <c r="M222" s="16">
        <v>4.2206762077762496</v>
      </c>
      <c r="N222" s="17">
        <v>3.0883895693114063</v>
      </c>
      <c r="O222" s="16">
        <v>4.3877990279890007</v>
      </c>
      <c r="P222" s="17">
        <v>3.2375806215210101</v>
      </c>
      <c r="Q222" s="16">
        <v>4.3779702447990001</v>
      </c>
      <c r="R222" s="17">
        <v>3.2251291215465638</v>
      </c>
      <c r="S222" s="16">
        <v>4.2794915621027503</v>
      </c>
      <c r="T222" s="17">
        <v>3.1402366249777209</v>
      </c>
      <c r="U222" s="16">
        <v>4.0853332480857505</v>
      </c>
      <c r="V222" s="17">
        <v>3.0249758492671388</v>
      </c>
      <c r="W222" s="16">
        <v>0</v>
      </c>
      <c r="X222" s="17">
        <v>0</v>
      </c>
      <c r="Y222" s="16">
        <v>0</v>
      </c>
      <c r="Z222" s="17">
        <v>0</v>
      </c>
      <c r="AA222" s="16">
        <v>40.79885374180575</v>
      </c>
      <c r="AB222" s="18">
        <v>30.150637335943465</v>
      </c>
    </row>
    <row r="223" spans="1:28">
      <c r="A223" s="11"/>
      <c r="B223" s="7" t="s">
        <v>43</v>
      </c>
      <c r="C223" s="16">
        <v>1.7486012637846216E-15</v>
      </c>
      <c r="D223" s="17">
        <v>6.3837823915946501E-16</v>
      </c>
      <c r="E223" s="16">
        <v>2.2204460492503131E-15</v>
      </c>
      <c r="F223" s="17">
        <v>1.6653345369377348E-16</v>
      </c>
      <c r="G223" s="16">
        <v>1.7763568394002505E-15</v>
      </c>
      <c r="H223" s="17">
        <v>1.3322676295501878E-15</v>
      </c>
      <c r="I223" s="16">
        <v>3.1086244689504383E-15</v>
      </c>
      <c r="J223" s="17">
        <v>-3.1086244689504383E-15</v>
      </c>
      <c r="K223" s="16">
        <v>-2.2204460492503131E-15</v>
      </c>
      <c r="L223" s="17">
        <v>0</v>
      </c>
      <c r="M223" s="16">
        <v>8.8817841970012523E-16</v>
      </c>
      <c r="N223" s="17">
        <v>-1.7763568394002505E-15</v>
      </c>
      <c r="O223" s="16">
        <v>1.3322676295501878E-15</v>
      </c>
      <c r="P223" s="17">
        <v>0</v>
      </c>
      <c r="Q223" s="16">
        <v>2.1649348980190553E-15</v>
      </c>
      <c r="R223" s="17">
        <v>-5.5511151231257827E-16</v>
      </c>
      <c r="S223" s="16">
        <v>8.8817841970012523E-16</v>
      </c>
      <c r="T223" s="17">
        <v>-2.6645352591003757E-15</v>
      </c>
      <c r="U223" s="16">
        <v>1.7763568394002505E-15</v>
      </c>
      <c r="V223" s="17">
        <v>-8.8817841970012523E-16</v>
      </c>
      <c r="W223" s="16">
        <v>0</v>
      </c>
      <c r="X223" s="17">
        <v>0</v>
      </c>
      <c r="Y223" s="16">
        <v>0</v>
      </c>
      <c r="Z223" s="17">
        <v>0</v>
      </c>
      <c r="AA223" s="16">
        <v>1.3683498778505054E-14</v>
      </c>
      <c r="AB223" s="18">
        <v>-6.8556271770603416E-15</v>
      </c>
    </row>
    <row r="224" spans="1:28">
      <c r="A224" s="11"/>
      <c r="B224" s="7" t="s">
        <v>51</v>
      </c>
      <c r="C224" s="16">
        <v>0</v>
      </c>
      <c r="D224" s="17">
        <v>0</v>
      </c>
      <c r="E224" s="16">
        <v>0</v>
      </c>
      <c r="F224" s="17">
        <v>0</v>
      </c>
      <c r="G224" s="16">
        <v>0</v>
      </c>
      <c r="H224" s="17">
        <v>0</v>
      </c>
      <c r="I224" s="16">
        <v>0</v>
      </c>
      <c r="J224" s="17">
        <v>0</v>
      </c>
      <c r="K224" s="16">
        <v>0</v>
      </c>
      <c r="L224" s="17">
        <v>0</v>
      </c>
      <c r="M224" s="16">
        <v>0</v>
      </c>
      <c r="N224" s="17">
        <v>0</v>
      </c>
      <c r="O224" s="16">
        <v>0</v>
      </c>
      <c r="P224" s="17">
        <v>0</v>
      </c>
      <c r="Q224" s="16">
        <v>0</v>
      </c>
      <c r="R224" s="17">
        <v>0</v>
      </c>
      <c r="S224" s="16">
        <v>0</v>
      </c>
      <c r="T224" s="17">
        <v>0</v>
      </c>
      <c r="U224" s="16">
        <v>0</v>
      </c>
      <c r="V224" s="17">
        <v>0</v>
      </c>
      <c r="W224" s="16">
        <v>0</v>
      </c>
      <c r="X224" s="17">
        <v>0</v>
      </c>
      <c r="Y224" s="16">
        <v>0</v>
      </c>
      <c r="Z224" s="17">
        <v>0</v>
      </c>
      <c r="AA224" s="16">
        <v>0</v>
      </c>
      <c r="AB224" s="18">
        <v>0</v>
      </c>
    </row>
    <row r="225" spans="1:28">
      <c r="A225" s="11"/>
      <c r="B225" s="7" t="s">
        <v>49</v>
      </c>
      <c r="C225" s="16">
        <v>-9.2178888580967495</v>
      </c>
      <c r="D225" s="17">
        <v>-7.5524175180532938</v>
      </c>
      <c r="E225" s="16">
        <v>-8.9635308830282518</v>
      </c>
      <c r="F225" s="17">
        <v>-8.0965743157349337</v>
      </c>
      <c r="G225" s="16">
        <v>-8.9044746053242516</v>
      </c>
      <c r="H225" s="17">
        <v>-8.2084904042089892</v>
      </c>
      <c r="I225" s="16">
        <v>-11.993659619020006</v>
      </c>
      <c r="J225" s="17">
        <v>-11.379510946893312</v>
      </c>
      <c r="K225" s="16">
        <v>-13.301966784166734</v>
      </c>
      <c r="L225" s="17">
        <v>-13.036676510379055</v>
      </c>
      <c r="M225" s="16">
        <v>-14.902104493295237</v>
      </c>
      <c r="N225" s="17">
        <v>-14.83662865772026</v>
      </c>
      <c r="O225" s="16">
        <v>-16.047487027336963</v>
      </c>
      <c r="P225" s="17">
        <v>-15.923603734178455</v>
      </c>
      <c r="Q225" s="16">
        <v>-15.345668579762037</v>
      </c>
      <c r="R225" s="17">
        <v>-15.22184268574274</v>
      </c>
      <c r="S225" s="16">
        <v>-13.862256738579736</v>
      </c>
      <c r="T225" s="17">
        <v>-13.759847300099354</v>
      </c>
      <c r="U225" s="16">
        <v>-11.727600514357745</v>
      </c>
      <c r="V225" s="17">
        <v>-10.851935211797299</v>
      </c>
      <c r="W225" s="16">
        <v>-9.5255316850447507</v>
      </c>
      <c r="X225" s="17">
        <v>-8.6005901768749062</v>
      </c>
      <c r="Y225" s="16">
        <v>-9.3378653046140006</v>
      </c>
      <c r="Z225" s="17">
        <v>-8.0524979303391877</v>
      </c>
      <c r="AA225" s="16">
        <v>-143.13003509262646</v>
      </c>
      <c r="AB225" s="18">
        <v>-135.5206153920218</v>
      </c>
    </row>
    <row r="226" spans="1:28">
      <c r="A226" s="11"/>
      <c r="B226" s="7" t="s">
        <v>44</v>
      </c>
      <c r="C226" s="16">
        <v>-0.27241585457024975</v>
      </c>
      <c r="D226" s="17">
        <v>-0.14481295805293115</v>
      </c>
      <c r="E226" s="16">
        <v>-0.37950924157825039</v>
      </c>
      <c r="F226" s="17">
        <v>-0.18628240907281146</v>
      </c>
      <c r="G226" s="16">
        <v>-0.30867030920100014</v>
      </c>
      <c r="H226" s="17">
        <v>-0.14578584479897971</v>
      </c>
      <c r="I226" s="16">
        <v>-0.32571397000799962</v>
      </c>
      <c r="J226" s="17">
        <v>-0.15632383179037479</v>
      </c>
      <c r="K226" s="16">
        <v>-0.3637234579667501</v>
      </c>
      <c r="L226" s="17">
        <v>-0.17435384275487742</v>
      </c>
      <c r="M226" s="16">
        <v>-0.41398064857424988</v>
      </c>
      <c r="N226" s="17">
        <v>-0.19560384038221912</v>
      </c>
      <c r="O226" s="16">
        <v>-0.39486872774325033</v>
      </c>
      <c r="P226" s="17">
        <v>-0.18856609616131337</v>
      </c>
      <c r="Q226" s="16">
        <v>-0.4158608797900003</v>
      </c>
      <c r="R226" s="17">
        <v>-0.18179585096437201</v>
      </c>
      <c r="S226" s="16">
        <v>-0.40590323281849994</v>
      </c>
      <c r="T226" s="17">
        <v>-0.20051824682817276</v>
      </c>
      <c r="U226" s="16">
        <v>-0.3203743436952502</v>
      </c>
      <c r="V226" s="17">
        <v>-0.14973189773704298</v>
      </c>
      <c r="W226" s="16">
        <v>0</v>
      </c>
      <c r="X226" s="17">
        <v>0</v>
      </c>
      <c r="Y226" s="16">
        <v>0</v>
      </c>
      <c r="Z226" s="17">
        <v>0</v>
      </c>
      <c r="AA226" s="16">
        <v>-3.6010206659455006</v>
      </c>
      <c r="AB226" s="18">
        <v>-1.7237748185430948</v>
      </c>
    </row>
    <row r="227" spans="1:28">
      <c r="A227" s="11"/>
      <c r="B227" s="7" t="s">
        <v>45</v>
      </c>
      <c r="C227" s="16">
        <v>0</v>
      </c>
      <c r="D227" s="17">
        <v>0</v>
      </c>
      <c r="E227" s="16">
        <v>0</v>
      </c>
      <c r="F227" s="17">
        <v>0</v>
      </c>
      <c r="G227" s="16">
        <v>0</v>
      </c>
      <c r="H227" s="17">
        <v>0</v>
      </c>
      <c r="I227" s="16">
        <v>0</v>
      </c>
      <c r="J227" s="17">
        <v>0</v>
      </c>
      <c r="K227" s="16">
        <v>0</v>
      </c>
      <c r="L227" s="17">
        <v>0</v>
      </c>
      <c r="M227" s="16">
        <v>0</v>
      </c>
      <c r="N227" s="17">
        <v>0</v>
      </c>
      <c r="O227" s="16">
        <v>0</v>
      </c>
      <c r="P227" s="17">
        <v>0</v>
      </c>
      <c r="Q227" s="16">
        <v>0</v>
      </c>
      <c r="R227" s="17">
        <v>0</v>
      </c>
      <c r="S227" s="16">
        <v>0</v>
      </c>
      <c r="T227" s="17">
        <v>0</v>
      </c>
      <c r="U227" s="16">
        <v>0</v>
      </c>
      <c r="V227" s="17">
        <v>0</v>
      </c>
      <c r="W227" s="16">
        <v>0</v>
      </c>
      <c r="X227" s="17">
        <v>0</v>
      </c>
      <c r="Y227" s="16">
        <v>0</v>
      </c>
      <c r="Z227" s="17">
        <v>0</v>
      </c>
      <c r="AA227" s="16">
        <v>0</v>
      </c>
      <c r="AB227" s="18">
        <v>0</v>
      </c>
    </row>
    <row r="228" spans="1:28">
      <c r="A228" s="4" t="s">
        <v>61</v>
      </c>
      <c r="B228" s="9"/>
      <c r="C228" s="13">
        <f t="shared" ref="C228:AB228" si="11">SUM(C211:C227)</f>
        <v>-1.0483433759585097</v>
      </c>
      <c r="D228" s="13">
        <f t="shared" si="11"/>
        <v>-0.92056339809576304</v>
      </c>
      <c r="E228" s="13">
        <f t="shared" si="11"/>
        <v>-0.54530995003726002</v>
      </c>
      <c r="F228" s="13">
        <f t="shared" si="11"/>
        <v>-1.2368683359098664</v>
      </c>
      <c r="G228" s="13">
        <f t="shared" si="11"/>
        <v>0.18444929292922829</v>
      </c>
      <c r="H228" s="13">
        <f t="shared" si="11"/>
        <v>-0.91380147882327067</v>
      </c>
      <c r="I228" s="13">
        <f t="shared" si="11"/>
        <v>-2.860072109547513</v>
      </c>
      <c r="J228" s="13">
        <f t="shared" si="11"/>
        <v>-4.0043010095771914</v>
      </c>
      <c r="K228" s="13">
        <f t="shared" si="11"/>
        <v>-4.3685009538065094</v>
      </c>
      <c r="L228" s="13">
        <f t="shared" si="11"/>
        <v>-5.0661812139504203</v>
      </c>
      <c r="M228" s="13">
        <f t="shared" si="11"/>
        <v>-5.1055567779532476</v>
      </c>
      <c r="N228" s="13">
        <f t="shared" si="11"/>
        <v>-6.2908982828895184</v>
      </c>
      <c r="O228" s="13">
        <f t="shared" si="11"/>
        <v>-5.8800711183744747</v>
      </c>
      <c r="P228" s="13">
        <f t="shared" si="11"/>
        <v>-7.9901475742603854</v>
      </c>
      <c r="Q228" s="13">
        <f t="shared" si="11"/>
        <v>-5.5607111366650654</v>
      </c>
      <c r="R228" s="13">
        <f t="shared" si="11"/>
        <v>-7.0957742459363882</v>
      </c>
      <c r="S228" s="13">
        <f t="shared" si="11"/>
        <v>-3.2227248543363656</v>
      </c>
      <c r="T228" s="13">
        <f t="shared" si="11"/>
        <v>-5.8159462654249623</v>
      </c>
      <c r="U228" s="13">
        <f t="shared" si="11"/>
        <v>-2.3839908091485222</v>
      </c>
      <c r="V228" s="13">
        <f t="shared" si="11"/>
        <v>-3.0384947164248119</v>
      </c>
      <c r="W228" s="13">
        <f t="shared" si="11"/>
        <v>-7.1736562958357633</v>
      </c>
      <c r="X228" s="13">
        <f t="shared" si="11"/>
        <v>-6.6327929913079791</v>
      </c>
      <c r="Y228" s="13">
        <f t="shared" si="11"/>
        <v>-6.6256406479035004</v>
      </c>
      <c r="Z228" s="13">
        <f t="shared" si="11"/>
        <v>-6.0965337275680742</v>
      </c>
      <c r="AA228" s="13">
        <f t="shared" si="11"/>
        <v>-44.59012873663751</v>
      </c>
      <c r="AB228" s="13">
        <f t="shared" si="11"/>
        <v>-55.102303240168638</v>
      </c>
    </row>
    <row r="229" spans="1:28">
      <c r="A229" s="4">
        <v>2013</v>
      </c>
      <c r="B229" s="4" t="s">
        <v>27</v>
      </c>
      <c r="C229" s="13">
        <v>0</v>
      </c>
      <c r="D229" s="14">
        <v>0</v>
      </c>
      <c r="E229" s="13">
        <v>0</v>
      </c>
      <c r="F229" s="14">
        <v>0</v>
      </c>
      <c r="G229" s="13">
        <v>0</v>
      </c>
      <c r="H229" s="14">
        <v>0</v>
      </c>
      <c r="I229" s="13">
        <v>0</v>
      </c>
      <c r="J229" s="14">
        <v>0</v>
      </c>
      <c r="K229" s="13">
        <v>0</v>
      </c>
      <c r="L229" s="14">
        <v>0</v>
      </c>
      <c r="M229" s="13">
        <v>0</v>
      </c>
      <c r="N229" s="14">
        <v>0</v>
      </c>
      <c r="O229" s="13">
        <v>0</v>
      </c>
      <c r="P229" s="14">
        <v>0</v>
      </c>
      <c r="Q229" s="13">
        <v>0</v>
      </c>
      <c r="R229" s="14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4">
        <v>0</v>
      </c>
      <c r="Y229" s="13">
        <v>0</v>
      </c>
      <c r="Z229" s="14">
        <v>0</v>
      </c>
      <c r="AA229" s="13">
        <v>0</v>
      </c>
      <c r="AB229" s="15">
        <v>0</v>
      </c>
    </row>
    <row r="230" spans="1:28">
      <c r="A230" s="11"/>
      <c r="B230" s="7" t="s">
        <v>30</v>
      </c>
      <c r="C230" s="16">
        <v>2.8522727272727271</v>
      </c>
      <c r="D230" s="17">
        <v>2.5</v>
      </c>
      <c r="E230" s="16">
        <v>3.1375000000000002</v>
      </c>
      <c r="F230" s="17">
        <v>2.7670454545454541</v>
      </c>
      <c r="G230" s="16">
        <v>2.9880952380952381</v>
      </c>
      <c r="H230" s="17">
        <v>2.3970588235294121</v>
      </c>
      <c r="I230" s="16">
        <v>2.8522727272727271</v>
      </c>
      <c r="J230" s="17">
        <v>2.6576086956521734</v>
      </c>
      <c r="K230" s="16">
        <v>2.8522727272727271</v>
      </c>
      <c r="L230" s="17">
        <v>2.4948979591836733</v>
      </c>
      <c r="M230" s="16">
        <v>3.1375000000000002</v>
      </c>
      <c r="N230" s="17">
        <v>2.44</v>
      </c>
      <c r="O230" s="16">
        <v>2.8522727272727275</v>
      </c>
      <c r="P230" s="17">
        <v>2.4948979591836737</v>
      </c>
      <c r="Q230" s="16">
        <v>2.8522727272727275</v>
      </c>
      <c r="R230" s="17">
        <v>2.4948979591836729</v>
      </c>
      <c r="S230" s="16">
        <v>3.1375000000000002</v>
      </c>
      <c r="T230" s="17">
        <v>2.4449999999999998</v>
      </c>
      <c r="U230" s="16">
        <v>2.7282608695652177</v>
      </c>
      <c r="V230" s="17">
        <v>2.6010638297872335</v>
      </c>
      <c r="W230" s="16">
        <v>3.1375000000000002</v>
      </c>
      <c r="X230" s="17">
        <v>2.4449999999999998</v>
      </c>
      <c r="Y230" s="16">
        <v>2.9880952380952381</v>
      </c>
      <c r="Z230" s="17">
        <v>2.3921568627450984</v>
      </c>
      <c r="AA230" s="16">
        <v>35.515814982119331</v>
      </c>
      <c r="AB230" s="18">
        <v>30.129627543810393</v>
      </c>
    </row>
    <row r="231" spans="1:28">
      <c r="A231" s="11"/>
      <c r="B231" s="7" t="s">
        <v>32</v>
      </c>
      <c r="C231" s="16">
        <v>0</v>
      </c>
      <c r="D231" s="17">
        <v>0</v>
      </c>
      <c r="E231" s="16">
        <v>0</v>
      </c>
      <c r="F231" s="17">
        <v>0</v>
      </c>
      <c r="G231" s="16">
        <v>0</v>
      </c>
      <c r="H231" s="17">
        <v>0</v>
      </c>
      <c r="I231" s="16">
        <v>0</v>
      </c>
      <c r="J231" s="17">
        <v>0</v>
      </c>
      <c r="K231" s="16">
        <v>0</v>
      </c>
      <c r="L231" s="17">
        <v>0</v>
      </c>
      <c r="M231" s="16">
        <v>0</v>
      </c>
      <c r="N231" s="17">
        <v>0</v>
      </c>
      <c r="O231" s="16">
        <v>0</v>
      </c>
      <c r="P231" s="17">
        <v>0</v>
      </c>
      <c r="Q231" s="16">
        <v>0</v>
      </c>
      <c r="R231" s="17">
        <v>0</v>
      </c>
      <c r="S231" s="16">
        <v>0</v>
      </c>
      <c r="T231" s="17">
        <v>0</v>
      </c>
      <c r="U231" s="16">
        <v>0</v>
      </c>
      <c r="V231" s="17">
        <v>0</v>
      </c>
      <c r="W231" s="16">
        <v>0</v>
      </c>
      <c r="X231" s="17">
        <v>0</v>
      </c>
      <c r="Y231" s="16">
        <v>0</v>
      </c>
      <c r="Z231" s="17">
        <v>0</v>
      </c>
      <c r="AA231" s="16">
        <v>0</v>
      </c>
      <c r="AB231" s="18">
        <v>0</v>
      </c>
    </row>
    <row r="232" spans="1:28">
      <c r="A232" s="11"/>
      <c r="B232" s="7" t="s">
        <v>33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34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35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36</v>
      </c>
      <c r="C235" s="16">
        <v>-1.1943395999007498</v>
      </c>
      <c r="D235" s="17">
        <v>-0.84353115015060132</v>
      </c>
      <c r="E235" s="16">
        <v>-1.4883578796115007</v>
      </c>
      <c r="F235" s="17">
        <v>-1.3772250811030458</v>
      </c>
      <c r="G235" s="16">
        <v>-0.59681927517849997</v>
      </c>
      <c r="H235" s="17">
        <v>-0.54011041280247118</v>
      </c>
      <c r="I235" s="16">
        <v>-0.36569987558699957</v>
      </c>
      <c r="J235" s="17">
        <v>-0.21931357010169572</v>
      </c>
      <c r="K235" s="16">
        <v>-0.86059319721950001</v>
      </c>
      <c r="L235" s="17">
        <v>3.8238354800081531E-2</v>
      </c>
      <c r="M235" s="16">
        <v>-0.66228202112600032</v>
      </c>
      <c r="N235" s="17">
        <v>0.21985365686830027</v>
      </c>
      <c r="O235" s="16">
        <v>0.10241668984950003</v>
      </c>
      <c r="P235" s="17">
        <v>2.1273258472102263E-2</v>
      </c>
      <c r="Q235" s="16">
        <v>-0.69646061042700014</v>
      </c>
      <c r="R235" s="17">
        <v>-0.50636523480954065</v>
      </c>
      <c r="S235" s="16">
        <v>-7.7260774805250065E-2</v>
      </c>
      <c r="T235" s="17">
        <v>-0.13547124661370047</v>
      </c>
      <c r="U235" s="16">
        <v>-0.34752343838524968</v>
      </c>
      <c r="V235" s="17">
        <v>-0.23466894856327669</v>
      </c>
      <c r="W235" s="16">
        <v>-0.63621984888625072</v>
      </c>
      <c r="X235" s="17">
        <v>-0.55621860944329926</v>
      </c>
      <c r="Y235" s="16">
        <v>-0.4252753432895009</v>
      </c>
      <c r="Z235" s="17">
        <v>-0.3573797219799808</v>
      </c>
      <c r="AA235" s="16">
        <v>-7.2484151745670014</v>
      </c>
      <c r="AB235" s="18">
        <v>-4.490918705427128</v>
      </c>
    </row>
    <row r="236" spans="1:28">
      <c r="A236" s="11"/>
      <c r="B236" s="7" t="s">
        <v>81</v>
      </c>
      <c r="C236" s="16">
        <v>0</v>
      </c>
      <c r="D236" s="17">
        <v>0</v>
      </c>
      <c r="E236" s="16">
        <v>0</v>
      </c>
      <c r="F236" s="17">
        <v>0</v>
      </c>
      <c r="G236" s="16">
        <v>0</v>
      </c>
      <c r="H236" s="17">
        <v>0</v>
      </c>
      <c r="I236" s="16">
        <v>0</v>
      </c>
      <c r="J236" s="17">
        <v>0</v>
      </c>
      <c r="K236" s="16">
        <v>0</v>
      </c>
      <c r="L236" s="17">
        <v>0</v>
      </c>
      <c r="M236" s="16">
        <v>0</v>
      </c>
      <c r="N236" s="17">
        <v>0</v>
      </c>
      <c r="O236" s="16">
        <v>0</v>
      </c>
      <c r="P236" s="17">
        <v>0</v>
      </c>
      <c r="Q236" s="16">
        <v>0</v>
      </c>
      <c r="R236" s="17">
        <v>0</v>
      </c>
      <c r="S236" s="16">
        <v>0</v>
      </c>
      <c r="T236" s="17">
        <v>0</v>
      </c>
      <c r="U236" s="16">
        <v>0</v>
      </c>
      <c r="V236" s="17">
        <v>0</v>
      </c>
      <c r="W236" s="16">
        <v>0</v>
      </c>
      <c r="X236" s="17">
        <v>0</v>
      </c>
      <c r="Y236" s="16">
        <v>0</v>
      </c>
      <c r="Z236" s="17">
        <v>0</v>
      </c>
      <c r="AA236" s="16">
        <v>0</v>
      </c>
      <c r="AB236" s="18">
        <v>0</v>
      </c>
    </row>
    <row r="237" spans="1:28">
      <c r="A237" s="11"/>
      <c r="B237" s="7" t="s">
        <v>37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39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40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41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43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51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49</v>
      </c>
      <c r="C243" s="16">
        <v>-9.2178888580967495</v>
      </c>
      <c r="D243" s="17">
        <v>-7.4375856327218264</v>
      </c>
      <c r="E243" s="16">
        <v>-8.9635308830282501</v>
      </c>
      <c r="F243" s="17">
        <v>-8.1507208600938181</v>
      </c>
      <c r="G243" s="16">
        <v>-8.9044746053242498</v>
      </c>
      <c r="H243" s="17">
        <v>-8.379853666245511</v>
      </c>
      <c r="I243" s="16">
        <v>-11.99365961902001</v>
      </c>
      <c r="J243" s="17">
        <v>-11.282790279527022</v>
      </c>
      <c r="K243" s="16">
        <v>-13.301966784166734</v>
      </c>
      <c r="L243" s="17">
        <v>-13.036676510379055</v>
      </c>
      <c r="M243" s="16">
        <v>-14.90210449329525</v>
      </c>
      <c r="N243" s="17">
        <v>-14.855636973522801</v>
      </c>
      <c r="O243" s="16">
        <v>-16.047487027336988</v>
      </c>
      <c r="P243" s="17">
        <v>-15.909283411256189</v>
      </c>
      <c r="Q243" s="16">
        <v>-15.345668579761963</v>
      </c>
      <c r="R243" s="17">
        <v>-15.242741597792373</v>
      </c>
      <c r="S243" s="16">
        <v>-13.862256738579751</v>
      </c>
      <c r="T243" s="17">
        <v>-13.7100578426022</v>
      </c>
      <c r="U243" s="16">
        <v>-11.727600514357745</v>
      </c>
      <c r="V243" s="17">
        <v>-10.851935211797299</v>
      </c>
      <c r="W243" s="16">
        <v>-9.5255316850447507</v>
      </c>
      <c r="X243" s="17">
        <v>-8.7254010937896016</v>
      </c>
      <c r="Y243" s="16">
        <v>-9.3378653046139988</v>
      </c>
      <c r="Z243" s="17">
        <v>-7.9675018174662355</v>
      </c>
      <c r="AA243" s="16">
        <v>-143.13003509262643</v>
      </c>
      <c r="AB243" s="18">
        <v>-135.55018489719393</v>
      </c>
    </row>
    <row r="244" spans="1:28">
      <c r="A244" s="11"/>
      <c r="B244" s="7" t="s">
        <v>44</v>
      </c>
      <c r="C244" s="16">
        <v>0</v>
      </c>
      <c r="D244" s="17">
        <v>0</v>
      </c>
      <c r="E244" s="16">
        <v>0</v>
      </c>
      <c r="F244" s="17">
        <v>0</v>
      </c>
      <c r="G244" s="16">
        <v>0</v>
      </c>
      <c r="H244" s="17">
        <v>0</v>
      </c>
      <c r="I244" s="16">
        <v>0</v>
      </c>
      <c r="J244" s="17">
        <v>0</v>
      </c>
      <c r="K244" s="16">
        <v>0</v>
      </c>
      <c r="L244" s="17">
        <v>0</v>
      </c>
      <c r="M244" s="16">
        <v>0</v>
      </c>
      <c r="N244" s="17">
        <v>0</v>
      </c>
      <c r="O244" s="16">
        <v>0</v>
      </c>
      <c r="P244" s="17">
        <v>0</v>
      </c>
      <c r="Q244" s="16">
        <v>0</v>
      </c>
      <c r="R244" s="17">
        <v>0</v>
      </c>
      <c r="S244" s="16">
        <v>0</v>
      </c>
      <c r="T244" s="17">
        <v>0</v>
      </c>
      <c r="U244" s="16">
        <v>0</v>
      </c>
      <c r="V244" s="17">
        <v>0</v>
      </c>
      <c r="W244" s="16">
        <v>0</v>
      </c>
      <c r="X244" s="17">
        <v>0</v>
      </c>
      <c r="Y244" s="16">
        <v>0</v>
      </c>
      <c r="Z244" s="17">
        <v>0</v>
      </c>
      <c r="AA244" s="16">
        <v>0</v>
      </c>
      <c r="AB244" s="18">
        <v>0</v>
      </c>
    </row>
    <row r="245" spans="1:28">
      <c r="A245" s="11"/>
      <c r="B245" s="7" t="s">
        <v>45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4" t="s">
        <v>62</v>
      </c>
      <c r="B246" s="9"/>
      <c r="C246" s="13">
        <f t="shared" ref="C246:AB246" si="12">SUM(C229:C245)</f>
        <v>-7.5599557307247718</v>
      </c>
      <c r="D246" s="13">
        <f t="shared" si="12"/>
        <v>-5.7811167828724273</v>
      </c>
      <c r="E246" s="13">
        <f t="shared" si="12"/>
        <v>-7.3143887626397506</v>
      </c>
      <c r="F246" s="13">
        <f t="shared" si="12"/>
        <v>-6.7609004866514102</v>
      </c>
      <c r="G246" s="13">
        <f t="shared" si="12"/>
        <v>-6.5131986424075112</v>
      </c>
      <c r="H246" s="13">
        <f t="shared" si="12"/>
        <v>-6.5229052555185696</v>
      </c>
      <c r="I246" s="13">
        <f t="shared" si="12"/>
        <v>-9.5070867673342825</v>
      </c>
      <c r="J246" s="13">
        <f t="shared" si="12"/>
        <v>-8.8444951539765455</v>
      </c>
      <c r="K246" s="13">
        <f t="shared" si="12"/>
        <v>-11.310287254113506</v>
      </c>
      <c r="L246" s="13">
        <f t="shared" si="12"/>
        <v>-10.503540196395299</v>
      </c>
      <c r="M246" s="13">
        <f t="shared" si="12"/>
        <v>-12.42688651442125</v>
      </c>
      <c r="N246" s="13">
        <f t="shared" si="12"/>
        <v>-12.1957833166545</v>
      </c>
      <c r="O246" s="13">
        <f t="shared" si="12"/>
        <v>-13.09279761021476</v>
      </c>
      <c r="P246" s="13">
        <f t="shared" si="12"/>
        <v>-13.393112193600412</v>
      </c>
      <c r="Q246" s="13">
        <f t="shared" si="12"/>
        <v>-13.189856462916236</v>
      </c>
      <c r="R246" s="13">
        <f t="shared" si="12"/>
        <v>-13.254208873418241</v>
      </c>
      <c r="S246" s="13">
        <f t="shared" si="12"/>
        <v>-10.802017513385</v>
      </c>
      <c r="T246" s="13">
        <f t="shared" si="12"/>
        <v>-11.400529089215901</v>
      </c>
      <c r="U246" s="13">
        <f t="shared" si="12"/>
        <v>-9.3468630831777766</v>
      </c>
      <c r="V246" s="13">
        <f t="shared" si="12"/>
        <v>-8.4855403305733432</v>
      </c>
      <c r="W246" s="13">
        <f t="shared" si="12"/>
        <v>-7.0242515339310012</v>
      </c>
      <c r="X246" s="13">
        <f t="shared" si="12"/>
        <v>-6.836619703232901</v>
      </c>
      <c r="Y246" s="13">
        <f t="shared" si="12"/>
        <v>-6.7750454098082615</v>
      </c>
      <c r="Z246" s="13">
        <f t="shared" si="12"/>
        <v>-5.9327246767011177</v>
      </c>
      <c r="AA246" s="13">
        <f t="shared" si="12"/>
        <v>-114.86263528507411</v>
      </c>
      <c r="AB246" s="13">
        <f t="shared" si="12"/>
        <v>-109.91147605881066</v>
      </c>
    </row>
    <row r="247" spans="1:28">
      <c r="A247" s="4">
        <v>2014</v>
      </c>
      <c r="B247" s="4" t="s">
        <v>27</v>
      </c>
      <c r="C247" s="13">
        <v>0</v>
      </c>
      <c r="D247" s="14">
        <v>0</v>
      </c>
      <c r="E247" s="13">
        <v>0</v>
      </c>
      <c r="F247" s="14">
        <v>0</v>
      </c>
      <c r="G247" s="13">
        <v>0</v>
      </c>
      <c r="H247" s="14">
        <v>0</v>
      </c>
      <c r="I247" s="13">
        <v>0</v>
      </c>
      <c r="J247" s="14">
        <v>0</v>
      </c>
      <c r="K247" s="13">
        <v>0</v>
      </c>
      <c r="L247" s="14">
        <v>0</v>
      </c>
      <c r="M247" s="13">
        <v>0</v>
      </c>
      <c r="N247" s="14">
        <v>0</v>
      </c>
      <c r="O247" s="13">
        <v>0</v>
      </c>
      <c r="P247" s="14">
        <v>0</v>
      </c>
      <c r="Q247" s="13">
        <v>0</v>
      </c>
      <c r="R247" s="14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4">
        <v>0</v>
      </c>
      <c r="Y247" s="13">
        <v>0</v>
      </c>
      <c r="Z247" s="14">
        <v>0</v>
      </c>
      <c r="AA247" s="13">
        <v>0</v>
      </c>
      <c r="AB247" s="15">
        <v>0</v>
      </c>
    </row>
    <row r="248" spans="1:28">
      <c r="A248" s="11"/>
      <c r="B248" s="7" t="s">
        <v>30</v>
      </c>
      <c r="C248" s="16">
        <v>2.8522727272727275</v>
      </c>
      <c r="D248" s="17">
        <v>2.4948979591836733</v>
      </c>
      <c r="E248" s="16">
        <v>3.1375000000000002</v>
      </c>
      <c r="F248" s="17">
        <v>2.7784090909090904</v>
      </c>
      <c r="G248" s="16">
        <v>2.9880952380952381</v>
      </c>
      <c r="H248" s="17">
        <v>2.3970588235294112</v>
      </c>
      <c r="I248" s="16">
        <v>2.8522727272727271</v>
      </c>
      <c r="J248" s="17">
        <v>2.6576086956521734</v>
      </c>
      <c r="K248" s="16">
        <v>2.9880952380952381</v>
      </c>
      <c r="L248" s="17">
        <v>2.3970588235294117</v>
      </c>
      <c r="M248" s="16">
        <v>2.9880952380952381</v>
      </c>
      <c r="N248" s="17">
        <v>2.5416666666666665</v>
      </c>
      <c r="O248" s="16">
        <v>2.8522727272727275</v>
      </c>
      <c r="P248" s="17">
        <v>2.4948979591836733</v>
      </c>
      <c r="Q248" s="16">
        <v>2.9880952380952381</v>
      </c>
      <c r="R248" s="17">
        <v>2.4019607843137258</v>
      </c>
      <c r="S248" s="16">
        <v>2.9880952380952381</v>
      </c>
      <c r="T248" s="17">
        <v>2.546875</v>
      </c>
      <c r="U248" s="16">
        <v>2.7282608695652173</v>
      </c>
      <c r="V248" s="17">
        <v>2.6010638297872339</v>
      </c>
      <c r="W248" s="16">
        <v>3.3026315789473686</v>
      </c>
      <c r="X248" s="17">
        <v>2.3557692307692308</v>
      </c>
      <c r="Y248" s="16">
        <v>2.8522727272727271</v>
      </c>
      <c r="Z248" s="17">
        <v>2.4897959183673466</v>
      </c>
      <c r="AA248" s="16">
        <v>35.517959548079681</v>
      </c>
      <c r="AB248" s="18">
        <v>30.157062781891632</v>
      </c>
    </row>
    <row r="249" spans="1:28">
      <c r="A249" s="11"/>
      <c r="B249" s="7" t="s">
        <v>32</v>
      </c>
      <c r="C249" s="16">
        <v>0</v>
      </c>
      <c r="D249" s="17">
        <v>0</v>
      </c>
      <c r="E249" s="16">
        <v>0</v>
      </c>
      <c r="F249" s="17">
        <v>0</v>
      </c>
      <c r="G249" s="16">
        <v>0</v>
      </c>
      <c r="H249" s="17">
        <v>0</v>
      </c>
      <c r="I249" s="16">
        <v>0</v>
      </c>
      <c r="J249" s="17">
        <v>0</v>
      </c>
      <c r="K249" s="16">
        <v>0</v>
      </c>
      <c r="L249" s="17">
        <v>0</v>
      </c>
      <c r="M249" s="16">
        <v>0</v>
      </c>
      <c r="N249" s="17">
        <v>0</v>
      </c>
      <c r="O249" s="16">
        <v>0</v>
      </c>
      <c r="P249" s="17">
        <v>0</v>
      </c>
      <c r="Q249" s="16">
        <v>0</v>
      </c>
      <c r="R249" s="17">
        <v>0</v>
      </c>
      <c r="S249" s="16">
        <v>0</v>
      </c>
      <c r="T249" s="17">
        <v>0</v>
      </c>
      <c r="U249" s="16">
        <v>0</v>
      </c>
      <c r="V249" s="17">
        <v>0</v>
      </c>
      <c r="W249" s="16">
        <v>0</v>
      </c>
      <c r="X249" s="17">
        <v>0</v>
      </c>
      <c r="Y249" s="16">
        <v>0</v>
      </c>
      <c r="Z249" s="17">
        <v>0</v>
      </c>
      <c r="AA249" s="16">
        <v>0</v>
      </c>
      <c r="AB249" s="18">
        <v>0</v>
      </c>
    </row>
    <row r="250" spans="1:28">
      <c r="A250" s="11"/>
      <c r="B250" s="7" t="s">
        <v>33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34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35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36</v>
      </c>
      <c r="C253" s="16">
        <v>-1.1943395999007498</v>
      </c>
      <c r="D253" s="17">
        <v>-0.84353115015060132</v>
      </c>
      <c r="E253" s="16">
        <v>-1.4883578796115007</v>
      </c>
      <c r="F253" s="17">
        <v>-1.3772250811030453</v>
      </c>
      <c r="G253" s="16">
        <v>-0.59681927517849997</v>
      </c>
      <c r="H253" s="17">
        <v>-0.54011041280247118</v>
      </c>
      <c r="I253" s="16">
        <v>-0.36569987558699957</v>
      </c>
      <c r="J253" s="17">
        <v>-0.21931357010169572</v>
      </c>
      <c r="K253" s="16">
        <v>-0.86059319721950001</v>
      </c>
      <c r="L253" s="17">
        <v>5.0199912469627295E-2</v>
      </c>
      <c r="M253" s="16">
        <v>-0.6622820211260001</v>
      </c>
      <c r="N253" s="17">
        <v>0.20874867733806224</v>
      </c>
      <c r="O253" s="16">
        <v>0.10241668984950003</v>
      </c>
      <c r="P253" s="17">
        <v>2.1273258472102041E-2</v>
      </c>
      <c r="Q253" s="16">
        <v>-0.69646061042700058</v>
      </c>
      <c r="R253" s="17">
        <v>-0.49136025712391129</v>
      </c>
      <c r="S253" s="16">
        <v>-7.7260774805250065E-2</v>
      </c>
      <c r="T253" s="17">
        <v>-0.14784955200003136</v>
      </c>
      <c r="U253" s="16">
        <v>-0.34752343838524968</v>
      </c>
      <c r="V253" s="17">
        <v>-0.23466894856327647</v>
      </c>
      <c r="W253" s="16">
        <v>-0.63621984888624983</v>
      </c>
      <c r="X253" s="17">
        <v>-0.54473318945274096</v>
      </c>
      <c r="Y253" s="16">
        <v>-0.42527534328949956</v>
      </c>
      <c r="Z253" s="17">
        <v>-0.36977213038422407</v>
      </c>
      <c r="AA253" s="16">
        <v>-7.2484151745670005</v>
      </c>
      <c r="AB253" s="18">
        <v>-4.488342443402205</v>
      </c>
    </row>
    <row r="254" spans="1:28">
      <c r="A254" s="11"/>
      <c r="B254" s="7" t="s">
        <v>81</v>
      </c>
      <c r="C254" s="16">
        <v>0</v>
      </c>
      <c r="D254" s="17">
        <v>0</v>
      </c>
      <c r="E254" s="16">
        <v>0</v>
      </c>
      <c r="F254" s="17">
        <v>0</v>
      </c>
      <c r="G254" s="16">
        <v>0</v>
      </c>
      <c r="H254" s="17">
        <v>0</v>
      </c>
      <c r="I254" s="16">
        <v>0</v>
      </c>
      <c r="J254" s="17">
        <v>0</v>
      </c>
      <c r="K254" s="16">
        <v>0</v>
      </c>
      <c r="L254" s="17">
        <v>0</v>
      </c>
      <c r="M254" s="16">
        <v>0</v>
      </c>
      <c r="N254" s="17">
        <v>0</v>
      </c>
      <c r="O254" s="16">
        <v>0</v>
      </c>
      <c r="P254" s="17">
        <v>0</v>
      </c>
      <c r="Q254" s="16">
        <v>0</v>
      </c>
      <c r="R254" s="17">
        <v>0</v>
      </c>
      <c r="S254" s="16">
        <v>0</v>
      </c>
      <c r="T254" s="17">
        <v>0</v>
      </c>
      <c r="U254" s="16">
        <v>0</v>
      </c>
      <c r="V254" s="17">
        <v>0</v>
      </c>
      <c r="W254" s="16">
        <v>0</v>
      </c>
      <c r="X254" s="17">
        <v>0</v>
      </c>
      <c r="Y254" s="16">
        <v>0</v>
      </c>
      <c r="Z254" s="17">
        <v>0</v>
      </c>
      <c r="AA254" s="16">
        <v>0</v>
      </c>
      <c r="AB254" s="18">
        <v>0</v>
      </c>
    </row>
    <row r="255" spans="1:28">
      <c r="A255" s="11"/>
      <c r="B255" s="7" t="s">
        <v>37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39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40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41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43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51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49</v>
      </c>
      <c r="C261" s="16">
        <v>-9.2178888580967495</v>
      </c>
      <c r="D261" s="17">
        <v>-7.4375856327218264</v>
      </c>
      <c r="E261" s="16">
        <v>-8.9635308830282501</v>
      </c>
      <c r="F261" s="17">
        <v>-8.1507208600938181</v>
      </c>
      <c r="G261" s="16">
        <v>-8.9044746053242498</v>
      </c>
      <c r="H261" s="17">
        <v>-8.379853666245511</v>
      </c>
      <c r="I261" s="16">
        <v>-11.99365961902001</v>
      </c>
      <c r="J261" s="17">
        <v>-11.282790279527022</v>
      </c>
      <c r="K261" s="16">
        <v>-13.301966784166755</v>
      </c>
      <c r="L261" s="17">
        <v>-13.088255286004937</v>
      </c>
      <c r="M261" s="16">
        <v>-14.902104493295237</v>
      </c>
      <c r="N261" s="17">
        <v>-14.83662865772026</v>
      </c>
      <c r="O261" s="16">
        <v>-16.047487027336988</v>
      </c>
      <c r="P261" s="17">
        <v>-15.909283411256189</v>
      </c>
      <c r="Q261" s="16">
        <v>-15.345668579761995</v>
      </c>
      <c r="R261" s="17">
        <v>-15.262001379485151</v>
      </c>
      <c r="S261" s="16">
        <v>-13.862256738579761</v>
      </c>
      <c r="T261" s="17">
        <v>-13.656119263646952</v>
      </c>
      <c r="U261" s="16">
        <v>-11.727600514357745</v>
      </c>
      <c r="V261" s="17">
        <v>-10.851935211797299</v>
      </c>
      <c r="W261" s="16">
        <v>-9.5255316850447507</v>
      </c>
      <c r="X261" s="17">
        <v>-8.8406111709416244</v>
      </c>
      <c r="Y261" s="16">
        <v>-9.3378653046140006</v>
      </c>
      <c r="Z261" s="17">
        <v>-7.8755672463995712</v>
      </c>
      <c r="AA261" s="16">
        <v>-143.13003509262649</v>
      </c>
      <c r="AB261" s="18">
        <v>-135.57135206584019</v>
      </c>
    </row>
    <row r="262" spans="1:28">
      <c r="A262" s="11"/>
      <c r="B262" s="7" t="s">
        <v>44</v>
      </c>
      <c r="C262" s="16">
        <v>0</v>
      </c>
      <c r="D262" s="17">
        <v>0</v>
      </c>
      <c r="E262" s="16">
        <v>0</v>
      </c>
      <c r="F262" s="17">
        <v>0</v>
      </c>
      <c r="G262" s="16">
        <v>0</v>
      </c>
      <c r="H262" s="17">
        <v>0</v>
      </c>
      <c r="I262" s="16">
        <v>0</v>
      </c>
      <c r="J262" s="17">
        <v>0</v>
      </c>
      <c r="K262" s="16">
        <v>0</v>
      </c>
      <c r="L262" s="17">
        <v>0</v>
      </c>
      <c r="M262" s="16">
        <v>0</v>
      </c>
      <c r="N262" s="17">
        <v>0</v>
      </c>
      <c r="O262" s="16">
        <v>0</v>
      </c>
      <c r="P262" s="17">
        <v>0</v>
      </c>
      <c r="Q262" s="16">
        <v>0</v>
      </c>
      <c r="R262" s="17">
        <v>0</v>
      </c>
      <c r="S262" s="16">
        <v>0</v>
      </c>
      <c r="T262" s="17">
        <v>0</v>
      </c>
      <c r="U262" s="16">
        <v>0</v>
      </c>
      <c r="V262" s="17">
        <v>0</v>
      </c>
      <c r="W262" s="16">
        <v>0</v>
      </c>
      <c r="X262" s="17">
        <v>0</v>
      </c>
      <c r="Y262" s="16">
        <v>0</v>
      </c>
      <c r="Z262" s="17">
        <v>0</v>
      </c>
      <c r="AA262" s="16">
        <v>0</v>
      </c>
      <c r="AB262" s="18">
        <v>0</v>
      </c>
    </row>
    <row r="263" spans="1:28">
      <c r="A263" s="11"/>
      <c r="B263" s="7" t="s">
        <v>45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4" t="s">
        <v>63</v>
      </c>
      <c r="B264" s="9"/>
      <c r="C264" s="13">
        <f t="shared" ref="C264:AB264" si="13">SUM(C247:C263)</f>
        <v>-7.5599557307247718</v>
      </c>
      <c r="D264" s="13">
        <f t="shared" si="13"/>
        <v>-5.7862188236887544</v>
      </c>
      <c r="E264" s="13">
        <f t="shared" si="13"/>
        <v>-7.3143887626397506</v>
      </c>
      <c r="F264" s="13">
        <f t="shared" si="13"/>
        <v>-6.7495368502877735</v>
      </c>
      <c r="G264" s="13">
        <f t="shared" si="13"/>
        <v>-6.5131986424075112</v>
      </c>
      <c r="H264" s="13">
        <f t="shared" si="13"/>
        <v>-6.5229052555185714</v>
      </c>
      <c r="I264" s="13">
        <f t="shared" si="13"/>
        <v>-9.5070867673342825</v>
      </c>
      <c r="J264" s="13">
        <f t="shared" si="13"/>
        <v>-8.8444951539765455</v>
      </c>
      <c r="K264" s="13">
        <f t="shared" si="13"/>
        <v>-11.174464743291017</v>
      </c>
      <c r="L264" s="13">
        <f t="shared" si="13"/>
        <v>-10.640996550005898</v>
      </c>
      <c r="M264" s="13">
        <f t="shared" si="13"/>
        <v>-12.576291276326</v>
      </c>
      <c r="N264" s="13">
        <f t="shared" si="13"/>
        <v>-12.086213313715531</v>
      </c>
      <c r="O264" s="13">
        <f t="shared" si="13"/>
        <v>-13.09279761021476</v>
      </c>
      <c r="P264" s="13">
        <f t="shared" si="13"/>
        <v>-13.393112193600412</v>
      </c>
      <c r="Q264" s="13">
        <f t="shared" si="13"/>
        <v>-13.054033952093757</v>
      </c>
      <c r="R264" s="13">
        <f t="shared" si="13"/>
        <v>-13.351400852295336</v>
      </c>
      <c r="S264" s="13">
        <f t="shared" si="13"/>
        <v>-10.951422275289772</v>
      </c>
      <c r="T264" s="13">
        <f t="shared" si="13"/>
        <v>-11.257093815646982</v>
      </c>
      <c r="U264" s="13">
        <f t="shared" si="13"/>
        <v>-9.3468630831777766</v>
      </c>
      <c r="V264" s="13">
        <f t="shared" si="13"/>
        <v>-8.4855403305733414</v>
      </c>
      <c r="W264" s="13">
        <f t="shared" si="13"/>
        <v>-6.8591199549836315</v>
      </c>
      <c r="X264" s="13">
        <f t="shared" si="13"/>
        <v>-7.029575129625135</v>
      </c>
      <c r="Y264" s="13">
        <f t="shared" si="13"/>
        <v>-6.910867920630773</v>
      </c>
      <c r="Z264" s="13">
        <f t="shared" si="13"/>
        <v>-5.7555434584164491</v>
      </c>
      <c r="AA264" s="13">
        <f t="shared" si="13"/>
        <v>-114.86049071911381</v>
      </c>
      <c r="AB264" s="13">
        <f t="shared" si="13"/>
        <v>-109.90263172735075</v>
      </c>
    </row>
    <row r="265" spans="1:28">
      <c r="A265" s="4">
        <v>2015</v>
      </c>
      <c r="B265" s="4" t="s">
        <v>27</v>
      </c>
      <c r="C265" s="13">
        <v>0</v>
      </c>
      <c r="D265" s="14">
        <v>0</v>
      </c>
      <c r="E265" s="13">
        <v>0</v>
      </c>
      <c r="F265" s="14">
        <v>0</v>
      </c>
      <c r="G265" s="13">
        <v>0</v>
      </c>
      <c r="H265" s="14">
        <v>0</v>
      </c>
      <c r="I265" s="13">
        <v>0</v>
      </c>
      <c r="J265" s="14">
        <v>0</v>
      </c>
      <c r="K265" s="13">
        <v>0</v>
      </c>
      <c r="L265" s="14">
        <v>0</v>
      </c>
      <c r="M265" s="13">
        <v>0</v>
      </c>
      <c r="N265" s="14">
        <v>0</v>
      </c>
      <c r="O265" s="13">
        <v>0</v>
      </c>
      <c r="P265" s="14">
        <v>0</v>
      </c>
      <c r="Q265" s="13">
        <v>0</v>
      </c>
      <c r="R265" s="14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4">
        <v>0</v>
      </c>
      <c r="Y265" s="13">
        <v>0</v>
      </c>
      <c r="Z265" s="14">
        <v>0</v>
      </c>
      <c r="AA265" s="13">
        <v>0</v>
      </c>
      <c r="AB265" s="15">
        <v>0</v>
      </c>
    </row>
    <row r="266" spans="1:28">
      <c r="A266" s="11"/>
      <c r="B266" s="7" t="s">
        <v>30</v>
      </c>
      <c r="C266" s="16">
        <v>2.9880952380952381</v>
      </c>
      <c r="D266" s="17">
        <v>2.3872549019607847</v>
      </c>
      <c r="E266" s="16">
        <v>3.1375000000000002</v>
      </c>
      <c r="F266" s="17">
        <v>2.7784090909090908</v>
      </c>
      <c r="G266" s="16">
        <v>2.8522727272727275</v>
      </c>
      <c r="H266" s="17">
        <v>2.4948979591836737</v>
      </c>
      <c r="I266" s="16">
        <v>2.8522727272727271</v>
      </c>
      <c r="J266" s="17">
        <v>2.6576086956521738</v>
      </c>
      <c r="K266" s="16">
        <v>3.1375000000000002</v>
      </c>
      <c r="L266" s="17">
        <v>2.3066037735849059</v>
      </c>
      <c r="M266" s="16">
        <v>2.8522727272727271</v>
      </c>
      <c r="N266" s="17">
        <v>2.6521739130434785</v>
      </c>
      <c r="O266" s="16">
        <v>2.7282608695652173</v>
      </c>
      <c r="P266" s="17">
        <v>2.5904255319148937</v>
      </c>
      <c r="Q266" s="16">
        <v>2.9880952380952381</v>
      </c>
      <c r="R266" s="17">
        <v>2.392156862745098</v>
      </c>
      <c r="S266" s="16">
        <v>2.9880952380952381</v>
      </c>
      <c r="T266" s="17">
        <v>2.541666666666667</v>
      </c>
      <c r="U266" s="16">
        <v>2.8522727272727275</v>
      </c>
      <c r="V266" s="17">
        <v>2.4948979591836742</v>
      </c>
      <c r="W266" s="16">
        <v>3.1375000000000002</v>
      </c>
      <c r="X266" s="17">
        <v>2.4500000000000002</v>
      </c>
      <c r="Y266" s="16">
        <v>2.8522727272727271</v>
      </c>
      <c r="Z266" s="17">
        <v>2.4948979591836733</v>
      </c>
      <c r="AA266" s="16">
        <v>35.366410220214568</v>
      </c>
      <c r="AB266" s="18">
        <v>30.240993314028113</v>
      </c>
    </row>
    <row r="267" spans="1:28">
      <c r="A267" s="11"/>
      <c r="B267" s="7" t="s">
        <v>32</v>
      </c>
      <c r="C267" s="16">
        <v>0</v>
      </c>
      <c r="D267" s="17">
        <v>0</v>
      </c>
      <c r="E267" s="16">
        <v>0</v>
      </c>
      <c r="F267" s="17">
        <v>0</v>
      </c>
      <c r="G267" s="16">
        <v>0</v>
      </c>
      <c r="H267" s="17">
        <v>0</v>
      </c>
      <c r="I267" s="16">
        <v>0</v>
      </c>
      <c r="J267" s="17">
        <v>0</v>
      </c>
      <c r="K267" s="16">
        <v>0</v>
      </c>
      <c r="L267" s="17">
        <v>0</v>
      </c>
      <c r="M267" s="16">
        <v>0</v>
      </c>
      <c r="N267" s="17">
        <v>0</v>
      </c>
      <c r="O267" s="16">
        <v>0</v>
      </c>
      <c r="P267" s="17">
        <v>0</v>
      </c>
      <c r="Q267" s="16">
        <v>0</v>
      </c>
      <c r="R267" s="17">
        <v>0</v>
      </c>
      <c r="S267" s="16">
        <v>0</v>
      </c>
      <c r="T267" s="17">
        <v>0</v>
      </c>
      <c r="U267" s="16">
        <v>0</v>
      </c>
      <c r="V267" s="17">
        <v>0</v>
      </c>
      <c r="W267" s="16">
        <v>0</v>
      </c>
      <c r="X267" s="17">
        <v>0</v>
      </c>
      <c r="Y267" s="16">
        <v>0</v>
      </c>
      <c r="Z267" s="17">
        <v>0</v>
      </c>
      <c r="AA267" s="16">
        <v>0</v>
      </c>
      <c r="AB267" s="18">
        <v>0</v>
      </c>
    </row>
    <row r="268" spans="1:28">
      <c r="A268" s="11"/>
      <c r="B268" s="7" t="s">
        <v>33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34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35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36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81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37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39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40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41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43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51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49</v>
      </c>
      <c r="C279" s="16">
        <v>-9.2178886904761903</v>
      </c>
      <c r="D279" s="17">
        <v>-7.5524174019607848</v>
      </c>
      <c r="E279" s="16">
        <v>-8.9635306250000006</v>
      </c>
      <c r="F279" s="17">
        <v>-8.1507207386363625</v>
      </c>
      <c r="G279" s="16">
        <v>-8.9044744318181817</v>
      </c>
      <c r="H279" s="17">
        <v>-8.2084903061224495</v>
      </c>
      <c r="I279" s="16">
        <v>-11.993659659090907</v>
      </c>
      <c r="J279" s="17">
        <v>-11.282790217391303</v>
      </c>
      <c r="K279" s="16">
        <v>-13.301966875</v>
      </c>
      <c r="L279" s="17">
        <v>-13.135941509433964</v>
      </c>
      <c r="M279" s="16">
        <v>-14.902104829545454</v>
      </c>
      <c r="N279" s="17">
        <v>-14.815967391304348</v>
      </c>
      <c r="O279" s="16">
        <v>-16.047486956521738</v>
      </c>
      <c r="P279" s="17">
        <v>-15.893744414893613</v>
      </c>
      <c r="Q279" s="16">
        <v>-15.345668452380952</v>
      </c>
      <c r="R279" s="17">
        <v>-15.262000980392155</v>
      </c>
      <c r="S279" s="16">
        <v>-13.862256845238097</v>
      </c>
      <c r="T279" s="17">
        <v>-13.656119270833331</v>
      </c>
      <c r="U279" s="16">
        <v>-11.72760028409091</v>
      </c>
      <c r="V279" s="17">
        <v>-10.965487244897961</v>
      </c>
      <c r="W279" s="16">
        <v>-9.5255318750000004</v>
      </c>
      <c r="X279" s="17">
        <v>-8.7254009999999997</v>
      </c>
      <c r="Y279" s="16">
        <v>-9.3378650568181811</v>
      </c>
      <c r="Z279" s="17">
        <v>-7.8755673469387748</v>
      </c>
      <c r="AA279" s="16">
        <v>-143.13003458098061</v>
      </c>
      <c r="AB279" s="18">
        <v>-135.52464782280504</v>
      </c>
    </row>
    <row r="280" spans="1:28">
      <c r="A280" s="11"/>
      <c r="B280" s="7" t="s">
        <v>44</v>
      </c>
      <c r="C280" s="16">
        <v>0</v>
      </c>
      <c r="D280" s="17">
        <v>0</v>
      </c>
      <c r="E280" s="16">
        <v>0</v>
      </c>
      <c r="F280" s="17">
        <v>0</v>
      </c>
      <c r="G280" s="16">
        <v>0</v>
      </c>
      <c r="H280" s="17">
        <v>0</v>
      </c>
      <c r="I280" s="16">
        <v>0</v>
      </c>
      <c r="J280" s="17">
        <v>0</v>
      </c>
      <c r="K280" s="16">
        <v>0</v>
      </c>
      <c r="L280" s="17">
        <v>0</v>
      </c>
      <c r="M280" s="16">
        <v>0</v>
      </c>
      <c r="N280" s="17">
        <v>0</v>
      </c>
      <c r="O280" s="16">
        <v>0</v>
      </c>
      <c r="P280" s="17">
        <v>0</v>
      </c>
      <c r="Q280" s="16">
        <v>0</v>
      </c>
      <c r="R280" s="17">
        <v>0</v>
      </c>
      <c r="S280" s="16">
        <v>0</v>
      </c>
      <c r="T280" s="17">
        <v>0</v>
      </c>
      <c r="U280" s="16">
        <v>0</v>
      </c>
      <c r="V280" s="17">
        <v>0</v>
      </c>
      <c r="W280" s="16">
        <v>0</v>
      </c>
      <c r="X280" s="17">
        <v>0</v>
      </c>
      <c r="Y280" s="16">
        <v>0</v>
      </c>
      <c r="Z280" s="17">
        <v>0</v>
      </c>
      <c r="AA280" s="16">
        <v>0</v>
      </c>
      <c r="AB280" s="18">
        <v>0</v>
      </c>
    </row>
    <row r="281" spans="1:28">
      <c r="A281" s="11"/>
      <c r="B281" s="7" t="s">
        <v>45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4" t="s">
        <v>64</v>
      </c>
      <c r="B282" s="9"/>
      <c r="C282" s="13">
        <f t="shared" ref="C282:AB282" si="14">SUM(C265:C281)</f>
        <v>-6.2297934523809522</v>
      </c>
      <c r="D282" s="13">
        <f t="shared" si="14"/>
        <v>-5.1651625000000001</v>
      </c>
      <c r="E282" s="13">
        <f t="shared" si="14"/>
        <v>-5.8260306250000005</v>
      </c>
      <c r="F282" s="13">
        <f t="shared" si="14"/>
        <v>-5.3723116477272717</v>
      </c>
      <c r="G282" s="13">
        <f t="shared" si="14"/>
        <v>-6.0522017045454541</v>
      </c>
      <c r="H282" s="13">
        <f t="shared" si="14"/>
        <v>-5.7135923469387757</v>
      </c>
      <c r="I282" s="13">
        <f t="shared" si="14"/>
        <v>-9.1413869318181806</v>
      </c>
      <c r="J282" s="13">
        <f t="shared" si="14"/>
        <v>-8.6251815217391297</v>
      </c>
      <c r="K282" s="13">
        <f t="shared" si="14"/>
        <v>-10.164466874999999</v>
      </c>
      <c r="L282" s="13">
        <f t="shared" si="14"/>
        <v>-10.829337735849059</v>
      </c>
      <c r="M282" s="13">
        <f t="shared" si="14"/>
        <v>-12.049832102272727</v>
      </c>
      <c r="N282" s="13">
        <f t="shared" si="14"/>
        <v>-12.163793478260869</v>
      </c>
      <c r="O282" s="13">
        <f t="shared" si="14"/>
        <v>-13.319226086956521</v>
      </c>
      <c r="P282" s="13">
        <f t="shared" si="14"/>
        <v>-13.303318882978719</v>
      </c>
      <c r="Q282" s="13">
        <f t="shared" si="14"/>
        <v>-12.357573214285715</v>
      </c>
      <c r="R282" s="13">
        <f t="shared" si="14"/>
        <v>-12.869844117647057</v>
      </c>
      <c r="S282" s="13">
        <f t="shared" si="14"/>
        <v>-10.87416160714286</v>
      </c>
      <c r="T282" s="13">
        <f t="shared" si="14"/>
        <v>-11.114452604166665</v>
      </c>
      <c r="U282" s="13">
        <f t="shared" si="14"/>
        <v>-8.8753275568181813</v>
      </c>
      <c r="V282" s="13">
        <f t="shared" si="14"/>
        <v>-8.4705892857142864</v>
      </c>
      <c r="W282" s="13">
        <f t="shared" si="14"/>
        <v>-6.3880318750000002</v>
      </c>
      <c r="X282" s="13">
        <f t="shared" si="14"/>
        <v>-6.2754009999999996</v>
      </c>
      <c r="Y282" s="13">
        <f t="shared" si="14"/>
        <v>-6.4855923295454545</v>
      </c>
      <c r="Z282" s="13">
        <f t="shared" si="14"/>
        <v>-5.380669387755102</v>
      </c>
      <c r="AA282" s="13">
        <f t="shared" si="14"/>
        <v>-107.76362436076604</v>
      </c>
      <c r="AB282" s="13">
        <f t="shared" si="14"/>
        <v>-105.28365450877692</v>
      </c>
    </row>
    <row r="283" spans="1:28">
      <c r="A283" s="4">
        <v>2016</v>
      </c>
      <c r="B283" s="4" t="s">
        <v>27</v>
      </c>
      <c r="C283" s="13">
        <v>0</v>
      </c>
      <c r="D283" s="14">
        <v>0</v>
      </c>
      <c r="E283" s="13">
        <v>0</v>
      </c>
      <c r="F283" s="14">
        <v>0</v>
      </c>
      <c r="G283" s="13">
        <v>0</v>
      </c>
      <c r="H283" s="14">
        <v>0</v>
      </c>
      <c r="I283" s="13">
        <v>0</v>
      </c>
      <c r="J283" s="14">
        <v>0</v>
      </c>
      <c r="K283" s="13">
        <v>0</v>
      </c>
      <c r="L283" s="14">
        <v>0</v>
      </c>
      <c r="M283" s="13">
        <v>0</v>
      </c>
      <c r="N283" s="14">
        <v>0</v>
      </c>
      <c r="O283" s="13">
        <v>0</v>
      </c>
      <c r="P283" s="14">
        <v>0</v>
      </c>
      <c r="Q283" s="13">
        <v>0</v>
      </c>
      <c r="R283" s="14">
        <v>0</v>
      </c>
      <c r="S283" s="13">
        <v>0</v>
      </c>
      <c r="T283" s="14">
        <v>0</v>
      </c>
      <c r="U283" s="13">
        <v>0</v>
      </c>
      <c r="V283" s="14">
        <v>0</v>
      </c>
      <c r="W283" s="13">
        <v>0</v>
      </c>
      <c r="X283" s="14">
        <v>0</v>
      </c>
      <c r="Y283" s="13">
        <v>0</v>
      </c>
      <c r="Z283" s="14">
        <v>0</v>
      </c>
      <c r="AA283" s="13">
        <v>0</v>
      </c>
      <c r="AB283" s="15">
        <v>0</v>
      </c>
    </row>
    <row r="284" spans="1:28">
      <c r="A284" s="11"/>
      <c r="B284" s="7" t="s">
        <v>30</v>
      </c>
      <c r="C284" s="16">
        <v>3.1375000000000002</v>
      </c>
      <c r="D284" s="17">
        <v>2.3066037735849054</v>
      </c>
      <c r="E284" s="16">
        <v>2.9880952380952377</v>
      </c>
      <c r="F284" s="17">
        <v>2.7166666666666663</v>
      </c>
      <c r="G284" s="16">
        <v>2.7282608695652173</v>
      </c>
      <c r="H284" s="17">
        <v>2.5904255319148941</v>
      </c>
      <c r="I284" s="16">
        <v>0</v>
      </c>
      <c r="J284" s="17">
        <v>0</v>
      </c>
      <c r="K284" s="16">
        <v>0</v>
      </c>
      <c r="L284" s="17">
        <v>0</v>
      </c>
      <c r="M284" s="16">
        <v>0</v>
      </c>
      <c r="N284" s="17">
        <v>0</v>
      </c>
      <c r="O284" s="16">
        <v>0</v>
      </c>
      <c r="P284" s="17">
        <v>0</v>
      </c>
      <c r="Q284" s="16">
        <v>0</v>
      </c>
      <c r="R284" s="17">
        <v>0</v>
      </c>
      <c r="S284" s="16">
        <v>0</v>
      </c>
      <c r="T284" s="17">
        <v>0</v>
      </c>
      <c r="U284" s="16">
        <v>0</v>
      </c>
      <c r="V284" s="17">
        <v>0</v>
      </c>
      <c r="W284" s="16">
        <v>0</v>
      </c>
      <c r="X284" s="17">
        <v>0</v>
      </c>
      <c r="Y284" s="16">
        <v>0</v>
      </c>
      <c r="Z284" s="17">
        <v>0</v>
      </c>
      <c r="AA284" s="16">
        <v>8.8538561076604552</v>
      </c>
      <c r="AB284" s="18">
        <v>7.6136959721664663</v>
      </c>
    </row>
    <row r="285" spans="1:28">
      <c r="A285" s="11"/>
      <c r="B285" s="7" t="s">
        <v>32</v>
      </c>
      <c r="C285" s="16">
        <v>0</v>
      </c>
      <c r="D285" s="17">
        <v>0</v>
      </c>
      <c r="E285" s="16">
        <v>0</v>
      </c>
      <c r="F285" s="17">
        <v>0</v>
      </c>
      <c r="G285" s="16">
        <v>0</v>
      </c>
      <c r="H285" s="17">
        <v>0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0</v>
      </c>
      <c r="AB285" s="18">
        <v>0</v>
      </c>
    </row>
    <row r="286" spans="1:28">
      <c r="A286" s="11"/>
      <c r="B286" s="7" t="s">
        <v>33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34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35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36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81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37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39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40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41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43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51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49</v>
      </c>
      <c r="C297" s="16">
        <v>-9.2178887500000002</v>
      </c>
      <c r="D297" s="17">
        <v>-7.6585827830188684</v>
      </c>
      <c r="E297" s="16">
        <v>-8.9635309523809532</v>
      </c>
      <c r="F297" s="17">
        <v>-8.0965741666666666</v>
      </c>
      <c r="G297" s="16">
        <v>-8.9044747282608689</v>
      </c>
      <c r="H297" s="17">
        <v>-8.022543085106383</v>
      </c>
      <c r="I297" s="16">
        <v>-11.993659523809523</v>
      </c>
      <c r="J297" s="17">
        <v>-11.379510677083333</v>
      </c>
      <c r="K297" s="16">
        <v>-13.301966666666669</v>
      </c>
      <c r="L297" s="17">
        <v>-13.088255392156862</v>
      </c>
      <c r="M297" s="16">
        <v>-14.902104829545454</v>
      </c>
      <c r="N297" s="17">
        <v>-14.815967391304348</v>
      </c>
      <c r="O297" s="16">
        <v>-16.0474871875</v>
      </c>
      <c r="P297" s="17">
        <v>-15.936843160377359</v>
      </c>
      <c r="Q297" s="16">
        <v>-15.345668750000002</v>
      </c>
      <c r="R297" s="17">
        <v>-15.221842287234045</v>
      </c>
      <c r="S297" s="16">
        <v>-13.862256845238097</v>
      </c>
      <c r="T297" s="17">
        <v>-13.656119270833331</v>
      </c>
      <c r="U297" s="16">
        <v>-11.727600595238096</v>
      </c>
      <c r="V297" s="17">
        <v>-11.070133333333334</v>
      </c>
      <c r="W297" s="16">
        <v>-9.5255321428571413</v>
      </c>
      <c r="X297" s="17">
        <v>-8.6005903645833346</v>
      </c>
      <c r="Y297" s="16">
        <v>-9.3378651785714286</v>
      </c>
      <c r="Z297" s="17">
        <v>-7.9675017156862733</v>
      </c>
      <c r="AA297" s="16">
        <v>-143.13003615006824</v>
      </c>
      <c r="AB297" s="18">
        <v>-135.51446362738415</v>
      </c>
    </row>
    <row r="298" spans="1:28">
      <c r="A298" s="11"/>
      <c r="B298" s="7" t="s">
        <v>44</v>
      </c>
      <c r="C298" s="16">
        <v>0</v>
      </c>
      <c r="D298" s="17">
        <v>0</v>
      </c>
      <c r="E298" s="16">
        <v>0</v>
      </c>
      <c r="F298" s="17">
        <v>0</v>
      </c>
      <c r="G298" s="16">
        <v>0</v>
      </c>
      <c r="H298" s="17">
        <v>0</v>
      </c>
      <c r="I298" s="16">
        <v>0</v>
      </c>
      <c r="J298" s="17">
        <v>0</v>
      </c>
      <c r="K298" s="16">
        <v>0</v>
      </c>
      <c r="L298" s="17">
        <v>0</v>
      </c>
      <c r="M298" s="16">
        <v>0</v>
      </c>
      <c r="N298" s="17">
        <v>0</v>
      </c>
      <c r="O298" s="16">
        <v>0</v>
      </c>
      <c r="P298" s="17">
        <v>0</v>
      </c>
      <c r="Q298" s="16">
        <v>0</v>
      </c>
      <c r="R298" s="17">
        <v>0</v>
      </c>
      <c r="S298" s="16">
        <v>0</v>
      </c>
      <c r="T298" s="17">
        <v>0</v>
      </c>
      <c r="U298" s="16">
        <v>0</v>
      </c>
      <c r="V298" s="17">
        <v>0</v>
      </c>
      <c r="W298" s="16">
        <v>0</v>
      </c>
      <c r="X298" s="17">
        <v>0</v>
      </c>
      <c r="Y298" s="16">
        <v>0</v>
      </c>
      <c r="Z298" s="17">
        <v>0</v>
      </c>
      <c r="AA298" s="16">
        <v>0</v>
      </c>
      <c r="AB298" s="18">
        <v>0</v>
      </c>
    </row>
    <row r="299" spans="1:28">
      <c r="A299" s="11"/>
      <c r="B299" s="7" t="s">
        <v>45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4" t="s">
        <v>65</v>
      </c>
      <c r="B300" s="9"/>
      <c r="C300" s="13">
        <f t="shared" ref="C300:AB300" si="15">SUM(C283:C299)</f>
        <v>-6.08038875</v>
      </c>
      <c r="D300" s="13">
        <f t="shared" si="15"/>
        <v>-5.351979009433963</v>
      </c>
      <c r="E300" s="13">
        <f t="shared" si="15"/>
        <v>-5.975435714285716</v>
      </c>
      <c r="F300" s="13">
        <f t="shared" si="15"/>
        <v>-5.3799074999999998</v>
      </c>
      <c r="G300" s="13">
        <f t="shared" si="15"/>
        <v>-6.1762138586956521</v>
      </c>
      <c r="H300" s="13">
        <f t="shared" si="15"/>
        <v>-5.4321175531914889</v>
      </c>
      <c r="I300" s="13">
        <f t="shared" si="15"/>
        <v>-11.993659523809523</v>
      </c>
      <c r="J300" s="13">
        <f t="shared" si="15"/>
        <v>-11.379510677083333</v>
      </c>
      <c r="K300" s="13">
        <f t="shared" si="15"/>
        <v>-13.301966666666669</v>
      </c>
      <c r="L300" s="13">
        <f t="shared" si="15"/>
        <v>-13.088255392156862</v>
      </c>
      <c r="M300" s="13">
        <f t="shared" si="15"/>
        <v>-14.902104829545454</v>
      </c>
      <c r="N300" s="13">
        <f t="shared" si="15"/>
        <v>-14.815967391304348</v>
      </c>
      <c r="O300" s="13">
        <f t="shared" si="15"/>
        <v>-16.0474871875</v>
      </c>
      <c r="P300" s="13">
        <f t="shared" si="15"/>
        <v>-15.936843160377359</v>
      </c>
      <c r="Q300" s="13">
        <f t="shared" si="15"/>
        <v>-15.345668750000002</v>
      </c>
      <c r="R300" s="13">
        <f t="shared" si="15"/>
        <v>-15.221842287234045</v>
      </c>
      <c r="S300" s="13">
        <f t="shared" si="15"/>
        <v>-13.862256845238097</v>
      </c>
      <c r="T300" s="13">
        <f t="shared" si="15"/>
        <v>-13.656119270833331</v>
      </c>
      <c r="U300" s="13">
        <f t="shared" si="15"/>
        <v>-11.727600595238096</v>
      </c>
      <c r="V300" s="13">
        <f t="shared" si="15"/>
        <v>-11.070133333333334</v>
      </c>
      <c r="W300" s="13">
        <f t="shared" si="15"/>
        <v>-9.5255321428571413</v>
      </c>
      <c r="X300" s="13">
        <f t="shared" si="15"/>
        <v>-8.6005903645833346</v>
      </c>
      <c r="Y300" s="13">
        <f t="shared" si="15"/>
        <v>-9.3378651785714286</v>
      </c>
      <c r="Z300" s="13">
        <f t="shared" si="15"/>
        <v>-7.9675017156862733</v>
      </c>
      <c r="AA300" s="13">
        <f t="shared" si="15"/>
        <v>-134.27618004240779</v>
      </c>
      <c r="AB300" s="13">
        <f t="shared" si="15"/>
        <v>-127.90076765521768</v>
      </c>
    </row>
    <row r="301" spans="1:28">
      <c r="A301" s="4">
        <v>2017</v>
      </c>
      <c r="B301" s="4" t="s">
        <v>27</v>
      </c>
      <c r="C301" s="13">
        <v>0</v>
      </c>
      <c r="D301" s="14">
        <v>0</v>
      </c>
      <c r="E301" s="13">
        <v>0</v>
      </c>
      <c r="F301" s="14">
        <v>0</v>
      </c>
      <c r="G301" s="13">
        <v>0</v>
      </c>
      <c r="H301" s="14">
        <v>0</v>
      </c>
      <c r="I301" s="13">
        <v>0</v>
      </c>
      <c r="J301" s="14">
        <v>0</v>
      </c>
      <c r="K301" s="13">
        <v>0</v>
      </c>
      <c r="L301" s="14">
        <v>0</v>
      </c>
      <c r="M301" s="13">
        <v>0</v>
      </c>
      <c r="N301" s="14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5">
        <v>0</v>
      </c>
    </row>
    <row r="302" spans="1:28">
      <c r="A302" s="11"/>
      <c r="B302" s="7" t="s">
        <v>30</v>
      </c>
      <c r="C302" s="16">
        <v>0</v>
      </c>
      <c r="D302" s="17">
        <v>0</v>
      </c>
      <c r="E302" s="16">
        <v>0</v>
      </c>
      <c r="F302" s="17">
        <v>0</v>
      </c>
      <c r="G302" s="16">
        <v>0</v>
      </c>
      <c r="H302" s="17">
        <v>0</v>
      </c>
      <c r="I302" s="16">
        <v>0</v>
      </c>
      <c r="J302" s="17">
        <v>0</v>
      </c>
      <c r="K302" s="16">
        <v>0</v>
      </c>
      <c r="L302" s="17">
        <v>0</v>
      </c>
      <c r="M302" s="16">
        <v>0</v>
      </c>
      <c r="N302" s="17">
        <v>0</v>
      </c>
      <c r="O302" s="16">
        <v>0</v>
      </c>
      <c r="P302" s="17">
        <v>0</v>
      </c>
      <c r="Q302" s="16">
        <v>0</v>
      </c>
      <c r="R302" s="17">
        <v>0</v>
      </c>
      <c r="S302" s="16">
        <v>0</v>
      </c>
      <c r="T302" s="17">
        <v>0</v>
      </c>
      <c r="U302" s="16">
        <v>0</v>
      </c>
      <c r="V302" s="17">
        <v>0</v>
      </c>
      <c r="W302" s="16">
        <v>0</v>
      </c>
      <c r="X302" s="17">
        <v>0</v>
      </c>
      <c r="Y302" s="16">
        <v>0</v>
      </c>
      <c r="Z302" s="17">
        <v>0</v>
      </c>
      <c r="AA302" s="16">
        <v>0</v>
      </c>
      <c r="AB302" s="18">
        <v>0</v>
      </c>
    </row>
    <row r="303" spans="1:28">
      <c r="A303" s="11"/>
      <c r="B303" s="7" t="s">
        <v>32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33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34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35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36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81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37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39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40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41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43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51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49</v>
      </c>
      <c r="C315" s="16">
        <v>-9.2178886904761903</v>
      </c>
      <c r="D315" s="17">
        <v>-7.5524174019607848</v>
      </c>
      <c r="E315" s="16">
        <v>-8.9635306250000006</v>
      </c>
      <c r="F315" s="17">
        <v>-8.1507207386363625</v>
      </c>
      <c r="G315" s="16">
        <v>-8.9044747282608689</v>
      </c>
      <c r="H315" s="17">
        <v>-8.022543085106383</v>
      </c>
      <c r="I315" s="16">
        <v>-11.993659374999998</v>
      </c>
      <c r="J315" s="17">
        <v>-11.468494</v>
      </c>
      <c r="K315" s="16">
        <v>-13.301966761363639</v>
      </c>
      <c r="L315" s="17">
        <v>-13.036676530612247</v>
      </c>
      <c r="M315" s="16">
        <v>-14.902104829545454</v>
      </c>
      <c r="N315" s="17">
        <v>-14.815967391304348</v>
      </c>
      <c r="O315" s="16">
        <v>-16.0474871875</v>
      </c>
      <c r="P315" s="17">
        <v>-15.936843160377359</v>
      </c>
      <c r="Q315" s="16">
        <v>-15.345668750000002</v>
      </c>
      <c r="R315" s="17">
        <v>-15.221842287234045</v>
      </c>
      <c r="S315" s="16">
        <v>-13.862256562499999</v>
      </c>
      <c r="T315" s="17">
        <v>-13.710057999999997</v>
      </c>
      <c r="U315" s="16">
        <v>-11.72760028409091</v>
      </c>
      <c r="V315" s="17">
        <v>-10.965487244897961</v>
      </c>
      <c r="W315" s="16">
        <v>-9.5255321428571413</v>
      </c>
      <c r="X315" s="17">
        <v>-8.6005903645833346</v>
      </c>
      <c r="Y315" s="16">
        <v>-9.3378653125</v>
      </c>
      <c r="Z315" s="17">
        <v>-8.0524978773584905</v>
      </c>
      <c r="AA315" s="16">
        <v>-143.13003524909419</v>
      </c>
      <c r="AB315" s="18">
        <v>-135.53413808207131</v>
      </c>
    </row>
    <row r="316" spans="1:28">
      <c r="A316" s="11"/>
      <c r="B316" s="7" t="s">
        <v>44</v>
      </c>
      <c r="C316" s="16">
        <v>0</v>
      </c>
      <c r="D316" s="17">
        <v>0</v>
      </c>
      <c r="E316" s="16">
        <v>0</v>
      </c>
      <c r="F316" s="17">
        <v>0</v>
      </c>
      <c r="G316" s="16">
        <v>0</v>
      </c>
      <c r="H316" s="17">
        <v>0</v>
      </c>
      <c r="I316" s="16">
        <v>0</v>
      </c>
      <c r="J316" s="17">
        <v>0</v>
      </c>
      <c r="K316" s="16">
        <v>0</v>
      </c>
      <c r="L316" s="17">
        <v>0</v>
      </c>
      <c r="M316" s="16">
        <v>0</v>
      </c>
      <c r="N316" s="17">
        <v>0</v>
      </c>
      <c r="O316" s="16">
        <v>0</v>
      </c>
      <c r="P316" s="17">
        <v>0</v>
      </c>
      <c r="Q316" s="16">
        <v>0</v>
      </c>
      <c r="R316" s="17">
        <v>0</v>
      </c>
      <c r="S316" s="16">
        <v>0</v>
      </c>
      <c r="T316" s="17">
        <v>0</v>
      </c>
      <c r="U316" s="16">
        <v>0</v>
      </c>
      <c r="V316" s="17">
        <v>0</v>
      </c>
      <c r="W316" s="16">
        <v>0</v>
      </c>
      <c r="X316" s="17">
        <v>0</v>
      </c>
      <c r="Y316" s="16">
        <v>0</v>
      </c>
      <c r="Z316" s="17">
        <v>0</v>
      </c>
      <c r="AA316" s="16">
        <v>0</v>
      </c>
      <c r="AB316" s="18">
        <v>0</v>
      </c>
    </row>
    <row r="317" spans="1:28">
      <c r="A317" s="11"/>
      <c r="B317" s="7" t="s">
        <v>45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4" t="s">
        <v>66</v>
      </c>
      <c r="B318" s="9"/>
      <c r="C318" s="13">
        <f t="shared" ref="C318:AB318" si="16">SUM(C301:C317)</f>
        <v>-9.2178886904761903</v>
      </c>
      <c r="D318" s="13">
        <f t="shared" si="16"/>
        <v>-7.5524174019607848</v>
      </c>
      <c r="E318" s="13">
        <f t="shared" si="16"/>
        <v>-8.9635306250000006</v>
      </c>
      <c r="F318" s="13">
        <f t="shared" si="16"/>
        <v>-8.1507207386363625</v>
      </c>
      <c r="G318" s="13">
        <f t="shared" si="16"/>
        <v>-8.9044747282608689</v>
      </c>
      <c r="H318" s="13">
        <f t="shared" si="16"/>
        <v>-8.022543085106383</v>
      </c>
      <c r="I318" s="13">
        <f t="shared" si="16"/>
        <v>-11.993659374999998</v>
      </c>
      <c r="J318" s="13">
        <f t="shared" si="16"/>
        <v>-11.468494</v>
      </c>
      <c r="K318" s="13">
        <f t="shared" si="16"/>
        <v>-13.301966761363639</v>
      </c>
      <c r="L318" s="13">
        <f t="shared" si="16"/>
        <v>-13.036676530612247</v>
      </c>
      <c r="M318" s="13">
        <f t="shared" si="16"/>
        <v>-14.902104829545454</v>
      </c>
      <c r="N318" s="13">
        <f t="shared" si="16"/>
        <v>-14.815967391304348</v>
      </c>
      <c r="O318" s="13">
        <f t="shared" si="16"/>
        <v>-16.0474871875</v>
      </c>
      <c r="P318" s="13">
        <f t="shared" si="16"/>
        <v>-15.936843160377359</v>
      </c>
      <c r="Q318" s="13">
        <f t="shared" si="16"/>
        <v>-15.345668750000002</v>
      </c>
      <c r="R318" s="13">
        <f t="shared" si="16"/>
        <v>-15.221842287234045</v>
      </c>
      <c r="S318" s="13">
        <f t="shared" si="16"/>
        <v>-13.862256562499999</v>
      </c>
      <c r="T318" s="13">
        <f t="shared" si="16"/>
        <v>-13.710057999999997</v>
      </c>
      <c r="U318" s="13">
        <f t="shared" si="16"/>
        <v>-11.72760028409091</v>
      </c>
      <c r="V318" s="13">
        <f t="shared" si="16"/>
        <v>-10.965487244897961</v>
      </c>
      <c r="W318" s="13">
        <f t="shared" si="16"/>
        <v>-9.5255321428571413</v>
      </c>
      <c r="X318" s="13">
        <f t="shared" si="16"/>
        <v>-8.6005903645833346</v>
      </c>
      <c r="Y318" s="13">
        <f t="shared" si="16"/>
        <v>-9.3378653125</v>
      </c>
      <c r="Z318" s="13">
        <f t="shared" si="16"/>
        <v>-8.0524978773584905</v>
      </c>
      <c r="AA318" s="13">
        <f t="shared" si="16"/>
        <v>-143.13003524909419</v>
      </c>
      <c r="AB318" s="13">
        <f t="shared" si="16"/>
        <v>-135.53413808207131</v>
      </c>
    </row>
    <row r="319" spans="1:28">
      <c r="A319" s="4">
        <v>2018</v>
      </c>
      <c r="B319" s="4" t="s">
        <v>27</v>
      </c>
      <c r="C319" s="13">
        <v>0</v>
      </c>
      <c r="D319" s="14">
        <v>0</v>
      </c>
      <c r="E319" s="13">
        <v>0</v>
      </c>
      <c r="F319" s="14">
        <v>0</v>
      </c>
      <c r="G319" s="13">
        <v>0</v>
      </c>
      <c r="H319" s="14">
        <v>0</v>
      </c>
      <c r="I319" s="13">
        <v>0</v>
      </c>
      <c r="J319" s="14">
        <v>0</v>
      </c>
      <c r="K319" s="13">
        <v>0</v>
      </c>
      <c r="L319" s="14">
        <v>0</v>
      </c>
      <c r="M319" s="13">
        <v>0</v>
      </c>
      <c r="N319" s="14">
        <v>0</v>
      </c>
      <c r="O319" s="13">
        <v>0</v>
      </c>
      <c r="P319" s="14">
        <v>0</v>
      </c>
      <c r="Q319" s="13">
        <v>0</v>
      </c>
      <c r="R319" s="14">
        <v>0</v>
      </c>
      <c r="S319" s="13">
        <v>0</v>
      </c>
      <c r="T319" s="14">
        <v>0</v>
      </c>
      <c r="U319" s="13">
        <v>0</v>
      </c>
      <c r="V319" s="14">
        <v>0</v>
      </c>
      <c r="W319" s="13">
        <v>0</v>
      </c>
      <c r="X319" s="14">
        <v>0</v>
      </c>
      <c r="Y319" s="13">
        <v>0</v>
      </c>
      <c r="Z319" s="14">
        <v>0</v>
      </c>
      <c r="AA319" s="13">
        <v>0</v>
      </c>
      <c r="AB319" s="15">
        <v>0</v>
      </c>
    </row>
    <row r="320" spans="1:28">
      <c r="A320" s="11"/>
      <c r="B320" s="7" t="s">
        <v>30</v>
      </c>
      <c r="C320" s="16">
        <v>0</v>
      </c>
      <c r="D320" s="17">
        <v>0</v>
      </c>
      <c r="E320" s="16">
        <v>0</v>
      </c>
      <c r="F320" s="17">
        <v>0</v>
      </c>
      <c r="G320" s="16">
        <v>0</v>
      </c>
      <c r="H320" s="17">
        <v>0</v>
      </c>
      <c r="I320" s="16">
        <v>0</v>
      </c>
      <c r="J320" s="17">
        <v>0</v>
      </c>
      <c r="K320" s="16">
        <v>0</v>
      </c>
      <c r="L320" s="17">
        <v>0</v>
      </c>
      <c r="M320" s="16">
        <v>0</v>
      </c>
      <c r="N320" s="17">
        <v>0</v>
      </c>
      <c r="O320" s="16">
        <v>0</v>
      </c>
      <c r="P320" s="17">
        <v>0</v>
      </c>
      <c r="Q320" s="16">
        <v>0</v>
      </c>
      <c r="R320" s="17">
        <v>0</v>
      </c>
      <c r="S320" s="16">
        <v>0</v>
      </c>
      <c r="T320" s="17">
        <v>0</v>
      </c>
      <c r="U320" s="16">
        <v>0</v>
      </c>
      <c r="V320" s="17">
        <v>0</v>
      </c>
      <c r="W320" s="16">
        <v>0</v>
      </c>
      <c r="X320" s="17">
        <v>0</v>
      </c>
      <c r="Y320" s="16">
        <v>0</v>
      </c>
      <c r="Z320" s="17">
        <v>0</v>
      </c>
      <c r="AA320" s="16">
        <v>0</v>
      </c>
      <c r="AB320" s="18">
        <v>0</v>
      </c>
    </row>
    <row r="321" spans="1:28">
      <c r="A321" s="11"/>
      <c r="B321" s="7" t="s">
        <v>32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33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34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35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36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81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37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39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40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41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43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51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49</v>
      </c>
      <c r="C333" s="16">
        <v>-9.2178886363636376</v>
      </c>
      <c r="D333" s="17">
        <v>-7.4375854591836736</v>
      </c>
      <c r="E333" s="16">
        <v>-8.9635306250000006</v>
      </c>
      <c r="F333" s="17">
        <v>-8.1507207386363625</v>
      </c>
      <c r="G333" s="16">
        <v>-8.9044744318181817</v>
      </c>
      <c r="H333" s="17">
        <v>-8.2084903061224495</v>
      </c>
      <c r="I333" s="16">
        <v>-11.993659523809523</v>
      </c>
      <c r="J333" s="17">
        <v>-11.379510677083333</v>
      </c>
      <c r="K333" s="16">
        <v>-13.301966761363639</v>
      </c>
      <c r="L333" s="17">
        <v>-13.036676530612247</v>
      </c>
      <c r="M333" s="16">
        <v>-14.902104166666666</v>
      </c>
      <c r="N333" s="17">
        <v>-14.836628906249999</v>
      </c>
      <c r="O333" s="16">
        <v>-16.047487202380953</v>
      </c>
      <c r="P333" s="17">
        <v>-15.92360367647059</v>
      </c>
      <c r="Q333" s="16">
        <v>-15.345668750000002</v>
      </c>
      <c r="R333" s="17">
        <v>-15.221842287234045</v>
      </c>
      <c r="S333" s="16">
        <v>-13.862256907894738</v>
      </c>
      <c r="T333" s="17">
        <v>-13.75984735576923</v>
      </c>
      <c r="U333" s="16">
        <v>-11.72760054347826</v>
      </c>
      <c r="V333" s="17">
        <v>-10.851935106382978</v>
      </c>
      <c r="W333" s="16">
        <v>-9.5255321428571413</v>
      </c>
      <c r="X333" s="17">
        <v>-8.6005903645833346</v>
      </c>
      <c r="Y333" s="16">
        <v>-9.3378653125</v>
      </c>
      <c r="Z333" s="17">
        <v>-8.0524978773584905</v>
      </c>
      <c r="AA333" s="16">
        <v>-143.13003500413271</v>
      </c>
      <c r="AB333" s="18">
        <v>-135.45992928568671</v>
      </c>
    </row>
    <row r="334" spans="1:28">
      <c r="A334" s="11"/>
      <c r="B334" s="7" t="s">
        <v>44</v>
      </c>
      <c r="C334" s="16">
        <v>0</v>
      </c>
      <c r="D334" s="17">
        <v>0</v>
      </c>
      <c r="E334" s="16">
        <v>0</v>
      </c>
      <c r="F334" s="17">
        <v>0</v>
      </c>
      <c r="G334" s="16">
        <v>0</v>
      </c>
      <c r="H334" s="17">
        <v>0</v>
      </c>
      <c r="I334" s="16">
        <v>0</v>
      </c>
      <c r="J334" s="17">
        <v>0</v>
      </c>
      <c r="K334" s="16">
        <v>0</v>
      </c>
      <c r="L334" s="17">
        <v>0</v>
      </c>
      <c r="M334" s="16">
        <v>0</v>
      </c>
      <c r="N334" s="17">
        <v>0</v>
      </c>
      <c r="O334" s="16">
        <v>0</v>
      </c>
      <c r="P334" s="17">
        <v>0</v>
      </c>
      <c r="Q334" s="16">
        <v>0</v>
      </c>
      <c r="R334" s="17">
        <v>0</v>
      </c>
      <c r="S334" s="16">
        <v>0</v>
      </c>
      <c r="T334" s="17">
        <v>0</v>
      </c>
      <c r="U334" s="16">
        <v>0</v>
      </c>
      <c r="V334" s="17">
        <v>0</v>
      </c>
      <c r="W334" s="16">
        <v>0</v>
      </c>
      <c r="X334" s="17">
        <v>0</v>
      </c>
      <c r="Y334" s="16">
        <v>0</v>
      </c>
      <c r="Z334" s="17">
        <v>0</v>
      </c>
      <c r="AA334" s="16">
        <v>0</v>
      </c>
      <c r="AB334" s="18">
        <v>0</v>
      </c>
    </row>
    <row r="335" spans="1:28">
      <c r="A335" s="11"/>
      <c r="B335" s="7" t="s">
        <v>45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4" t="s">
        <v>67</v>
      </c>
      <c r="B336" s="9"/>
      <c r="C336" s="13">
        <f t="shared" ref="C336:AB336" si="17">SUM(C319:C335)</f>
        <v>-9.2178886363636376</v>
      </c>
      <c r="D336" s="13">
        <f t="shared" si="17"/>
        <v>-7.4375854591836736</v>
      </c>
      <c r="E336" s="13">
        <f t="shared" si="17"/>
        <v>-8.9635306250000006</v>
      </c>
      <c r="F336" s="13">
        <f t="shared" si="17"/>
        <v>-8.1507207386363625</v>
      </c>
      <c r="G336" s="13">
        <f t="shared" si="17"/>
        <v>-8.9044744318181817</v>
      </c>
      <c r="H336" s="13">
        <f t="shared" si="17"/>
        <v>-8.2084903061224495</v>
      </c>
      <c r="I336" s="13">
        <f t="shared" si="17"/>
        <v>-11.993659523809523</v>
      </c>
      <c r="J336" s="13">
        <f t="shared" si="17"/>
        <v>-11.379510677083333</v>
      </c>
      <c r="K336" s="13">
        <f t="shared" si="17"/>
        <v>-13.301966761363639</v>
      </c>
      <c r="L336" s="13">
        <f t="shared" si="17"/>
        <v>-13.036676530612247</v>
      </c>
      <c r="M336" s="13">
        <f t="shared" si="17"/>
        <v>-14.902104166666666</v>
      </c>
      <c r="N336" s="13">
        <f t="shared" si="17"/>
        <v>-14.836628906249999</v>
      </c>
      <c r="O336" s="13">
        <f t="shared" si="17"/>
        <v>-16.047487202380953</v>
      </c>
      <c r="P336" s="13">
        <f t="shared" si="17"/>
        <v>-15.92360367647059</v>
      </c>
      <c r="Q336" s="13">
        <f t="shared" si="17"/>
        <v>-15.345668750000002</v>
      </c>
      <c r="R336" s="13">
        <f t="shared" si="17"/>
        <v>-15.221842287234045</v>
      </c>
      <c r="S336" s="13">
        <f t="shared" si="17"/>
        <v>-13.862256907894738</v>
      </c>
      <c r="T336" s="13">
        <f t="shared" si="17"/>
        <v>-13.75984735576923</v>
      </c>
      <c r="U336" s="13">
        <f t="shared" si="17"/>
        <v>-11.72760054347826</v>
      </c>
      <c r="V336" s="13">
        <f t="shared" si="17"/>
        <v>-10.851935106382978</v>
      </c>
      <c r="W336" s="13">
        <f t="shared" si="17"/>
        <v>-9.5255321428571413</v>
      </c>
      <c r="X336" s="13">
        <f t="shared" si="17"/>
        <v>-8.6005903645833346</v>
      </c>
      <c r="Y336" s="13">
        <f t="shared" si="17"/>
        <v>-9.3378653125</v>
      </c>
      <c r="Z336" s="13">
        <f t="shared" si="17"/>
        <v>-8.0524978773584905</v>
      </c>
      <c r="AA336" s="13">
        <f t="shared" si="17"/>
        <v>-143.13003500413271</v>
      </c>
      <c r="AB336" s="13">
        <f t="shared" si="17"/>
        <v>-135.45992928568671</v>
      </c>
    </row>
    <row r="337" spans="1:28">
      <c r="A337" s="4">
        <v>2019</v>
      </c>
      <c r="B337" s="4" t="s">
        <v>27</v>
      </c>
      <c r="C337" s="13">
        <v>0</v>
      </c>
      <c r="D337" s="14">
        <v>0</v>
      </c>
      <c r="E337" s="13">
        <v>0</v>
      </c>
      <c r="F337" s="14">
        <v>0</v>
      </c>
      <c r="G337" s="13">
        <v>0</v>
      </c>
      <c r="H337" s="14">
        <v>0</v>
      </c>
      <c r="I337" s="13">
        <v>0</v>
      </c>
      <c r="J337" s="14">
        <v>0</v>
      </c>
      <c r="K337" s="13">
        <v>0</v>
      </c>
      <c r="L337" s="14">
        <v>0</v>
      </c>
      <c r="M337" s="13">
        <v>0</v>
      </c>
      <c r="N337" s="14">
        <v>0</v>
      </c>
      <c r="O337" s="13">
        <v>0</v>
      </c>
      <c r="P337" s="14">
        <v>0</v>
      </c>
      <c r="Q337" s="13">
        <v>0</v>
      </c>
      <c r="R337" s="14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4">
        <v>0</v>
      </c>
      <c r="Y337" s="13">
        <v>0</v>
      </c>
      <c r="Z337" s="14">
        <v>0</v>
      </c>
      <c r="AA337" s="13">
        <v>0</v>
      </c>
      <c r="AB337" s="15">
        <v>0</v>
      </c>
    </row>
    <row r="338" spans="1:28">
      <c r="A338" s="11"/>
      <c r="B338" s="7" t="s">
        <v>30</v>
      </c>
      <c r="C338" s="16">
        <v>0</v>
      </c>
      <c r="D338" s="17">
        <v>0</v>
      </c>
      <c r="E338" s="16">
        <v>0</v>
      </c>
      <c r="F338" s="17">
        <v>0</v>
      </c>
      <c r="G338" s="16">
        <v>0</v>
      </c>
      <c r="H338" s="17">
        <v>0</v>
      </c>
      <c r="I338" s="16">
        <v>0</v>
      </c>
      <c r="J338" s="17">
        <v>0</v>
      </c>
      <c r="K338" s="16">
        <v>0</v>
      </c>
      <c r="L338" s="17">
        <v>0</v>
      </c>
      <c r="M338" s="16">
        <v>0</v>
      </c>
      <c r="N338" s="17">
        <v>0</v>
      </c>
      <c r="O338" s="16">
        <v>0</v>
      </c>
      <c r="P338" s="17">
        <v>0</v>
      </c>
      <c r="Q338" s="16">
        <v>0</v>
      </c>
      <c r="R338" s="17">
        <v>0</v>
      </c>
      <c r="S338" s="16">
        <v>0</v>
      </c>
      <c r="T338" s="17">
        <v>0</v>
      </c>
      <c r="U338" s="16">
        <v>0</v>
      </c>
      <c r="V338" s="17">
        <v>0</v>
      </c>
      <c r="W338" s="16">
        <v>0</v>
      </c>
      <c r="X338" s="17">
        <v>0</v>
      </c>
      <c r="Y338" s="16">
        <v>0</v>
      </c>
      <c r="Z338" s="17">
        <v>0</v>
      </c>
      <c r="AA338" s="16">
        <v>0</v>
      </c>
      <c r="AB338" s="18">
        <v>0</v>
      </c>
    </row>
    <row r="339" spans="1:28">
      <c r="A339" s="11"/>
      <c r="B339" s="7" t="s">
        <v>32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33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34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35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36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81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37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39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40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41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43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51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49</v>
      </c>
      <c r="C351" s="16">
        <v>-9.2178886363636376</v>
      </c>
      <c r="D351" s="17">
        <v>-7.4375854591836736</v>
      </c>
      <c r="E351" s="16">
        <v>-8.9635306250000006</v>
      </c>
      <c r="F351" s="17">
        <v>-8.1507207386363625</v>
      </c>
      <c r="G351" s="16">
        <v>-8.9044747023809538</v>
      </c>
      <c r="H351" s="17">
        <v>-8.3798534313725472</v>
      </c>
      <c r="I351" s="16">
        <v>-11.993659659090907</v>
      </c>
      <c r="J351" s="17">
        <v>-11.282790217391303</v>
      </c>
      <c r="K351" s="16">
        <v>-13.301966761363639</v>
      </c>
      <c r="L351" s="17">
        <v>-13.036676530612247</v>
      </c>
      <c r="M351" s="16">
        <v>-14.9021046875</v>
      </c>
      <c r="N351" s="17">
        <v>-14.85563675</v>
      </c>
      <c r="O351" s="16">
        <v>-16.047486931818181</v>
      </c>
      <c r="P351" s="17">
        <v>-15.909283163265311</v>
      </c>
      <c r="Q351" s="16">
        <v>-15.34566875</v>
      </c>
      <c r="R351" s="17">
        <v>-15.242741581632655</v>
      </c>
      <c r="S351" s="16">
        <v>-13.862256562499999</v>
      </c>
      <c r="T351" s="17">
        <v>-13.710057999999997</v>
      </c>
      <c r="U351" s="16">
        <v>-11.72760054347826</v>
      </c>
      <c r="V351" s="17">
        <v>-10.851935106382978</v>
      </c>
      <c r="W351" s="16">
        <v>-9.5255318750000004</v>
      </c>
      <c r="X351" s="17">
        <v>-8.7254009999999997</v>
      </c>
      <c r="Y351" s="16">
        <v>-9.3378651785714286</v>
      </c>
      <c r="Z351" s="17">
        <v>-7.9675017156862733</v>
      </c>
      <c r="AA351" s="16">
        <v>-143.13003491306702</v>
      </c>
      <c r="AB351" s="18">
        <v>-135.55018369416337</v>
      </c>
    </row>
    <row r="352" spans="1:28">
      <c r="A352" s="11"/>
      <c r="B352" s="7" t="s">
        <v>44</v>
      </c>
      <c r="C352" s="16">
        <v>0</v>
      </c>
      <c r="D352" s="17">
        <v>0</v>
      </c>
      <c r="E352" s="16">
        <v>0</v>
      </c>
      <c r="F352" s="17">
        <v>0</v>
      </c>
      <c r="G352" s="16">
        <v>0</v>
      </c>
      <c r="H352" s="17">
        <v>0</v>
      </c>
      <c r="I352" s="16">
        <v>0</v>
      </c>
      <c r="J352" s="17">
        <v>0</v>
      </c>
      <c r="K352" s="16">
        <v>0</v>
      </c>
      <c r="L352" s="17">
        <v>0</v>
      </c>
      <c r="M352" s="16">
        <v>0</v>
      </c>
      <c r="N352" s="17">
        <v>0</v>
      </c>
      <c r="O352" s="16">
        <v>0</v>
      </c>
      <c r="P352" s="17">
        <v>0</v>
      </c>
      <c r="Q352" s="16">
        <v>0</v>
      </c>
      <c r="R352" s="17">
        <v>0</v>
      </c>
      <c r="S352" s="16">
        <v>0</v>
      </c>
      <c r="T352" s="17">
        <v>0</v>
      </c>
      <c r="U352" s="16">
        <v>0</v>
      </c>
      <c r="V352" s="17">
        <v>0</v>
      </c>
      <c r="W352" s="16">
        <v>0</v>
      </c>
      <c r="X352" s="17">
        <v>0</v>
      </c>
      <c r="Y352" s="16">
        <v>0</v>
      </c>
      <c r="Z352" s="17">
        <v>0</v>
      </c>
      <c r="AA352" s="16">
        <v>0</v>
      </c>
      <c r="AB352" s="18">
        <v>0</v>
      </c>
    </row>
    <row r="353" spans="1:28">
      <c r="A353" s="11"/>
      <c r="B353" s="7" t="s">
        <v>45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4" t="s">
        <v>68</v>
      </c>
      <c r="B354" s="9"/>
      <c r="C354" s="13">
        <f t="shared" ref="C354:AB354" si="18">SUM(C337:C353)</f>
        <v>-9.2178886363636376</v>
      </c>
      <c r="D354" s="13">
        <f t="shared" si="18"/>
        <v>-7.4375854591836736</v>
      </c>
      <c r="E354" s="13">
        <f t="shared" si="18"/>
        <v>-8.9635306250000006</v>
      </c>
      <c r="F354" s="13">
        <f t="shared" si="18"/>
        <v>-8.1507207386363625</v>
      </c>
      <c r="G354" s="13">
        <f t="shared" si="18"/>
        <v>-8.9044747023809538</v>
      </c>
      <c r="H354" s="13">
        <f t="shared" si="18"/>
        <v>-8.3798534313725472</v>
      </c>
      <c r="I354" s="13">
        <f t="shared" si="18"/>
        <v>-11.993659659090907</v>
      </c>
      <c r="J354" s="13">
        <f t="shared" si="18"/>
        <v>-11.282790217391303</v>
      </c>
      <c r="K354" s="13">
        <f t="shared" si="18"/>
        <v>-13.301966761363639</v>
      </c>
      <c r="L354" s="13">
        <f t="shared" si="18"/>
        <v>-13.036676530612247</v>
      </c>
      <c r="M354" s="13">
        <f t="shared" si="18"/>
        <v>-14.9021046875</v>
      </c>
      <c r="N354" s="13">
        <f t="shared" si="18"/>
        <v>-14.85563675</v>
      </c>
      <c r="O354" s="13">
        <f t="shared" si="18"/>
        <v>-16.047486931818181</v>
      </c>
      <c r="P354" s="13">
        <f t="shared" si="18"/>
        <v>-15.909283163265311</v>
      </c>
      <c r="Q354" s="13">
        <f t="shared" si="18"/>
        <v>-15.34566875</v>
      </c>
      <c r="R354" s="13">
        <f t="shared" si="18"/>
        <v>-15.242741581632655</v>
      </c>
      <c r="S354" s="13">
        <f t="shared" si="18"/>
        <v>-13.862256562499999</v>
      </c>
      <c r="T354" s="13">
        <f t="shared" si="18"/>
        <v>-13.710057999999997</v>
      </c>
      <c r="U354" s="13">
        <f t="shared" si="18"/>
        <v>-11.72760054347826</v>
      </c>
      <c r="V354" s="13">
        <f t="shared" si="18"/>
        <v>-10.851935106382978</v>
      </c>
      <c r="W354" s="13">
        <f t="shared" si="18"/>
        <v>-9.5255318750000004</v>
      </c>
      <c r="X354" s="13">
        <f t="shared" si="18"/>
        <v>-8.7254009999999997</v>
      </c>
      <c r="Y354" s="13">
        <f t="shared" si="18"/>
        <v>-9.3378651785714286</v>
      </c>
      <c r="Z354" s="13">
        <f t="shared" si="18"/>
        <v>-7.9675017156862733</v>
      </c>
      <c r="AA354" s="13">
        <f t="shared" si="18"/>
        <v>-143.13003491306702</v>
      </c>
      <c r="AB354" s="13">
        <f t="shared" si="18"/>
        <v>-135.55018369416337</v>
      </c>
    </row>
    <row r="355" spans="1:28">
      <c r="A355" s="4">
        <v>2020</v>
      </c>
      <c r="B355" s="4" t="s">
        <v>27</v>
      </c>
      <c r="C355" s="13">
        <v>0</v>
      </c>
      <c r="D355" s="14">
        <v>0</v>
      </c>
      <c r="E355" s="13">
        <v>0</v>
      </c>
      <c r="F355" s="14">
        <v>0</v>
      </c>
      <c r="G355" s="13">
        <v>0</v>
      </c>
      <c r="H355" s="14">
        <v>0</v>
      </c>
      <c r="I355" s="13">
        <v>0</v>
      </c>
      <c r="J355" s="14">
        <v>0</v>
      </c>
      <c r="K355" s="13">
        <v>0</v>
      </c>
      <c r="L355" s="14">
        <v>0</v>
      </c>
      <c r="M355" s="13">
        <v>0</v>
      </c>
      <c r="N355" s="14">
        <v>0</v>
      </c>
      <c r="O355" s="13">
        <v>0</v>
      </c>
      <c r="P355" s="14">
        <v>0</v>
      </c>
      <c r="Q355" s="13">
        <v>0</v>
      </c>
      <c r="R355" s="14">
        <v>0</v>
      </c>
      <c r="S355" s="13">
        <v>0</v>
      </c>
      <c r="T355" s="14">
        <v>0</v>
      </c>
      <c r="U355" s="13">
        <v>0</v>
      </c>
      <c r="V355" s="14">
        <v>0</v>
      </c>
      <c r="W355" s="13">
        <v>0</v>
      </c>
      <c r="X355" s="14">
        <v>0</v>
      </c>
      <c r="Y355" s="13">
        <v>0</v>
      </c>
      <c r="Z355" s="14">
        <v>0</v>
      </c>
      <c r="AA355" s="13">
        <v>0</v>
      </c>
      <c r="AB355" s="15">
        <v>0</v>
      </c>
    </row>
    <row r="356" spans="1:28">
      <c r="A356" s="11"/>
      <c r="B356" s="7" t="s">
        <v>30</v>
      </c>
      <c r="C356" s="16">
        <v>0</v>
      </c>
      <c r="D356" s="17">
        <v>0</v>
      </c>
      <c r="E356" s="16">
        <v>0</v>
      </c>
      <c r="F356" s="17">
        <v>0</v>
      </c>
      <c r="G356" s="16">
        <v>0</v>
      </c>
      <c r="H356" s="17">
        <v>0</v>
      </c>
      <c r="I356" s="16">
        <v>0</v>
      </c>
      <c r="J356" s="17">
        <v>0</v>
      </c>
      <c r="K356" s="16">
        <v>0</v>
      </c>
      <c r="L356" s="17">
        <v>0</v>
      </c>
      <c r="M356" s="16">
        <v>0</v>
      </c>
      <c r="N356" s="17">
        <v>0</v>
      </c>
      <c r="O356" s="16">
        <v>0</v>
      </c>
      <c r="P356" s="17">
        <v>0</v>
      </c>
      <c r="Q356" s="16">
        <v>0</v>
      </c>
      <c r="R356" s="17">
        <v>0</v>
      </c>
      <c r="S356" s="16">
        <v>0</v>
      </c>
      <c r="T356" s="17">
        <v>0</v>
      </c>
      <c r="U356" s="16">
        <v>0</v>
      </c>
      <c r="V356" s="17">
        <v>0</v>
      </c>
      <c r="W356" s="16">
        <v>0</v>
      </c>
      <c r="X356" s="17">
        <v>0</v>
      </c>
      <c r="Y356" s="16">
        <v>0</v>
      </c>
      <c r="Z356" s="17">
        <v>0</v>
      </c>
      <c r="AA356" s="16">
        <v>0</v>
      </c>
      <c r="AB356" s="18">
        <v>0</v>
      </c>
    </row>
    <row r="357" spans="1:28">
      <c r="A357" s="11"/>
      <c r="B357" s="7" t="s">
        <v>32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33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34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35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36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81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37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39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40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41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43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51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49</v>
      </c>
      <c r="C369" s="16">
        <v>-9.2178886363636376</v>
      </c>
      <c r="D369" s="17">
        <v>-7.4375854591836736</v>
      </c>
      <c r="E369" s="16">
        <v>-8.9635306250000006</v>
      </c>
      <c r="F369" s="17">
        <v>-8.2803271276595733</v>
      </c>
      <c r="G369" s="16">
        <v>-8.9044744318181817</v>
      </c>
      <c r="H369" s="17">
        <v>-8.2084903061224495</v>
      </c>
      <c r="I369" s="16">
        <v>-11.993659659090907</v>
      </c>
      <c r="J369" s="17">
        <v>-11.282790217391303</v>
      </c>
      <c r="K369" s="16">
        <v>-13.301966875</v>
      </c>
      <c r="L369" s="17">
        <v>-13.135941509433964</v>
      </c>
      <c r="M369" s="16">
        <v>-14.902104829545454</v>
      </c>
      <c r="N369" s="17">
        <v>-14.815967391304348</v>
      </c>
      <c r="O369" s="16">
        <v>-16.047486956521738</v>
      </c>
      <c r="P369" s="17">
        <v>-15.893744414893613</v>
      </c>
      <c r="Q369" s="16">
        <v>-15.345668452380952</v>
      </c>
      <c r="R369" s="17">
        <v>-15.262000980392155</v>
      </c>
      <c r="S369" s="16">
        <v>-13.862256845238097</v>
      </c>
      <c r="T369" s="17">
        <v>-13.656119270833331</v>
      </c>
      <c r="U369" s="16">
        <v>-11.72760028409091</v>
      </c>
      <c r="V369" s="17">
        <v>-10.965487244897961</v>
      </c>
      <c r="W369" s="16">
        <v>-9.5255318750000004</v>
      </c>
      <c r="X369" s="17">
        <v>-8.7254009999999997</v>
      </c>
      <c r="Y369" s="16">
        <v>-9.3378650568181811</v>
      </c>
      <c r="Z369" s="17">
        <v>-7.8755673469387748</v>
      </c>
      <c r="AA369" s="16">
        <v>-143.13003452686806</v>
      </c>
      <c r="AB369" s="18">
        <v>-135.53942226905116</v>
      </c>
    </row>
    <row r="370" spans="1:28">
      <c r="A370" s="11"/>
      <c r="B370" s="7" t="s">
        <v>44</v>
      </c>
      <c r="C370" s="16">
        <v>0</v>
      </c>
      <c r="D370" s="17">
        <v>0</v>
      </c>
      <c r="E370" s="16">
        <v>0</v>
      </c>
      <c r="F370" s="17">
        <v>0</v>
      </c>
      <c r="G370" s="16">
        <v>0</v>
      </c>
      <c r="H370" s="17">
        <v>0</v>
      </c>
      <c r="I370" s="16">
        <v>0</v>
      </c>
      <c r="J370" s="17">
        <v>0</v>
      </c>
      <c r="K370" s="16">
        <v>0</v>
      </c>
      <c r="L370" s="17">
        <v>0</v>
      </c>
      <c r="M370" s="16">
        <v>0</v>
      </c>
      <c r="N370" s="17">
        <v>0</v>
      </c>
      <c r="O370" s="16">
        <v>0</v>
      </c>
      <c r="P370" s="17">
        <v>0</v>
      </c>
      <c r="Q370" s="16">
        <v>0</v>
      </c>
      <c r="R370" s="17">
        <v>0</v>
      </c>
      <c r="S370" s="16">
        <v>0</v>
      </c>
      <c r="T370" s="17">
        <v>0</v>
      </c>
      <c r="U370" s="16">
        <v>0</v>
      </c>
      <c r="V370" s="17">
        <v>0</v>
      </c>
      <c r="W370" s="16">
        <v>0</v>
      </c>
      <c r="X370" s="17">
        <v>0</v>
      </c>
      <c r="Y370" s="16">
        <v>0</v>
      </c>
      <c r="Z370" s="17">
        <v>0</v>
      </c>
      <c r="AA370" s="16">
        <v>0</v>
      </c>
      <c r="AB370" s="18">
        <v>0</v>
      </c>
    </row>
    <row r="371" spans="1:28">
      <c r="A371" s="11"/>
      <c r="B371" s="7" t="s">
        <v>45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4" t="s">
        <v>69</v>
      </c>
      <c r="B372" s="9"/>
      <c r="C372" s="13">
        <f t="shared" ref="C372:AB372" si="19">SUM(C355:C371)</f>
        <v>-9.2178886363636376</v>
      </c>
      <c r="D372" s="13">
        <f t="shared" si="19"/>
        <v>-7.4375854591836736</v>
      </c>
      <c r="E372" s="13">
        <f t="shared" si="19"/>
        <v>-8.9635306250000006</v>
      </c>
      <c r="F372" s="13">
        <f t="shared" si="19"/>
        <v>-8.2803271276595733</v>
      </c>
      <c r="G372" s="13">
        <f t="shared" si="19"/>
        <v>-8.9044744318181817</v>
      </c>
      <c r="H372" s="13">
        <f t="shared" si="19"/>
        <v>-8.2084903061224495</v>
      </c>
      <c r="I372" s="13">
        <f t="shared" si="19"/>
        <v>-11.993659659090907</v>
      </c>
      <c r="J372" s="13">
        <f t="shared" si="19"/>
        <v>-11.282790217391303</v>
      </c>
      <c r="K372" s="13">
        <f t="shared" si="19"/>
        <v>-13.301966875</v>
      </c>
      <c r="L372" s="13">
        <f t="shared" si="19"/>
        <v>-13.135941509433964</v>
      </c>
      <c r="M372" s="13">
        <f t="shared" si="19"/>
        <v>-14.902104829545454</v>
      </c>
      <c r="N372" s="13">
        <f t="shared" si="19"/>
        <v>-14.815967391304348</v>
      </c>
      <c r="O372" s="13">
        <f t="shared" si="19"/>
        <v>-16.047486956521738</v>
      </c>
      <c r="P372" s="13">
        <f t="shared" si="19"/>
        <v>-15.893744414893613</v>
      </c>
      <c r="Q372" s="13">
        <f t="shared" si="19"/>
        <v>-15.345668452380952</v>
      </c>
      <c r="R372" s="13">
        <f t="shared" si="19"/>
        <v>-15.262000980392155</v>
      </c>
      <c r="S372" s="13">
        <f t="shared" si="19"/>
        <v>-13.862256845238097</v>
      </c>
      <c r="T372" s="13">
        <f t="shared" si="19"/>
        <v>-13.656119270833331</v>
      </c>
      <c r="U372" s="13">
        <f t="shared" si="19"/>
        <v>-11.72760028409091</v>
      </c>
      <c r="V372" s="13">
        <f t="shared" si="19"/>
        <v>-10.965487244897961</v>
      </c>
      <c r="W372" s="13">
        <f t="shared" si="19"/>
        <v>-9.5255318750000004</v>
      </c>
      <c r="X372" s="13">
        <f t="shared" si="19"/>
        <v>-8.7254009999999997</v>
      </c>
      <c r="Y372" s="13">
        <f t="shared" si="19"/>
        <v>-9.3378650568181811</v>
      </c>
      <c r="Z372" s="13">
        <f t="shared" si="19"/>
        <v>-7.8755673469387748</v>
      </c>
      <c r="AA372" s="13">
        <f t="shared" si="19"/>
        <v>-143.13003452686806</v>
      </c>
      <c r="AB372" s="13">
        <f t="shared" si="19"/>
        <v>-135.53942226905116</v>
      </c>
    </row>
    <row r="373" spans="1:28">
      <c r="A373" s="4">
        <v>2021</v>
      </c>
      <c r="B373" s="4" t="s">
        <v>27</v>
      </c>
      <c r="C373" s="13">
        <v>0</v>
      </c>
      <c r="D373" s="14">
        <v>0</v>
      </c>
      <c r="E373" s="13">
        <v>0</v>
      </c>
      <c r="F373" s="14">
        <v>0</v>
      </c>
      <c r="G373" s="13">
        <v>0</v>
      </c>
      <c r="H373" s="14">
        <v>0</v>
      </c>
      <c r="I373" s="13">
        <v>0</v>
      </c>
      <c r="J373" s="14">
        <v>0</v>
      </c>
      <c r="K373" s="13">
        <v>0</v>
      </c>
      <c r="L373" s="14">
        <v>0</v>
      </c>
      <c r="M373" s="13">
        <v>0</v>
      </c>
      <c r="N373" s="14">
        <v>0</v>
      </c>
      <c r="O373" s="13">
        <v>0</v>
      </c>
      <c r="P373" s="14">
        <v>0</v>
      </c>
      <c r="Q373" s="13">
        <v>0</v>
      </c>
      <c r="R373" s="14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4">
        <v>0</v>
      </c>
      <c r="Y373" s="13">
        <v>0</v>
      </c>
      <c r="Z373" s="14">
        <v>0</v>
      </c>
      <c r="AA373" s="13">
        <v>0</v>
      </c>
      <c r="AB373" s="15">
        <v>0</v>
      </c>
    </row>
    <row r="374" spans="1:28">
      <c r="A374" s="11"/>
      <c r="B374" s="7" t="s">
        <v>30</v>
      </c>
      <c r="C374" s="16">
        <v>0</v>
      </c>
      <c r="D374" s="17">
        <v>0</v>
      </c>
      <c r="E374" s="16">
        <v>0</v>
      </c>
      <c r="F374" s="17">
        <v>0</v>
      </c>
      <c r="G374" s="16">
        <v>0</v>
      </c>
      <c r="H374" s="17">
        <v>0</v>
      </c>
      <c r="I374" s="16">
        <v>0</v>
      </c>
      <c r="J374" s="17">
        <v>0</v>
      </c>
      <c r="K374" s="16">
        <v>0</v>
      </c>
      <c r="L374" s="17">
        <v>0</v>
      </c>
      <c r="M374" s="16">
        <v>0</v>
      </c>
      <c r="N374" s="17">
        <v>0</v>
      </c>
      <c r="O374" s="16">
        <v>0</v>
      </c>
      <c r="P374" s="17">
        <v>0</v>
      </c>
      <c r="Q374" s="16">
        <v>0</v>
      </c>
      <c r="R374" s="17">
        <v>0</v>
      </c>
      <c r="S374" s="16">
        <v>0</v>
      </c>
      <c r="T374" s="17">
        <v>0</v>
      </c>
      <c r="U374" s="16">
        <v>0</v>
      </c>
      <c r="V374" s="17">
        <v>0</v>
      </c>
      <c r="W374" s="16">
        <v>0</v>
      </c>
      <c r="X374" s="17">
        <v>0</v>
      </c>
      <c r="Y374" s="16">
        <v>0</v>
      </c>
      <c r="Z374" s="17">
        <v>0</v>
      </c>
      <c r="AA374" s="16">
        <v>0</v>
      </c>
      <c r="AB374" s="18">
        <v>0</v>
      </c>
    </row>
    <row r="375" spans="1:28">
      <c r="A375" s="11"/>
      <c r="B375" s="7" t="s">
        <v>32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33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34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35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36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81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37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39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40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41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43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51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49</v>
      </c>
      <c r="C387" s="16">
        <v>-9.2178887500000002</v>
      </c>
      <c r="D387" s="17">
        <v>-7.6585827830188684</v>
      </c>
      <c r="E387" s="16">
        <v>-8.9635306250000006</v>
      </c>
      <c r="F387" s="17">
        <v>-8.1507207386363625</v>
      </c>
      <c r="G387" s="16">
        <v>-8.9044747282608689</v>
      </c>
      <c r="H387" s="17">
        <v>-8.022543085106383</v>
      </c>
      <c r="I387" s="16">
        <v>-11.993659659090907</v>
      </c>
      <c r="J387" s="17">
        <v>-11.282790217391303</v>
      </c>
      <c r="K387" s="16">
        <v>-13.301966875</v>
      </c>
      <c r="L387" s="17">
        <v>-13.135941509433964</v>
      </c>
      <c r="M387" s="16">
        <v>-14.902104829545454</v>
      </c>
      <c r="N387" s="17">
        <v>-14.815967391304348</v>
      </c>
      <c r="O387" s="16">
        <v>-16.047487202380953</v>
      </c>
      <c r="P387" s="17">
        <v>-15.92360367647059</v>
      </c>
      <c r="Q387" s="16">
        <v>-15.34566875</v>
      </c>
      <c r="R387" s="17">
        <v>-15.242741581632655</v>
      </c>
      <c r="S387" s="16">
        <v>-13.862256845238097</v>
      </c>
      <c r="T387" s="17">
        <v>-13.656119270833331</v>
      </c>
      <c r="U387" s="16">
        <v>-11.727600595238096</v>
      </c>
      <c r="V387" s="17">
        <v>-11.070133333333334</v>
      </c>
      <c r="W387" s="16">
        <v>-9.5255321428571413</v>
      </c>
      <c r="X387" s="17">
        <v>-8.6005903645833346</v>
      </c>
      <c r="Y387" s="16">
        <v>-9.3378654891304347</v>
      </c>
      <c r="Z387" s="17">
        <v>-7.7758087765957447</v>
      </c>
      <c r="AA387" s="16">
        <v>-143.13003649174195</v>
      </c>
      <c r="AB387" s="18">
        <v>-135.33554272834022</v>
      </c>
    </row>
    <row r="388" spans="1:28">
      <c r="A388" s="11"/>
      <c r="B388" s="7" t="s">
        <v>44</v>
      </c>
      <c r="C388" s="16">
        <v>0</v>
      </c>
      <c r="D388" s="17">
        <v>0</v>
      </c>
      <c r="E388" s="16">
        <v>0</v>
      </c>
      <c r="F388" s="17">
        <v>0</v>
      </c>
      <c r="G388" s="16">
        <v>0</v>
      </c>
      <c r="H388" s="17">
        <v>0</v>
      </c>
      <c r="I388" s="16">
        <v>0</v>
      </c>
      <c r="J388" s="17">
        <v>0</v>
      </c>
      <c r="K388" s="16">
        <v>0</v>
      </c>
      <c r="L388" s="17">
        <v>0</v>
      </c>
      <c r="M388" s="16">
        <v>0</v>
      </c>
      <c r="N388" s="17">
        <v>0</v>
      </c>
      <c r="O388" s="16">
        <v>0</v>
      </c>
      <c r="P388" s="17">
        <v>0</v>
      </c>
      <c r="Q388" s="16">
        <v>0</v>
      </c>
      <c r="R388" s="17">
        <v>0</v>
      </c>
      <c r="S388" s="16">
        <v>0</v>
      </c>
      <c r="T388" s="17">
        <v>0</v>
      </c>
      <c r="U388" s="16">
        <v>0</v>
      </c>
      <c r="V388" s="17">
        <v>0</v>
      </c>
      <c r="W388" s="16">
        <v>0</v>
      </c>
      <c r="X388" s="17">
        <v>0</v>
      </c>
      <c r="Y388" s="16">
        <v>0</v>
      </c>
      <c r="Z388" s="17">
        <v>0</v>
      </c>
      <c r="AA388" s="16">
        <v>0</v>
      </c>
      <c r="AB388" s="18">
        <v>0</v>
      </c>
    </row>
    <row r="389" spans="1:28">
      <c r="A389" s="11"/>
      <c r="B389" s="7" t="s">
        <v>45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4" t="s">
        <v>70</v>
      </c>
      <c r="B390" s="9"/>
      <c r="C390" s="13">
        <f t="shared" ref="C390:AB390" si="20">SUM(C373:C389)</f>
        <v>-9.2178887500000002</v>
      </c>
      <c r="D390" s="13">
        <f t="shared" si="20"/>
        <v>-7.6585827830188684</v>
      </c>
      <c r="E390" s="13">
        <f t="shared" si="20"/>
        <v>-8.9635306250000006</v>
      </c>
      <c r="F390" s="13">
        <f t="shared" si="20"/>
        <v>-8.1507207386363625</v>
      </c>
      <c r="G390" s="13">
        <f t="shared" si="20"/>
        <v>-8.9044747282608689</v>
      </c>
      <c r="H390" s="13">
        <f t="shared" si="20"/>
        <v>-8.022543085106383</v>
      </c>
      <c r="I390" s="13">
        <f t="shared" si="20"/>
        <v>-11.993659659090907</v>
      </c>
      <c r="J390" s="13">
        <f t="shared" si="20"/>
        <v>-11.282790217391303</v>
      </c>
      <c r="K390" s="13">
        <f t="shared" si="20"/>
        <v>-13.301966875</v>
      </c>
      <c r="L390" s="13">
        <f t="shared" si="20"/>
        <v>-13.135941509433964</v>
      </c>
      <c r="M390" s="13">
        <f t="shared" si="20"/>
        <v>-14.902104829545454</v>
      </c>
      <c r="N390" s="13">
        <f t="shared" si="20"/>
        <v>-14.815967391304348</v>
      </c>
      <c r="O390" s="13">
        <f t="shared" si="20"/>
        <v>-16.047487202380953</v>
      </c>
      <c r="P390" s="13">
        <f t="shared" si="20"/>
        <v>-15.92360367647059</v>
      </c>
      <c r="Q390" s="13">
        <f t="shared" si="20"/>
        <v>-15.34566875</v>
      </c>
      <c r="R390" s="13">
        <f t="shared" si="20"/>
        <v>-15.242741581632655</v>
      </c>
      <c r="S390" s="13">
        <f t="shared" si="20"/>
        <v>-13.862256845238097</v>
      </c>
      <c r="T390" s="13">
        <f t="shared" si="20"/>
        <v>-13.656119270833331</v>
      </c>
      <c r="U390" s="13">
        <f t="shared" si="20"/>
        <v>-11.727600595238096</v>
      </c>
      <c r="V390" s="13">
        <f t="shared" si="20"/>
        <v>-11.070133333333334</v>
      </c>
      <c r="W390" s="13">
        <f t="shared" si="20"/>
        <v>-9.5255321428571413</v>
      </c>
      <c r="X390" s="13">
        <f t="shared" si="20"/>
        <v>-8.6005903645833346</v>
      </c>
      <c r="Y390" s="13">
        <f t="shared" si="20"/>
        <v>-9.3378654891304347</v>
      </c>
      <c r="Z390" s="13">
        <f t="shared" si="20"/>
        <v>-7.7758087765957447</v>
      </c>
      <c r="AA390" s="13">
        <f t="shared" si="20"/>
        <v>-143.13003649174195</v>
      </c>
      <c r="AB390" s="13">
        <f t="shared" si="20"/>
        <v>-135.33554272834022</v>
      </c>
    </row>
    <row r="391" spans="1:28">
      <c r="A391" s="4">
        <v>2022</v>
      </c>
      <c r="B391" s="4" t="s">
        <v>27</v>
      </c>
      <c r="C391" s="13">
        <v>0</v>
      </c>
      <c r="D391" s="14">
        <v>0</v>
      </c>
      <c r="E391" s="13">
        <v>0</v>
      </c>
      <c r="F391" s="14">
        <v>0</v>
      </c>
      <c r="G391" s="13">
        <v>0</v>
      </c>
      <c r="H391" s="14">
        <v>0</v>
      </c>
      <c r="I391" s="13">
        <v>0</v>
      </c>
      <c r="J391" s="14">
        <v>0</v>
      </c>
      <c r="K391" s="13">
        <v>0</v>
      </c>
      <c r="L391" s="14">
        <v>0</v>
      </c>
      <c r="M391" s="13">
        <v>0</v>
      </c>
      <c r="N391" s="14">
        <v>0</v>
      </c>
      <c r="O391" s="13">
        <v>0</v>
      </c>
      <c r="P391" s="14">
        <v>0</v>
      </c>
      <c r="Q391" s="13">
        <v>0</v>
      </c>
      <c r="R391" s="14">
        <v>0</v>
      </c>
      <c r="S391" s="13">
        <v>0</v>
      </c>
      <c r="T391" s="14">
        <v>0</v>
      </c>
      <c r="U391" s="13">
        <v>0</v>
      </c>
      <c r="V391" s="14">
        <v>0</v>
      </c>
      <c r="W391" s="13">
        <v>0</v>
      </c>
      <c r="X391" s="14">
        <v>0</v>
      </c>
      <c r="Y391" s="13">
        <v>0</v>
      </c>
      <c r="Z391" s="14">
        <v>0</v>
      </c>
      <c r="AA391" s="13">
        <v>0</v>
      </c>
      <c r="AB391" s="15">
        <v>0</v>
      </c>
    </row>
    <row r="392" spans="1:28">
      <c r="A392" s="11"/>
      <c r="B392" s="7" t="s">
        <v>30</v>
      </c>
      <c r="C392" s="16">
        <v>0</v>
      </c>
      <c r="D392" s="17">
        <v>0</v>
      </c>
      <c r="E392" s="16">
        <v>0</v>
      </c>
      <c r="F392" s="17">
        <v>0</v>
      </c>
      <c r="G392" s="16">
        <v>0</v>
      </c>
      <c r="H392" s="17">
        <v>0</v>
      </c>
      <c r="I392" s="16">
        <v>0</v>
      </c>
      <c r="J392" s="17">
        <v>0</v>
      </c>
      <c r="K392" s="16">
        <v>0</v>
      </c>
      <c r="L392" s="17">
        <v>0</v>
      </c>
      <c r="M392" s="16">
        <v>0</v>
      </c>
      <c r="N392" s="17">
        <v>0</v>
      </c>
      <c r="O392" s="16">
        <v>0</v>
      </c>
      <c r="P392" s="17">
        <v>0</v>
      </c>
      <c r="Q392" s="16">
        <v>0</v>
      </c>
      <c r="R392" s="17">
        <v>0</v>
      </c>
      <c r="S392" s="16">
        <v>0</v>
      </c>
      <c r="T392" s="17">
        <v>0</v>
      </c>
      <c r="U392" s="16">
        <v>0</v>
      </c>
      <c r="V392" s="17">
        <v>0</v>
      </c>
      <c r="W392" s="16">
        <v>0</v>
      </c>
      <c r="X392" s="17">
        <v>0</v>
      </c>
      <c r="Y392" s="16">
        <v>0</v>
      </c>
      <c r="Z392" s="17">
        <v>0</v>
      </c>
      <c r="AA392" s="16">
        <v>0</v>
      </c>
      <c r="AB392" s="18">
        <v>0</v>
      </c>
    </row>
    <row r="393" spans="1:28">
      <c r="A393" s="11"/>
      <c r="B393" s="7" t="s">
        <v>32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33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34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35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36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81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37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39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40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41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43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51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49</v>
      </c>
      <c r="C405" s="16">
        <v>-9.2178886904761903</v>
      </c>
      <c r="D405" s="17">
        <v>-7.5524174019607848</v>
      </c>
      <c r="E405" s="16">
        <v>-8.9635306250000006</v>
      </c>
      <c r="F405" s="17">
        <v>-8.1507207386363625</v>
      </c>
      <c r="G405" s="16">
        <v>-8.9044747282608689</v>
      </c>
      <c r="H405" s="17">
        <v>-8.022543085106383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-27.08589404373706</v>
      </c>
      <c r="AB405" s="18">
        <v>-23.725681225703532</v>
      </c>
    </row>
    <row r="406" spans="1:28">
      <c r="A406" s="11"/>
      <c r="B406" s="7" t="s">
        <v>44</v>
      </c>
      <c r="C406" s="16">
        <v>0</v>
      </c>
      <c r="D406" s="17">
        <v>0</v>
      </c>
      <c r="E406" s="16">
        <v>0</v>
      </c>
      <c r="F406" s="17">
        <v>0</v>
      </c>
      <c r="G406" s="16">
        <v>0</v>
      </c>
      <c r="H406" s="17">
        <v>0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0</v>
      </c>
      <c r="AB406" s="18">
        <v>0</v>
      </c>
    </row>
    <row r="407" spans="1:28">
      <c r="A407" s="11"/>
      <c r="B407" s="7" t="s">
        <v>45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4" t="s">
        <v>71</v>
      </c>
      <c r="B408" s="9"/>
      <c r="C408" s="13">
        <f t="shared" ref="C408:AB408" si="21">SUM(C391:C407)</f>
        <v>-9.2178886904761903</v>
      </c>
      <c r="D408" s="13">
        <f t="shared" si="21"/>
        <v>-7.5524174019607848</v>
      </c>
      <c r="E408" s="13">
        <f t="shared" si="21"/>
        <v>-8.9635306250000006</v>
      </c>
      <c r="F408" s="13">
        <f t="shared" si="21"/>
        <v>-8.1507207386363625</v>
      </c>
      <c r="G408" s="13">
        <f t="shared" si="21"/>
        <v>-8.9044747282608689</v>
      </c>
      <c r="H408" s="13">
        <f t="shared" si="21"/>
        <v>-8.022543085106383</v>
      </c>
      <c r="I408" s="13">
        <f t="shared" si="21"/>
        <v>0</v>
      </c>
      <c r="J408" s="13">
        <f t="shared" si="21"/>
        <v>0</v>
      </c>
      <c r="K408" s="13">
        <f t="shared" si="21"/>
        <v>0</v>
      </c>
      <c r="L408" s="13">
        <f t="shared" si="21"/>
        <v>0</v>
      </c>
      <c r="M408" s="13">
        <f t="shared" si="21"/>
        <v>0</v>
      </c>
      <c r="N408" s="13">
        <f t="shared" si="21"/>
        <v>0</v>
      </c>
      <c r="O408" s="13">
        <f t="shared" si="21"/>
        <v>0</v>
      </c>
      <c r="P408" s="13">
        <f t="shared" si="21"/>
        <v>0</v>
      </c>
      <c r="Q408" s="13">
        <f t="shared" si="21"/>
        <v>0</v>
      </c>
      <c r="R408" s="13">
        <f t="shared" si="21"/>
        <v>0</v>
      </c>
      <c r="S408" s="13">
        <f t="shared" si="21"/>
        <v>0</v>
      </c>
      <c r="T408" s="13">
        <f t="shared" si="21"/>
        <v>0</v>
      </c>
      <c r="U408" s="13">
        <f t="shared" si="21"/>
        <v>0</v>
      </c>
      <c r="V408" s="13">
        <f t="shared" si="21"/>
        <v>0</v>
      </c>
      <c r="W408" s="13">
        <f t="shared" si="21"/>
        <v>0</v>
      </c>
      <c r="X408" s="13">
        <f t="shared" si="21"/>
        <v>0</v>
      </c>
      <c r="Y408" s="13">
        <f t="shared" si="21"/>
        <v>0</v>
      </c>
      <c r="Z408" s="13">
        <f t="shared" si="21"/>
        <v>0</v>
      </c>
      <c r="AA408" s="13">
        <f t="shared" si="21"/>
        <v>-27.08589404373706</v>
      </c>
      <c r="AB408" s="13">
        <f t="shared" si="21"/>
        <v>-23.725681225703532</v>
      </c>
    </row>
    <row r="409" spans="1:28">
      <c r="A409" s="19" t="s">
        <v>72</v>
      </c>
      <c r="B409" s="20"/>
      <c r="C409" s="21">
        <f t="shared" ref="C409:AB409" si="22">C408+C390+C372+C354+C336+C318+C300+C282+C264+C246+C228+C210+C192+C174+C156+C138+C120+C102+C84+C66+C48+C30</f>
        <v>-474.69282498522387</v>
      </c>
      <c r="D409" s="21">
        <f t="shared" si="22"/>
        <v>-1182.8225151795064</v>
      </c>
      <c r="E409" s="21">
        <f t="shared" si="22"/>
        <v>-696.58985422802016</v>
      </c>
      <c r="F409" s="21">
        <f t="shared" si="22"/>
        <v>-1332.7591991166312</v>
      </c>
      <c r="G409" s="21">
        <f t="shared" si="22"/>
        <v>-437.89534075522283</v>
      </c>
      <c r="H409" s="21">
        <f t="shared" si="22"/>
        <v>-980.79824579673345</v>
      </c>
      <c r="I409" s="21">
        <f t="shared" si="22"/>
        <v>-290.28633715491395</v>
      </c>
      <c r="J409" s="21">
        <f t="shared" si="22"/>
        <v>-1150.3656183277678</v>
      </c>
      <c r="K409" s="21">
        <f t="shared" si="22"/>
        <v>-234.54788138118855</v>
      </c>
      <c r="L409" s="21">
        <f t="shared" si="22"/>
        <v>-1216.1561294003152</v>
      </c>
      <c r="M409" s="21">
        <f t="shared" si="22"/>
        <v>-60.236708999290144</v>
      </c>
      <c r="N409" s="21">
        <f t="shared" si="22"/>
        <v>-1068.0584499860265</v>
      </c>
      <c r="O409" s="21">
        <f t="shared" si="22"/>
        <v>622.86690653814867</v>
      </c>
      <c r="P409" s="21">
        <f t="shared" si="22"/>
        <v>-946.07792145740109</v>
      </c>
      <c r="Q409" s="21">
        <f t="shared" si="22"/>
        <v>196.19096261311523</v>
      </c>
      <c r="R409" s="21">
        <f t="shared" si="22"/>
        <v>-1191.8696807304229</v>
      </c>
      <c r="S409" s="21">
        <f t="shared" si="22"/>
        <v>77.065997101801571</v>
      </c>
      <c r="T409" s="21">
        <f t="shared" si="22"/>
        <v>-1190.4490768396993</v>
      </c>
      <c r="U409" s="21">
        <f t="shared" si="22"/>
        <v>65.663683931186469</v>
      </c>
      <c r="V409" s="21">
        <f t="shared" si="22"/>
        <v>-670.47473746406456</v>
      </c>
      <c r="W409" s="21">
        <f t="shared" si="22"/>
        <v>217.04630967243673</v>
      </c>
      <c r="X409" s="21">
        <f t="shared" si="22"/>
        <v>-643.26653035374079</v>
      </c>
      <c r="Y409" s="21">
        <f t="shared" si="22"/>
        <v>306.02745335123956</v>
      </c>
      <c r="Z409" s="21">
        <f t="shared" si="22"/>
        <v>-595.09187925497054</v>
      </c>
      <c r="AA409" s="21">
        <f t="shared" si="22"/>
        <v>-709.38763429593155</v>
      </c>
      <c r="AB409" s="21">
        <f t="shared" si="22"/>
        <v>-12168.189983907279</v>
      </c>
    </row>
    <row r="414" spans="1:28">
      <c r="C414" s="21"/>
      <c r="D414" s="22"/>
      <c r="E414" s="21"/>
      <c r="F414" s="22"/>
      <c r="G414" s="21"/>
      <c r="H414" s="22"/>
      <c r="I414" s="21"/>
      <c r="J414" s="22"/>
      <c r="K414" s="21"/>
      <c r="L414" s="22"/>
      <c r="M414" s="21"/>
      <c r="N414" s="22"/>
      <c r="O414" s="21"/>
      <c r="P414" s="22"/>
      <c r="Q414" s="21"/>
      <c r="R414" s="22"/>
      <c r="S414" s="21"/>
      <c r="T414" s="22"/>
      <c r="U414" s="21"/>
      <c r="V414" s="22"/>
      <c r="W414" s="21"/>
      <c r="X414" s="22"/>
      <c r="Y414" s="21"/>
      <c r="Z414" s="22"/>
      <c r="AA414" s="21"/>
      <c r="AB414" s="23"/>
    </row>
  </sheetData>
  <pageMargins left="0.75" right="0.75" top="1" bottom="1" header="0.5" footer="0.5"/>
  <pageSetup paperSize="5" scale="45" fitToHeight="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MWHr Summary</vt:lpstr>
      <vt:lpstr>MW Summary</vt:lpstr>
      <vt:lpstr>MWHr</vt:lpstr>
      <vt:lpstr>MW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Leonard</dc:creator>
  <cp:lastModifiedBy>Felienne</cp:lastModifiedBy>
  <cp:lastPrinted>2001-05-02T19:03:37Z</cp:lastPrinted>
  <dcterms:created xsi:type="dcterms:W3CDTF">2001-04-17T14:40:38Z</dcterms:created>
  <dcterms:modified xsi:type="dcterms:W3CDTF">2014-09-05T06:34:36Z</dcterms:modified>
</cp:coreProperties>
</file>