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795" activeTab="2"/>
  </bookViews>
  <sheets>
    <sheet name="LoadProfile" sheetId="1" r:id="rId1"/>
    <sheet name="Responses 2 - 7" sheetId="2" r:id="rId2"/>
    <sheet name="Response 7" sheetId="3" r:id="rId3"/>
  </sheets>
  <calcPr calcId="152511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114" i="1"/>
  <c r="D114" i="1"/>
  <c r="B34" i="3"/>
</calcChain>
</file>

<file path=xl/comments1.xml><?xml version="1.0" encoding="utf-8"?>
<comments xmlns="http://schemas.openxmlformats.org/spreadsheetml/2006/main">
  <authors>
    <author>boying</author>
  </authors>
  <commentList>
    <comment ref="J44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J4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local production down 36
00 dth/day</t>
        </r>
      </text>
    </comment>
    <comment ref="D8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used Transport Customer allocations</t>
        </r>
      </text>
    </comment>
  </commentList>
</comments>
</file>

<file path=xl/comments2.xml><?xml version="1.0" encoding="utf-8"?>
<comments xmlns="http://schemas.openxmlformats.org/spreadsheetml/2006/main">
  <authors>
    <author>boying</author>
  </authors>
  <commentList>
    <comment ref="C29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per Athena Wang
filing is 3.907</t>
        </r>
      </text>
    </comment>
    <comment ref="C30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</t>
        </r>
      </text>
    </comment>
    <comment ref="C31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 brokerage fee of .201 c/th</t>
        </r>
      </text>
    </comment>
    <comment ref="C33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.201c/th
</t>
        </r>
      </text>
    </comment>
    <comment ref="C35" authorId="0" shapeId="0">
      <text>
        <r>
          <rPr>
            <b/>
            <sz val="8"/>
            <color indexed="81"/>
            <rFont val="Tahoma"/>
          </rPr>
          <t>boying:</t>
        </r>
        <r>
          <rPr>
            <sz val="8"/>
            <color indexed="81"/>
            <rFont val="Tahoma"/>
          </rPr>
          <t xml:space="preserve">
includes brokerage fee of .201 c/dth</t>
        </r>
      </text>
    </comment>
  </commentList>
</comments>
</file>

<file path=xl/sharedStrings.xml><?xml version="1.0" encoding="utf-8"?>
<sst xmlns="http://schemas.openxmlformats.org/spreadsheetml/2006/main" count="52" uniqueCount="50">
  <si>
    <t>LOAD PROFILE FOR LAST TWO YEARS BY DAY</t>
  </si>
  <si>
    <t>Long Beach Interstate Sales Volumes ==&gt;</t>
  </si>
  <si>
    <t>Total Deliveries minus Customer Transport (allocations)</t>
  </si>
  <si>
    <t>Customer Transport</t>
  </si>
  <si>
    <t>in Dth/day</t>
  </si>
  <si>
    <t>Average</t>
  </si>
  <si>
    <t>==&gt;Total Deliveries minum Transport Customer Consumption</t>
  </si>
  <si>
    <t>Customer Transport (dth/day)</t>
  </si>
  <si>
    <t>DETAILS OF ALL TERM GAS SUPPLY, I.E. VOLUME, PRICE, STRUCTURE</t>
  </si>
  <si>
    <t>Monthly Spot Gas - Based on NGI Index, SoCal Border</t>
  </si>
  <si>
    <t>1.</t>
  </si>
  <si>
    <t>2.</t>
  </si>
  <si>
    <t xml:space="preserve"> - varies between 10,000 dth/day in winter and 5,000 dth/day in summer</t>
  </si>
  <si>
    <t>The City of Long Beach does not own transportation capacity on any interstate or intrastate pipeline.  SoCalGas charges</t>
  </si>
  <si>
    <t>Long Beach the wholesale tariffed transportation rate and ITCS.  Long Beach establishes its transmission rates for its</t>
  </si>
  <si>
    <t xml:space="preserve">customers based on comparability with SoCalGas' tariffs and flows the ITCS through to its Rates 7 and 9 (transportation) </t>
  </si>
  <si>
    <t>customers.</t>
  </si>
  <si>
    <t>STORAGE DETAILS</t>
  </si>
  <si>
    <t>NONCORE CUSTOMER DETAILS - WHAT YOU PROVIDE THEM, WHAT YOU CHARGE THEM</t>
  </si>
  <si>
    <t>IS YOUR BENCHMARK THE NGI SOCAL BORDER INDEX OR IS IT A SOCAL RETAIL RATE INDEX?  IF IT IS A RETAIL</t>
  </si>
  <si>
    <t>RATE INDEX, WHAT DOES IT INCLUDE AND WHERE CAN I GET HISTORICAL NUMBERS?</t>
  </si>
  <si>
    <t>DO YOU HAVE LONG BEACH'S HISTORICAL RETAIL RATES VS SOCAL'S RATES?</t>
  </si>
  <si>
    <t>Long Beach has a long-term storage contract with SoCalGas which expires 3/31/03.  The contract provides for the following</t>
  </si>
  <si>
    <t>services:</t>
  </si>
  <si>
    <t>Firm Inventory - 620,000 Dth</t>
  </si>
  <si>
    <t>Firm Withdrawal - 36,000 Dth/day/yr</t>
  </si>
  <si>
    <t xml:space="preserve">Firm Injection  - 4,000 Dth/day during the </t>
  </si>
  <si>
    <t xml:space="preserve">   months of April through October</t>
  </si>
  <si>
    <t>Storage Service</t>
  </si>
  <si>
    <t>I.E. ON SOCAL'S SYSTEM AND THE CHARGES YOU ARE PASSING THROUGH TO YOUR CUSTOMERS</t>
  </si>
  <si>
    <t>Noncore sales customers (See attached tariffs for Rate 4 customers) are provided full transportation and commodity service</t>
  </si>
  <si>
    <t>based on the LB Customer WACOG plus $0.05/th.</t>
  </si>
  <si>
    <t>COMMODITY PRICES - $/dth</t>
  </si>
  <si>
    <t>Month/Yr</t>
  </si>
  <si>
    <t>LB Customer</t>
  </si>
  <si>
    <t>WACOG</t>
  </si>
  <si>
    <t>avg 00</t>
  </si>
  <si>
    <t xml:space="preserve">  SoCalGas</t>
  </si>
  <si>
    <t>See Sheet 3</t>
  </si>
  <si>
    <t>4.</t>
  </si>
  <si>
    <t>ANY TRANSPORTATION THAT YOU OWN AS WELL AS ANY TRANSPORTATION CHARGES THAT YOU ARE PAYING7</t>
  </si>
  <si>
    <t>3.</t>
  </si>
  <si>
    <t>5.</t>
  </si>
  <si>
    <t>6.</t>
  </si>
  <si>
    <t>7.</t>
  </si>
  <si>
    <t xml:space="preserve">Currently, the NGI SoCal Border Index is the benchmark for monthly spot purchases, the baseload quantities (Oct - May) and </t>
  </si>
  <si>
    <t>We are seeking to use SoCalGas's monthly Core Procurement Rate as the benchmark for all interstate purchases.</t>
  </si>
  <si>
    <t>the daily put option.  The Gas Daily price for SoCal Border (large packages) is the benchmark for the daily call option.</t>
  </si>
  <si>
    <t>Core Procure</t>
  </si>
  <si>
    <t>at tariff rates.  Noncore transportation customers (Rate 9) are provided transportation service and a commodity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</si>
</sst>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0" applyNumberFormat="1" applyFont="1"/>
    <xf numFmtId="17" fontId="0" fillId="2" borderId="0" xfId="0" applyNumberFormat="1" applyFill="1"/>
    <xf numFmtId="0" fontId="0" fillId="2" borderId="0" xfId="0" applyFill="1"/>
    <xf numFmtId="0" fontId="0" fillId="0" borderId="0" xfId="0" quotePrefix="1"/>
    <xf numFmtId="38" fontId="0" fillId="0" borderId="0" xfId="0" applyNumberFormat="1" applyBorder="1"/>
    <xf numFmtId="0" fontId="0" fillId="0" borderId="0" xfId="0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0" xfId="0" applyFont="1"/>
    <xf numFmtId="0" fontId="3" fillId="0" borderId="3" xfId="0" applyFont="1" applyBorder="1" applyAlignment="1">
      <alignment horizontal="left" indent="2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0" xfId="0" applyFont="1" applyFill="1"/>
    <xf numFmtId="17" fontId="8" fillId="0" borderId="0" xfId="0" applyNumberFormat="1" applyFont="1"/>
    <xf numFmtId="166" fontId="8" fillId="0" borderId="0" xfId="0" applyNumberFormat="1" applyFont="1"/>
    <xf numFmtId="0" fontId="3" fillId="0" borderId="0" xfId="0" quotePrefix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4"/>
  <sheetViews>
    <sheetView topLeftCell="A70" workbookViewId="0">
      <selection activeCell="A2" sqref="A2"/>
    </sheetView>
  </sheetViews>
  <sheetFormatPr defaultRowHeight="12.75" x14ac:dyDescent="0.2"/>
  <cols>
    <col min="1" max="1" width="13.140625" customWidth="1"/>
    <col min="2" max="2" width="7.85546875" customWidth="1"/>
    <col min="3" max="3" width="10.42578125" bestFit="1" customWidth="1"/>
    <col min="4" max="4" width="11.42578125" bestFit="1" customWidth="1"/>
    <col min="5" max="5" width="10.42578125" bestFit="1" customWidth="1"/>
    <col min="6" max="6" width="9.28515625" bestFit="1" customWidth="1"/>
    <col min="7" max="7" width="10.28515625" bestFit="1" customWidth="1"/>
    <col min="8" max="8" width="9.42578125" bestFit="1" customWidth="1"/>
    <col min="9" max="9" width="10.28515625" bestFit="1" customWidth="1"/>
    <col min="10" max="14" width="9.28515625" bestFit="1" customWidth="1"/>
  </cols>
  <sheetData>
    <row r="1" spans="1:19" x14ac:dyDescent="0.2">
      <c r="A1" s="24" t="s">
        <v>10</v>
      </c>
      <c r="B1" s="4" t="s">
        <v>0</v>
      </c>
    </row>
    <row r="2" spans="1:19" x14ac:dyDescent="0.2">
      <c r="C2" s="5" t="s">
        <v>4</v>
      </c>
    </row>
    <row r="3" spans="1:19" x14ac:dyDescent="0.2">
      <c r="B3" s="4" t="s">
        <v>1</v>
      </c>
      <c r="F3" t="s">
        <v>2</v>
      </c>
    </row>
    <row r="4" spans="1:19" x14ac:dyDescent="0.2">
      <c r="C4" s="1">
        <v>36161</v>
      </c>
      <c r="D4" s="1">
        <v>36192</v>
      </c>
      <c r="E4" s="1">
        <v>36220</v>
      </c>
      <c r="F4" s="1">
        <v>36251</v>
      </c>
      <c r="G4" s="1">
        <v>36281</v>
      </c>
      <c r="H4" s="1">
        <v>36312</v>
      </c>
      <c r="I4" s="1">
        <v>36342</v>
      </c>
      <c r="J4" s="1">
        <v>36373</v>
      </c>
      <c r="K4" s="1">
        <v>36404</v>
      </c>
      <c r="L4" s="1">
        <v>36434</v>
      </c>
      <c r="M4" s="1">
        <v>36465</v>
      </c>
      <c r="N4" s="1">
        <v>36495</v>
      </c>
    </row>
    <row r="5" spans="1:19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9" x14ac:dyDescent="0.2">
      <c r="B6">
        <v>1</v>
      </c>
      <c r="C6" s="3">
        <v>23783.125806451615</v>
      </c>
      <c r="D6" s="3">
        <v>33916</v>
      </c>
      <c r="E6" s="3">
        <v>18158.599999999999</v>
      </c>
      <c r="F6" s="3">
        <v>33067.333333333336</v>
      </c>
      <c r="G6" s="3">
        <v>18214.06451612903</v>
      </c>
      <c r="H6" s="3">
        <v>11120.2</v>
      </c>
      <c r="I6" s="3">
        <v>9121.7483870967753</v>
      </c>
      <c r="J6" s="11">
        <v>4162.3</v>
      </c>
      <c r="K6" s="3">
        <v>7057.3</v>
      </c>
      <c r="L6" s="3">
        <v>7767.7096774193542</v>
      </c>
      <c r="M6" s="3">
        <v>8103.2</v>
      </c>
      <c r="N6" s="3">
        <v>24430.3</v>
      </c>
      <c r="O6" s="3"/>
      <c r="P6" s="3"/>
      <c r="Q6" s="3"/>
      <c r="R6" s="3"/>
      <c r="S6" s="3"/>
    </row>
    <row r="7" spans="1:19" x14ac:dyDescent="0.2">
      <c r="B7">
        <v>2</v>
      </c>
      <c r="C7" s="3">
        <v>27296.325806451612</v>
      </c>
      <c r="D7" s="3">
        <v>30519.4</v>
      </c>
      <c r="E7" s="3">
        <v>16182.3</v>
      </c>
      <c r="F7" s="3">
        <v>30779.3</v>
      </c>
      <c r="G7" s="3">
        <v>18926.2</v>
      </c>
      <c r="H7" s="3">
        <v>13389.1</v>
      </c>
      <c r="I7" s="3">
        <v>9565.5</v>
      </c>
      <c r="J7" s="11">
        <v>4793.7</v>
      </c>
      <c r="K7" s="3">
        <v>7678.7</v>
      </c>
      <c r="L7" s="3">
        <v>7071.2</v>
      </c>
      <c r="M7" s="3">
        <v>9313.6</v>
      </c>
      <c r="N7" s="3">
        <v>26403.1</v>
      </c>
      <c r="O7" s="3"/>
      <c r="P7" s="3"/>
      <c r="Q7" s="3"/>
      <c r="R7" s="3"/>
      <c r="S7" s="3"/>
    </row>
    <row r="8" spans="1:19" x14ac:dyDescent="0.2">
      <c r="B8">
        <v>3</v>
      </c>
      <c r="C8" s="3">
        <v>22711.725806451614</v>
      </c>
      <c r="D8" s="3">
        <v>28524.799999999999</v>
      </c>
      <c r="E8" s="3">
        <v>17723.7</v>
      </c>
      <c r="F8" s="3">
        <v>30436.3</v>
      </c>
      <c r="G8" s="3">
        <v>19025.5</v>
      </c>
      <c r="H8" s="3">
        <v>16017.6</v>
      </c>
      <c r="I8" s="3">
        <v>8201</v>
      </c>
      <c r="J8" s="11">
        <v>5241.3999999999996</v>
      </c>
      <c r="K8" s="3">
        <v>6621.8</v>
      </c>
      <c r="L8" s="3">
        <v>8152.4</v>
      </c>
      <c r="M8" s="3">
        <v>9850.9</v>
      </c>
      <c r="N8" s="3">
        <v>27059.5</v>
      </c>
      <c r="O8" s="3"/>
      <c r="P8" s="3"/>
      <c r="Q8" s="3"/>
      <c r="R8" s="3"/>
      <c r="S8" s="3"/>
    </row>
    <row r="9" spans="1:19" x14ac:dyDescent="0.2">
      <c r="B9">
        <v>4</v>
      </c>
      <c r="C9" s="3">
        <v>26352.225806451614</v>
      </c>
      <c r="D9" s="3">
        <v>33840.199999999997</v>
      </c>
      <c r="E9" s="3">
        <v>21202.1</v>
      </c>
      <c r="F9" s="3">
        <v>27350.2</v>
      </c>
      <c r="G9" s="3">
        <v>17304.7</v>
      </c>
      <c r="H9" s="3">
        <v>14230.4</v>
      </c>
      <c r="I9" s="3">
        <v>3859.9</v>
      </c>
      <c r="J9" s="11">
        <v>5633</v>
      </c>
      <c r="K9" s="3">
        <v>5432.3</v>
      </c>
      <c r="L9" s="3">
        <v>7447.5</v>
      </c>
      <c r="M9" s="3">
        <v>10311.9</v>
      </c>
      <c r="N9" s="3">
        <v>25983.200000000001</v>
      </c>
      <c r="O9" s="3"/>
      <c r="P9" s="3"/>
      <c r="Q9" s="3"/>
      <c r="R9" s="3"/>
      <c r="S9" s="3"/>
    </row>
    <row r="10" spans="1:19" x14ac:dyDescent="0.2">
      <c r="B10">
        <v>5</v>
      </c>
      <c r="C10" s="3">
        <v>27009.825806451612</v>
      </c>
      <c r="D10" s="3">
        <v>34965.1</v>
      </c>
      <c r="E10" s="3">
        <v>21981.3</v>
      </c>
      <c r="F10" s="3">
        <v>27983.200000000001</v>
      </c>
      <c r="G10" s="3">
        <v>14873.9</v>
      </c>
      <c r="H10" s="3">
        <v>12300.6</v>
      </c>
      <c r="I10" s="3">
        <v>5524.2</v>
      </c>
      <c r="J10" s="11">
        <v>6613.1</v>
      </c>
      <c r="K10" s="3">
        <v>5494.5</v>
      </c>
      <c r="L10" s="3">
        <v>6742.6</v>
      </c>
      <c r="M10" s="3">
        <v>10406.799999999999</v>
      </c>
      <c r="N10" s="3">
        <v>27730.799999999999</v>
      </c>
      <c r="O10" s="3"/>
      <c r="P10" s="3"/>
      <c r="Q10" s="3"/>
      <c r="R10" s="3"/>
      <c r="S10" s="3"/>
    </row>
    <row r="11" spans="1:19" x14ac:dyDescent="0.2">
      <c r="B11">
        <v>6</v>
      </c>
      <c r="C11" s="3">
        <v>27858.825806451612</v>
      </c>
      <c r="D11" s="3">
        <v>29469.9</v>
      </c>
      <c r="E11" s="3">
        <v>22721.7</v>
      </c>
      <c r="F11" s="3">
        <v>34493.4</v>
      </c>
      <c r="G11" s="3">
        <v>11189.9</v>
      </c>
      <c r="H11" s="3">
        <v>10935.2</v>
      </c>
      <c r="I11" s="3">
        <v>8807.1</v>
      </c>
      <c r="J11" s="11">
        <v>6146</v>
      </c>
      <c r="K11" s="3">
        <v>4353.1000000000004</v>
      </c>
      <c r="L11" s="3">
        <v>9149.7000000000007</v>
      </c>
      <c r="M11" s="3">
        <v>11487.2</v>
      </c>
      <c r="N11" s="3">
        <v>31829.4</v>
      </c>
      <c r="O11" s="3"/>
      <c r="P11" s="3"/>
      <c r="Q11" s="3"/>
      <c r="R11" s="3"/>
      <c r="S11" s="3"/>
    </row>
    <row r="12" spans="1:19" x14ac:dyDescent="0.2">
      <c r="B12">
        <v>7</v>
      </c>
      <c r="C12" s="3">
        <v>29880.425806451611</v>
      </c>
      <c r="D12" s="3">
        <v>29314.1</v>
      </c>
      <c r="E12" s="3">
        <v>22916.799999999999</v>
      </c>
      <c r="F12" s="3">
        <v>37515.699999999997</v>
      </c>
      <c r="G12" s="3">
        <v>10653.1</v>
      </c>
      <c r="H12" s="3">
        <v>11399.3</v>
      </c>
      <c r="I12" s="3">
        <v>7974.9</v>
      </c>
      <c r="J12" s="11">
        <v>5571.7</v>
      </c>
      <c r="K12" s="3">
        <v>7242</v>
      </c>
      <c r="L12" s="3">
        <v>8715.1</v>
      </c>
      <c r="M12" s="3">
        <v>10548.5</v>
      </c>
      <c r="N12" s="3">
        <v>32508.9</v>
      </c>
      <c r="O12" s="3"/>
      <c r="P12" s="3"/>
      <c r="Q12" s="3"/>
      <c r="R12" s="3"/>
      <c r="S12" s="3"/>
    </row>
    <row r="13" spans="1:19" x14ac:dyDescent="0.2">
      <c r="B13">
        <v>8</v>
      </c>
      <c r="C13" s="3">
        <v>24875.525806451617</v>
      </c>
      <c r="D13" s="3">
        <v>24448.799999999999</v>
      </c>
      <c r="E13" s="3">
        <v>25926.2</v>
      </c>
      <c r="F13" s="3">
        <v>32591.200000000001</v>
      </c>
      <c r="G13" s="3">
        <v>13441.3</v>
      </c>
      <c r="H13" s="3">
        <v>11866.6</v>
      </c>
      <c r="I13" s="3">
        <v>8279</v>
      </c>
      <c r="J13" s="11">
        <v>5497.3</v>
      </c>
      <c r="K13" s="3">
        <v>7475</v>
      </c>
      <c r="L13" s="3">
        <v>7497.7</v>
      </c>
      <c r="M13" s="3">
        <v>12449.1</v>
      </c>
      <c r="N13" s="3">
        <v>32609.200000000001</v>
      </c>
      <c r="O13" s="3"/>
      <c r="P13" s="3"/>
      <c r="Q13" s="3"/>
      <c r="R13" s="3"/>
      <c r="S13" s="3"/>
    </row>
    <row r="14" spans="1:19" x14ac:dyDescent="0.2">
      <c r="B14">
        <v>9</v>
      </c>
      <c r="C14" s="3">
        <v>24598.025806451617</v>
      </c>
      <c r="D14" s="3">
        <v>33085.9</v>
      </c>
      <c r="E14" s="3">
        <v>31068.9</v>
      </c>
      <c r="F14" s="3">
        <v>39181.699999999997</v>
      </c>
      <c r="G14" s="3">
        <v>13783.3</v>
      </c>
      <c r="H14" s="3">
        <v>9778.1</v>
      </c>
      <c r="I14" s="3">
        <v>7299.2</v>
      </c>
      <c r="J14" s="11">
        <v>6588.4</v>
      </c>
      <c r="K14" s="3">
        <v>7144.4</v>
      </c>
      <c r="L14" s="3">
        <v>6235.9</v>
      </c>
      <c r="M14" s="3">
        <v>14619.8</v>
      </c>
      <c r="N14" s="3">
        <v>34365.4</v>
      </c>
      <c r="O14" s="3"/>
      <c r="P14" s="3"/>
      <c r="Q14" s="3"/>
      <c r="R14" s="3"/>
      <c r="S14" s="3"/>
    </row>
    <row r="15" spans="1:19" x14ac:dyDescent="0.2">
      <c r="B15">
        <v>10</v>
      </c>
      <c r="C15" s="3">
        <v>24277.125806451615</v>
      </c>
      <c r="D15" s="3">
        <v>47137.5</v>
      </c>
      <c r="E15" s="3">
        <v>31489.7</v>
      </c>
      <c r="F15" s="3">
        <v>27251.1</v>
      </c>
      <c r="G15" s="3">
        <v>15283</v>
      </c>
      <c r="H15" s="3">
        <v>9790.1</v>
      </c>
      <c r="I15" s="3">
        <v>6134.9</v>
      </c>
      <c r="J15" s="11">
        <v>7676.7</v>
      </c>
      <c r="K15" s="3">
        <v>7447.4</v>
      </c>
      <c r="L15" s="3">
        <v>5774.4</v>
      </c>
      <c r="M15" s="3">
        <v>15342.5</v>
      </c>
      <c r="N15" s="3">
        <v>33537.199999999997</v>
      </c>
      <c r="O15" s="3"/>
      <c r="P15" s="3"/>
      <c r="Q15" s="3"/>
      <c r="R15" s="3"/>
      <c r="S15" s="3"/>
    </row>
    <row r="16" spans="1:19" x14ac:dyDescent="0.2">
      <c r="B16">
        <v>11</v>
      </c>
      <c r="C16" s="3">
        <v>23718.225806451614</v>
      </c>
      <c r="D16" s="3">
        <v>44697.1</v>
      </c>
      <c r="E16" s="3">
        <v>36685.300000000003</v>
      </c>
      <c r="F16" s="3">
        <v>36534.5</v>
      </c>
      <c r="G16" s="3">
        <v>12566.2</v>
      </c>
      <c r="H16" s="3">
        <v>10338.299999999999</v>
      </c>
      <c r="I16" s="3">
        <v>5147.7</v>
      </c>
      <c r="J16" s="11">
        <v>7210.2</v>
      </c>
      <c r="K16" s="3">
        <v>7164.8</v>
      </c>
      <c r="L16" s="3">
        <v>8198.7000000000007</v>
      </c>
      <c r="M16" s="3">
        <v>15627.1</v>
      </c>
      <c r="N16" s="3">
        <v>33811.9</v>
      </c>
      <c r="O16" s="3"/>
      <c r="P16" s="3"/>
      <c r="Q16" s="3"/>
      <c r="R16" s="3"/>
      <c r="S16" s="3"/>
    </row>
    <row r="17" spans="2:19" x14ac:dyDescent="0.2">
      <c r="B17">
        <v>12</v>
      </c>
      <c r="C17" s="3">
        <v>26901.725806451614</v>
      </c>
      <c r="D17" s="3">
        <v>30311.1</v>
      </c>
      <c r="E17" s="3">
        <v>29289.7</v>
      </c>
      <c r="F17" s="3">
        <v>38560.9</v>
      </c>
      <c r="G17" s="3">
        <v>12016.8</v>
      </c>
      <c r="H17" s="3">
        <v>8692.5</v>
      </c>
      <c r="I17" s="3">
        <v>6370.5</v>
      </c>
      <c r="J17" s="11">
        <v>6959.9</v>
      </c>
      <c r="K17" s="3">
        <v>6718.2</v>
      </c>
      <c r="L17" s="3">
        <v>8332.1</v>
      </c>
      <c r="M17" s="3">
        <v>13898.2</v>
      </c>
      <c r="N17" s="3">
        <v>29720</v>
      </c>
      <c r="O17" s="3"/>
      <c r="P17" s="3"/>
      <c r="Q17" s="3"/>
      <c r="R17" s="3"/>
      <c r="S17" s="3"/>
    </row>
    <row r="18" spans="2:19" x14ac:dyDescent="0.2">
      <c r="B18">
        <v>13</v>
      </c>
      <c r="C18" s="3">
        <v>29244.425806451611</v>
      </c>
      <c r="D18" s="3">
        <v>25308.5</v>
      </c>
      <c r="E18" s="3">
        <v>20647.5</v>
      </c>
      <c r="F18" s="3">
        <v>27223.5</v>
      </c>
      <c r="G18" s="3">
        <v>13583.6</v>
      </c>
      <c r="H18" s="3">
        <v>7913.4</v>
      </c>
      <c r="I18" s="3">
        <v>5442.2</v>
      </c>
      <c r="J18" s="11">
        <v>6121</v>
      </c>
      <c r="K18" s="3">
        <v>7570.2</v>
      </c>
      <c r="L18" s="3">
        <v>8516.5</v>
      </c>
      <c r="M18" s="3">
        <v>11833.9</v>
      </c>
      <c r="N18" s="3">
        <v>33377.1</v>
      </c>
      <c r="O18" s="3"/>
      <c r="P18" s="3"/>
      <c r="Q18" s="3"/>
      <c r="R18" s="3"/>
      <c r="S18" s="3"/>
    </row>
    <row r="19" spans="2:19" x14ac:dyDescent="0.2">
      <c r="B19">
        <v>14</v>
      </c>
      <c r="C19" s="3">
        <v>23773.025806451617</v>
      </c>
      <c r="D19" s="3">
        <v>24818.7</v>
      </c>
      <c r="E19" s="3">
        <v>20579</v>
      </c>
      <c r="F19" s="3">
        <v>23467.5</v>
      </c>
      <c r="G19" s="3">
        <v>12399.9</v>
      </c>
      <c r="H19" s="3">
        <v>8674.4</v>
      </c>
      <c r="I19" s="3">
        <v>5927.5</v>
      </c>
      <c r="J19" s="11">
        <v>5328.4</v>
      </c>
      <c r="K19" s="3">
        <v>7971.9</v>
      </c>
      <c r="L19" s="3">
        <v>8387.9</v>
      </c>
      <c r="M19" s="3">
        <v>12212.7</v>
      </c>
      <c r="N19" s="3">
        <v>33322.9</v>
      </c>
      <c r="O19" s="3"/>
      <c r="P19" s="3"/>
      <c r="Q19" s="3"/>
      <c r="R19" s="3"/>
      <c r="S19" s="3"/>
    </row>
    <row r="20" spans="2:19" x14ac:dyDescent="0.2">
      <c r="B20">
        <v>15</v>
      </c>
      <c r="C20" s="3">
        <v>23632.025806451617</v>
      </c>
      <c r="D20" s="3">
        <v>28929.9</v>
      </c>
      <c r="E20" s="3">
        <v>37381</v>
      </c>
      <c r="F20" s="3">
        <v>17172.5</v>
      </c>
      <c r="G20" s="3">
        <v>12065.4</v>
      </c>
      <c r="H20" s="3">
        <v>9073.6</v>
      </c>
      <c r="I20" s="3">
        <v>6729.4</v>
      </c>
      <c r="J20" s="11">
        <v>4758.2</v>
      </c>
      <c r="K20" s="3">
        <v>9157.4</v>
      </c>
      <c r="L20" s="3">
        <v>8629.9</v>
      </c>
      <c r="M20" s="3">
        <v>12912.9</v>
      </c>
      <c r="N20" s="3">
        <v>33839.4</v>
      </c>
      <c r="O20" s="3"/>
      <c r="P20" s="3"/>
      <c r="Q20" s="3"/>
      <c r="R20" s="3"/>
      <c r="S20" s="3"/>
    </row>
    <row r="21" spans="2:19" x14ac:dyDescent="0.2">
      <c r="B21">
        <v>16</v>
      </c>
      <c r="C21" s="3">
        <v>22492.525806451617</v>
      </c>
      <c r="D21" s="3">
        <v>28796.1</v>
      </c>
      <c r="E21" s="3">
        <v>35149.800000000003</v>
      </c>
      <c r="F21" s="3">
        <v>13468.7</v>
      </c>
      <c r="G21" s="3">
        <v>10242</v>
      </c>
      <c r="H21" s="3">
        <v>9093.2000000000007</v>
      </c>
      <c r="I21" s="3">
        <v>7880.9</v>
      </c>
      <c r="J21" s="11">
        <v>6699.5</v>
      </c>
      <c r="K21" s="3">
        <v>8620.2999999999993</v>
      </c>
      <c r="L21" s="3">
        <v>7338.2</v>
      </c>
      <c r="M21" s="3">
        <v>10825.1</v>
      </c>
      <c r="N21" s="3">
        <v>28389.5</v>
      </c>
      <c r="O21" s="3"/>
      <c r="P21" s="3"/>
      <c r="Q21" s="3"/>
      <c r="R21" s="3"/>
      <c r="S21" s="3"/>
    </row>
    <row r="22" spans="2:19" x14ac:dyDescent="0.2">
      <c r="B22">
        <v>17</v>
      </c>
      <c r="C22" s="3">
        <v>18680.725806451614</v>
      </c>
      <c r="D22" s="3">
        <v>24495.4</v>
      </c>
      <c r="E22" s="3">
        <v>31441.3</v>
      </c>
      <c r="F22" s="3">
        <v>11183.4</v>
      </c>
      <c r="G22" s="3">
        <v>11166.6</v>
      </c>
      <c r="H22" s="3">
        <v>8266.7000000000007</v>
      </c>
      <c r="I22" s="3">
        <v>5673.1</v>
      </c>
      <c r="J22" s="11">
        <v>6574.6</v>
      </c>
      <c r="K22" s="3">
        <v>7333.3</v>
      </c>
      <c r="L22" s="3">
        <v>8478</v>
      </c>
      <c r="M22" s="3">
        <v>12893.1</v>
      </c>
      <c r="N22" s="3">
        <v>25731</v>
      </c>
      <c r="O22" s="3"/>
      <c r="P22" s="3"/>
      <c r="Q22" s="3"/>
      <c r="R22" s="3"/>
      <c r="S22" s="3"/>
    </row>
    <row r="23" spans="2:19" x14ac:dyDescent="0.2">
      <c r="B23">
        <v>18</v>
      </c>
      <c r="C23" s="3">
        <v>27605.425806451611</v>
      </c>
      <c r="D23" s="3">
        <v>25522.6</v>
      </c>
      <c r="E23" s="3">
        <v>25558.2</v>
      </c>
      <c r="F23" s="3">
        <v>10127.700000000001</v>
      </c>
      <c r="G23" s="3">
        <v>10799.4</v>
      </c>
      <c r="H23" s="3">
        <v>9138.2999999999993</v>
      </c>
      <c r="I23" s="3">
        <v>5668.2</v>
      </c>
      <c r="J23" s="11">
        <v>5890.5</v>
      </c>
      <c r="K23" s="3">
        <v>8145.6</v>
      </c>
      <c r="L23" s="3">
        <v>10058.6</v>
      </c>
      <c r="M23" s="3">
        <v>14859.3</v>
      </c>
      <c r="N23" s="3">
        <v>23768.7</v>
      </c>
      <c r="O23" s="3"/>
      <c r="P23" s="3"/>
      <c r="Q23" s="3"/>
      <c r="R23" s="3"/>
      <c r="S23" s="3"/>
    </row>
    <row r="24" spans="2:19" x14ac:dyDescent="0.2">
      <c r="B24">
        <v>19</v>
      </c>
      <c r="C24" s="3">
        <v>24604.425806451611</v>
      </c>
      <c r="D24" s="3">
        <v>22793.58</v>
      </c>
      <c r="E24" s="3">
        <v>23297</v>
      </c>
      <c r="F24" s="3">
        <v>11715.4</v>
      </c>
      <c r="G24" s="3">
        <v>11297.2</v>
      </c>
      <c r="H24" s="3">
        <v>8297.5</v>
      </c>
      <c r="I24" s="3">
        <v>7898.4</v>
      </c>
      <c r="J24" s="11">
        <v>6540.5</v>
      </c>
      <c r="K24" s="3">
        <v>7745.3</v>
      </c>
      <c r="L24" s="3">
        <v>10120.799999999999</v>
      </c>
      <c r="M24" s="3">
        <v>17404.099999999999</v>
      </c>
      <c r="N24" s="3">
        <v>21926.1</v>
      </c>
      <c r="O24" s="3"/>
      <c r="P24" s="3"/>
      <c r="Q24" s="3"/>
      <c r="R24" s="3"/>
      <c r="S24" s="3"/>
    </row>
    <row r="25" spans="2:19" x14ac:dyDescent="0.2">
      <c r="B25">
        <v>20</v>
      </c>
      <c r="C25" s="3">
        <v>25349.425806451611</v>
      </c>
      <c r="D25" s="3">
        <v>21749.9</v>
      </c>
      <c r="E25" s="3">
        <v>22114.7</v>
      </c>
      <c r="F25" s="3">
        <v>11291.1</v>
      </c>
      <c r="G25" s="3">
        <v>12224.2</v>
      </c>
      <c r="H25" s="3">
        <v>7982.7</v>
      </c>
      <c r="I25" s="3">
        <v>7021.7</v>
      </c>
      <c r="J25" s="11">
        <v>6883.6</v>
      </c>
      <c r="K25" s="3">
        <v>8256.6</v>
      </c>
      <c r="L25" s="3">
        <v>8808.6</v>
      </c>
      <c r="M25" s="3">
        <v>15975.5</v>
      </c>
      <c r="N25" s="3">
        <v>21631.1</v>
      </c>
      <c r="O25" s="3"/>
      <c r="P25" s="3"/>
      <c r="Q25" s="3"/>
      <c r="R25" s="3"/>
      <c r="S25" s="3"/>
    </row>
    <row r="26" spans="2:19" x14ac:dyDescent="0.2">
      <c r="B26">
        <v>21</v>
      </c>
      <c r="C26" s="3">
        <v>24111.025806451617</v>
      </c>
      <c r="D26" s="3">
        <v>20966</v>
      </c>
      <c r="E26" s="3">
        <v>20927.099999999999</v>
      </c>
      <c r="F26" s="3">
        <v>10456.6</v>
      </c>
      <c r="G26" s="3">
        <v>13505.8</v>
      </c>
      <c r="H26" s="3">
        <v>12343.3</v>
      </c>
      <c r="I26" s="3">
        <v>6624.5</v>
      </c>
      <c r="J26" s="11">
        <v>5996.3</v>
      </c>
      <c r="K26" s="3">
        <v>7359.1</v>
      </c>
      <c r="L26" s="3">
        <v>8149.6</v>
      </c>
      <c r="M26" s="3">
        <v>18239.7</v>
      </c>
      <c r="N26" s="3">
        <v>26535.1</v>
      </c>
      <c r="O26" s="3"/>
      <c r="P26" s="3"/>
      <c r="Q26" s="3"/>
      <c r="R26" s="3"/>
      <c r="S26" s="3"/>
    </row>
    <row r="27" spans="2:19" x14ac:dyDescent="0.2">
      <c r="B27">
        <v>22</v>
      </c>
      <c r="C27" s="3">
        <v>27490.325806451612</v>
      </c>
      <c r="D27" s="3">
        <v>21993.1</v>
      </c>
      <c r="E27" s="3">
        <v>6998</v>
      </c>
      <c r="F27" s="3">
        <v>14961.9</v>
      </c>
      <c r="G27" s="3">
        <v>14110.5</v>
      </c>
      <c r="H27" s="3">
        <v>9339</v>
      </c>
      <c r="I27" s="3">
        <v>7561.6</v>
      </c>
      <c r="J27" s="11">
        <v>4606.1000000000004</v>
      </c>
      <c r="K27" s="3">
        <v>6026.9</v>
      </c>
      <c r="L27" s="3">
        <v>8125</v>
      </c>
      <c r="M27" s="3">
        <v>24341.8</v>
      </c>
      <c r="N27" s="3">
        <v>22361.7</v>
      </c>
      <c r="O27" s="3"/>
      <c r="P27" s="3"/>
      <c r="Q27" s="3"/>
      <c r="R27" s="3"/>
      <c r="S27" s="3"/>
    </row>
    <row r="28" spans="2:19" x14ac:dyDescent="0.2">
      <c r="B28">
        <v>23</v>
      </c>
      <c r="C28" s="3">
        <v>26450.025806451617</v>
      </c>
      <c r="D28" s="3">
        <v>20526.599999999999</v>
      </c>
      <c r="E28" s="3">
        <v>25532.3</v>
      </c>
      <c r="F28" s="3">
        <v>16474.599999999999</v>
      </c>
      <c r="G28" s="3">
        <v>13393.3</v>
      </c>
      <c r="H28" s="3">
        <v>8548.2000000000007</v>
      </c>
      <c r="I28" s="3">
        <v>7096.6</v>
      </c>
      <c r="J28" s="11">
        <v>5872.9</v>
      </c>
      <c r="K28" s="3">
        <v>6359.8</v>
      </c>
      <c r="L28" s="3">
        <v>9184.9</v>
      </c>
      <c r="M28" s="3">
        <v>25640.400000000001</v>
      </c>
      <c r="N28" s="3">
        <v>25669</v>
      </c>
      <c r="O28" s="3"/>
      <c r="P28" s="3"/>
      <c r="Q28" s="3"/>
      <c r="R28" s="3"/>
      <c r="S28" s="3"/>
    </row>
    <row r="29" spans="2:19" x14ac:dyDescent="0.2">
      <c r="B29">
        <v>24</v>
      </c>
      <c r="C29" s="3">
        <v>26934.725806451614</v>
      </c>
      <c r="D29" s="3">
        <v>20570.2</v>
      </c>
      <c r="E29" s="3">
        <v>23919.7</v>
      </c>
      <c r="F29" s="3">
        <v>14582.5</v>
      </c>
      <c r="G29" s="3">
        <v>13998.8</v>
      </c>
      <c r="H29" s="3">
        <v>9062.5</v>
      </c>
      <c r="I29" s="3">
        <v>6258.2</v>
      </c>
      <c r="J29" s="11">
        <v>6046.5</v>
      </c>
      <c r="K29" s="3">
        <v>7612.5</v>
      </c>
      <c r="L29" s="3">
        <v>9185.4</v>
      </c>
      <c r="M29" s="3">
        <v>25657.5</v>
      </c>
      <c r="N29" s="3">
        <v>18616.5</v>
      </c>
      <c r="O29" s="3"/>
      <c r="P29" s="3"/>
      <c r="Q29" s="3"/>
      <c r="R29" s="3"/>
      <c r="S29" s="3"/>
    </row>
    <row r="30" spans="2:19" x14ac:dyDescent="0.2">
      <c r="B30">
        <v>25</v>
      </c>
      <c r="C30" s="3">
        <v>38618.825806451612</v>
      </c>
      <c r="D30" s="3">
        <v>21870.799999999999</v>
      </c>
      <c r="E30" s="3">
        <v>36656.300000000003</v>
      </c>
      <c r="F30" s="3">
        <v>15956.2</v>
      </c>
      <c r="G30" s="3">
        <v>13000.4</v>
      </c>
      <c r="H30" s="3">
        <v>8175.3</v>
      </c>
      <c r="I30" s="3">
        <v>6036.7</v>
      </c>
      <c r="J30" s="11">
        <v>4697.8999999999996</v>
      </c>
      <c r="K30" s="3">
        <v>6778.1</v>
      </c>
      <c r="L30" s="3">
        <v>9025.2999999999993</v>
      </c>
      <c r="M30" s="3">
        <v>20030.2</v>
      </c>
      <c r="N30" s="3">
        <v>12672.6</v>
      </c>
      <c r="O30" s="3"/>
      <c r="P30" s="3"/>
      <c r="Q30" s="3"/>
      <c r="R30" s="3"/>
      <c r="S30" s="3"/>
    </row>
    <row r="31" spans="2:19" x14ac:dyDescent="0.2">
      <c r="B31">
        <v>26</v>
      </c>
      <c r="C31" s="3">
        <v>42322.125806451615</v>
      </c>
      <c r="D31" s="3">
        <v>24215.200000000001</v>
      </c>
      <c r="E31" s="3">
        <v>27009.5</v>
      </c>
      <c r="F31" s="3">
        <v>17215.3</v>
      </c>
      <c r="G31" s="3">
        <v>17621.400000000001</v>
      </c>
      <c r="H31" s="3">
        <v>7323.8</v>
      </c>
      <c r="I31" s="3">
        <v>7492.6</v>
      </c>
      <c r="J31" s="11">
        <v>5410.1</v>
      </c>
      <c r="K31" s="3">
        <v>7445.9</v>
      </c>
      <c r="L31" s="3">
        <v>9949.1</v>
      </c>
      <c r="M31" s="3">
        <v>13391.6</v>
      </c>
      <c r="N31" s="3">
        <v>17767.7</v>
      </c>
      <c r="O31" s="3"/>
      <c r="P31" s="3"/>
      <c r="Q31" s="3"/>
      <c r="R31" s="3"/>
      <c r="S31" s="3"/>
    </row>
    <row r="32" spans="2:19" x14ac:dyDescent="0.2">
      <c r="B32">
        <v>27</v>
      </c>
      <c r="C32" s="3">
        <v>40137.125806451615</v>
      </c>
      <c r="D32" s="3">
        <v>18727.599999999999</v>
      </c>
      <c r="E32" s="3">
        <v>16914.7</v>
      </c>
      <c r="F32" s="3">
        <v>14779.3</v>
      </c>
      <c r="G32" s="3">
        <v>17190.900000000001</v>
      </c>
      <c r="H32" s="3">
        <v>6895.1</v>
      </c>
      <c r="I32" s="3">
        <v>7304.4</v>
      </c>
      <c r="J32" s="11">
        <v>4508.8</v>
      </c>
      <c r="K32" s="3">
        <v>9487.6</v>
      </c>
      <c r="L32" s="3">
        <v>11229.4</v>
      </c>
      <c r="M32" s="3">
        <v>16065.4</v>
      </c>
      <c r="N32" s="3">
        <v>19010</v>
      </c>
      <c r="O32" s="3"/>
      <c r="P32" s="3"/>
      <c r="Q32" s="3"/>
      <c r="R32" s="3"/>
      <c r="S32" s="3"/>
    </row>
    <row r="33" spans="1:19" x14ac:dyDescent="0.2">
      <c r="B33">
        <v>28</v>
      </c>
      <c r="C33" s="3">
        <v>38913.625806451615</v>
      </c>
      <c r="D33" s="3">
        <v>16428.8</v>
      </c>
      <c r="E33" s="3">
        <v>18006.2</v>
      </c>
      <c r="F33" s="3">
        <v>20058.3</v>
      </c>
      <c r="G33" s="3">
        <v>17273.900000000001</v>
      </c>
      <c r="H33" s="3">
        <v>8159.8</v>
      </c>
      <c r="I33" s="3">
        <v>7090.5</v>
      </c>
      <c r="J33" s="11">
        <v>4267.3</v>
      </c>
      <c r="K33" s="3">
        <v>8840.2999999999993</v>
      </c>
      <c r="L33" s="3">
        <v>6387.5</v>
      </c>
      <c r="M33" s="3">
        <v>20141.7</v>
      </c>
      <c r="N33" s="3">
        <v>20925.400000000001</v>
      </c>
      <c r="O33" s="3"/>
      <c r="P33" s="3"/>
      <c r="Q33" s="3"/>
      <c r="R33" s="3"/>
      <c r="S33" s="3"/>
    </row>
    <row r="34" spans="1:19" x14ac:dyDescent="0.2">
      <c r="B34">
        <v>29</v>
      </c>
      <c r="C34" s="3">
        <v>36413.625806451615</v>
      </c>
      <c r="D34" s="3"/>
      <c r="E34" s="3">
        <v>20215.2</v>
      </c>
      <c r="F34" s="3">
        <v>21053.4</v>
      </c>
      <c r="G34" s="3">
        <v>15941.3</v>
      </c>
      <c r="H34" s="3">
        <v>9650.6</v>
      </c>
      <c r="I34" s="3">
        <v>6862.9</v>
      </c>
      <c r="J34" s="11">
        <v>4582.7</v>
      </c>
      <c r="K34" s="3">
        <v>12355.6</v>
      </c>
      <c r="L34" s="3">
        <v>9876.1</v>
      </c>
      <c r="M34" s="3">
        <v>22061.8</v>
      </c>
      <c r="N34" s="3">
        <v>26139.599999999999</v>
      </c>
      <c r="O34" s="3"/>
      <c r="P34" s="3"/>
      <c r="Q34" s="3"/>
      <c r="R34" s="3"/>
      <c r="S34" s="3"/>
    </row>
    <row r="35" spans="1:19" x14ac:dyDescent="0.2">
      <c r="B35">
        <v>30</v>
      </c>
      <c r="C35" s="3">
        <v>33137.725806451614</v>
      </c>
      <c r="D35" s="3"/>
      <c r="E35" s="3">
        <v>21172.5</v>
      </c>
      <c r="F35" s="3">
        <v>20550.3</v>
      </c>
      <c r="G35" s="3">
        <v>14982.2</v>
      </c>
      <c r="H35" s="3">
        <v>5714.9</v>
      </c>
      <c r="I35" s="3">
        <v>6446.5</v>
      </c>
      <c r="J35" s="11">
        <v>6503.8</v>
      </c>
      <c r="K35" s="3">
        <v>6598.5</v>
      </c>
      <c r="L35" s="3">
        <v>8475.9</v>
      </c>
      <c r="M35" s="3">
        <v>22104.9</v>
      </c>
      <c r="N35" s="3">
        <v>30293.200000000001</v>
      </c>
      <c r="O35" s="3"/>
      <c r="P35" s="3"/>
      <c r="Q35" s="3"/>
      <c r="R35" s="3"/>
      <c r="S35" s="3"/>
    </row>
    <row r="36" spans="1:19" x14ac:dyDescent="0.2">
      <c r="B36">
        <v>31</v>
      </c>
      <c r="C36" s="3">
        <v>29008.325806451612</v>
      </c>
      <c r="D36" s="3"/>
      <c r="E36" s="3">
        <v>16536.599999999999</v>
      </c>
      <c r="F36" s="3"/>
      <c r="G36" s="3">
        <v>16914.2</v>
      </c>
      <c r="H36" s="3"/>
      <c r="I36" s="3">
        <v>5435.1</v>
      </c>
      <c r="J36" s="11">
        <v>6371.1</v>
      </c>
      <c r="K36" s="3"/>
      <c r="L36" s="3">
        <v>8556.4</v>
      </c>
      <c r="M36" s="3"/>
      <c r="N36" s="3">
        <v>27226.799999999999</v>
      </c>
      <c r="O36" s="3"/>
      <c r="P36" s="3"/>
      <c r="Q36" s="3"/>
      <c r="R36" s="3"/>
      <c r="S36" s="3"/>
    </row>
    <row r="37" spans="1:19" x14ac:dyDescent="0.2">
      <c r="A37" t="s">
        <v>5</v>
      </c>
      <c r="C37" s="6">
        <f>AVERAGE(C6:C36)</f>
        <v>28005.890322580653</v>
      </c>
      <c r="D37" s="6">
        <f t="shared" ref="D37:N37" si="0">AVERAGE(D6:D36)</f>
        <v>27426.531428571423</v>
      </c>
      <c r="E37" s="6">
        <f t="shared" si="0"/>
        <v>24045.254838709676</v>
      </c>
      <c r="F37" s="6">
        <f t="shared" si="0"/>
        <v>22916.101111111118</v>
      </c>
      <c r="G37" s="6">
        <f t="shared" si="0"/>
        <v>14160.934339229971</v>
      </c>
      <c r="H37" s="6">
        <f t="shared" si="0"/>
        <v>9783.6766666666663</v>
      </c>
      <c r="I37" s="6">
        <f t="shared" si="0"/>
        <v>6862.4725286160256</v>
      </c>
      <c r="J37" s="6">
        <f t="shared" si="0"/>
        <v>5798.4999999999991</v>
      </c>
      <c r="K37" s="6">
        <f t="shared" si="0"/>
        <v>7449.8133333333335</v>
      </c>
      <c r="L37" s="6">
        <f t="shared" si="0"/>
        <v>8373.1648283038485</v>
      </c>
      <c r="M37" s="6">
        <f t="shared" si="0"/>
        <v>15285.013333333336</v>
      </c>
      <c r="N37" s="6">
        <f t="shared" si="0"/>
        <v>26748.138709677412</v>
      </c>
      <c r="O37" s="3"/>
      <c r="P37" s="3"/>
      <c r="Q37" s="3"/>
      <c r="R37" s="3"/>
      <c r="S37" s="3"/>
    </row>
    <row r="38" spans="1:19" x14ac:dyDescent="0.2">
      <c r="A38" s="2" t="s">
        <v>7</v>
      </c>
      <c r="C38" s="3">
        <v>11072.774193548386</v>
      </c>
      <c r="D38" s="3">
        <v>12208</v>
      </c>
      <c r="E38" s="3">
        <v>12113</v>
      </c>
      <c r="F38" s="3">
        <v>10932</v>
      </c>
      <c r="G38" s="3">
        <v>9990</v>
      </c>
      <c r="H38" s="3">
        <v>10739</v>
      </c>
      <c r="I38" s="3">
        <v>9411</v>
      </c>
      <c r="J38" s="3">
        <v>10052</v>
      </c>
      <c r="K38" s="3">
        <v>9670</v>
      </c>
      <c r="L38" s="3">
        <v>9306</v>
      </c>
      <c r="M38" s="3">
        <v>11885</v>
      </c>
      <c r="N38" s="3">
        <v>11002</v>
      </c>
      <c r="O38" s="3"/>
      <c r="P38" s="3"/>
      <c r="Q38" s="3"/>
      <c r="R38" s="3"/>
      <c r="S38" s="3"/>
    </row>
    <row r="40" spans="1:19" x14ac:dyDescent="0.2">
      <c r="C40" s="9"/>
      <c r="D40" s="10" t="s">
        <v>6</v>
      </c>
    </row>
    <row r="42" spans="1:19" x14ac:dyDescent="0.2">
      <c r="C42" s="1">
        <v>36526</v>
      </c>
      <c r="D42" s="1">
        <v>36557</v>
      </c>
      <c r="E42" s="1">
        <v>36586</v>
      </c>
      <c r="F42" s="1">
        <v>36617</v>
      </c>
      <c r="G42" s="1">
        <v>36647</v>
      </c>
      <c r="H42" s="1">
        <v>36678</v>
      </c>
      <c r="I42" s="1">
        <v>36708</v>
      </c>
      <c r="J42" s="8">
        <v>36739</v>
      </c>
      <c r="K42" s="8">
        <v>36770</v>
      </c>
      <c r="L42" s="8">
        <v>36800</v>
      </c>
      <c r="M42" s="8">
        <v>36831</v>
      </c>
      <c r="N42" s="8">
        <v>36861</v>
      </c>
    </row>
    <row r="44" spans="1:19" x14ac:dyDescent="0.2">
      <c r="B44">
        <v>1</v>
      </c>
      <c r="C44" s="3">
        <v>26407.293548387097</v>
      </c>
      <c r="D44" s="3">
        <v>28690.534482758623</v>
      </c>
      <c r="E44" s="3">
        <v>28888.625806451615</v>
      </c>
      <c r="F44" s="3">
        <v>11530.266666666668</v>
      </c>
      <c r="G44" s="3">
        <v>10072.1</v>
      </c>
      <c r="H44" s="3">
        <v>7890.6</v>
      </c>
      <c r="I44" s="3">
        <v>3176.1</v>
      </c>
      <c r="J44" s="3">
        <v>8750</v>
      </c>
      <c r="K44" s="3">
        <v>6708.6</v>
      </c>
      <c r="L44" s="3">
        <v>6001.7</v>
      </c>
      <c r="M44" s="3">
        <v>19721.2</v>
      </c>
      <c r="N44" s="3">
        <v>26423</v>
      </c>
    </row>
    <row r="45" spans="1:19" x14ac:dyDescent="0.2">
      <c r="B45">
        <v>2</v>
      </c>
      <c r="C45" s="3">
        <v>29557.493548387101</v>
      </c>
      <c r="D45" s="3">
        <v>22605.73448275862</v>
      </c>
      <c r="E45" s="3">
        <v>30077.425806451611</v>
      </c>
      <c r="F45" s="3">
        <v>9045.7666666666682</v>
      </c>
      <c r="G45" s="3">
        <v>11993.7</v>
      </c>
      <c r="H45" s="3">
        <v>7193.8</v>
      </c>
      <c r="I45" s="3">
        <v>192</v>
      </c>
      <c r="J45" s="3">
        <v>8768.1</v>
      </c>
      <c r="K45" s="3">
        <v>5541.5</v>
      </c>
      <c r="L45" s="3">
        <v>5966.6</v>
      </c>
      <c r="M45" s="3">
        <v>15719</v>
      </c>
      <c r="N45" s="3">
        <v>21899</v>
      </c>
    </row>
    <row r="46" spans="1:19" x14ac:dyDescent="0.2">
      <c r="B46">
        <v>3</v>
      </c>
      <c r="C46" s="3">
        <v>35526.293548387097</v>
      </c>
      <c r="D46" s="3">
        <v>23955.834482758626</v>
      </c>
      <c r="E46" s="3">
        <v>29362.825806451612</v>
      </c>
      <c r="F46" s="3">
        <v>14015.566666666668</v>
      </c>
      <c r="G46" s="3">
        <v>11554.9</v>
      </c>
      <c r="H46" s="3">
        <v>4703.2</v>
      </c>
      <c r="I46" s="3">
        <v>4189.6000000000004</v>
      </c>
      <c r="J46" s="3">
        <v>5354.8</v>
      </c>
      <c r="K46" s="3">
        <v>4487</v>
      </c>
      <c r="L46" s="3">
        <v>6750.3</v>
      </c>
      <c r="M46" s="3">
        <v>15424.7</v>
      </c>
      <c r="N46" s="3">
        <v>21647.200000000001</v>
      </c>
    </row>
    <row r="47" spans="1:19" x14ac:dyDescent="0.2">
      <c r="B47">
        <v>4</v>
      </c>
      <c r="C47" s="3">
        <v>33766.493548387101</v>
      </c>
      <c r="D47" s="3">
        <v>26351.934482758625</v>
      </c>
      <c r="E47" s="3">
        <v>35073.925806451611</v>
      </c>
      <c r="F47" s="3">
        <v>15721.666666666666</v>
      </c>
      <c r="G47" s="3">
        <v>12015</v>
      </c>
      <c r="H47" s="3">
        <v>3219.2</v>
      </c>
      <c r="I47" s="3">
        <v>161</v>
      </c>
      <c r="J47" s="3">
        <v>4682.2</v>
      </c>
      <c r="K47" s="3">
        <v>5262.9</v>
      </c>
      <c r="L47" s="3">
        <v>6799.8</v>
      </c>
      <c r="M47" s="3">
        <v>14812</v>
      </c>
      <c r="N47" s="3">
        <v>26638.799999999999</v>
      </c>
    </row>
    <row r="48" spans="1:19" x14ac:dyDescent="0.2">
      <c r="B48">
        <v>5</v>
      </c>
      <c r="C48" s="3">
        <v>33924.893548387096</v>
      </c>
      <c r="D48" s="3">
        <v>17494.934482758625</v>
      </c>
      <c r="E48" s="3">
        <v>36969.225806451614</v>
      </c>
      <c r="F48" s="3">
        <v>17718.066666666666</v>
      </c>
      <c r="G48" s="3">
        <v>11728.8</v>
      </c>
      <c r="H48" s="3">
        <v>6306</v>
      </c>
      <c r="I48" s="3">
        <v>4380.1000000000004</v>
      </c>
      <c r="J48" s="3">
        <v>3871.6</v>
      </c>
      <c r="K48" s="3">
        <v>6083.6</v>
      </c>
      <c r="L48" s="3">
        <v>6892.1</v>
      </c>
      <c r="M48" s="3">
        <v>15383.8</v>
      </c>
      <c r="N48" s="3">
        <v>19953</v>
      </c>
    </row>
    <row r="49" spans="2:14" x14ac:dyDescent="0.2">
      <c r="B49">
        <v>6</v>
      </c>
      <c r="C49" s="3">
        <v>32365.293548387097</v>
      </c>
      <c r="D49" s="3">
        <v>18027.334482758619</v>
      </c>
      <c r="E49" s="3">
        <v>38807.025806451617</v>
      </c>
      <c r="F49" s="3">
        <v>17316.76666666667</v>
      </c>
      <c r="G49" s="3">
        <v>10381.299999999999</v>
      </c>
      <c r="H49" s="3">
        <v>8196.6</v>
      </c>
      <c r="I49" s="3">
        <v>6073.5</v>
      </c>
      <c r="J49" s="3">
        <v>3644.4</v>
      </c>
      <c r="K49" s="3">
        <v>5630.9</v>
      </c>
      <c r="L49" s="3">
        <v>7372.9</v>
      </c>
      <c r="M49" s="3">
        <v>15586.2</v>
      </c>
      <c r="N49" s="3">
        <v>28339.4</v>
      </c>
    </row>
    <row r="50" spans="2:14" x14ac:dyDescent="0.2">
      <c r="B50">
        <v>7</v>
      </c>
      <c r="C50" s="3">
        <v>38964.693548387098</v>
      </c>
      <c r="D50" s="3">
        <v>19559.73448275862</v>
      </c>
      <c r="E50" s="3">
        <v>41304.625806451615</v>
      </c>
      <c r="F50" s="3">
        <v>17076.966666666667</v>
      </c>
      <c r="G50" s="3">
        <v>8236</v>
      </c>
      <c r="H50" s="3">
        <v>6771.8</v>
      </c>
      <c r="I50" s="3">
        <v>6046.7</v>
      </c>
      <c r="J50" s="3">
        <v>5741.4</v>
      </c>
      <c r="K50" s="3">
        <v>5555.7</v>
      </c>
      <c r="L50" s="3">
        <v>6792.6</v>
      </c>
      <c r="M50" s="3">
        <v>18117.5</v>
      </c>
      <c r="N50" s="3">
        <v>19670.900000000001</v>
      </c>
    </row>
    <row r="51" spans="2:14" x14ac:dyDescent="0.2">
      <c r="B51">
        <v>8</v>
      </c>
      <c r="C51" s="3">
        <v>34714.5935483871</v>
      </c>
      <c r="D51" s="3">
        <v>22924.434482758625</v>
      </c>
      <c r="E51" s="3">
        <v>40197.225806451614</v>
      </c>
      <c r="F51" s="3">
        <v>15324.966666666669</v>
      </c>
      <c r="G51" s="3">
        <v>9004.9</v>
      </c>
      <c r="H51" s="3">
        <v>14585.3</v>
      </c>
      <c r="I51" s="3">
        <v>5164.8</v>
      </c>
      <c r="J51" s="3">
        <v>5198.3</v>
      </c>
      <c r="K51" s="3">
        <v>6121.4</v>
      </c>
      <c r="L51" s="3">
        <v>6035.1</v>
      </c>
      <c r="M51" s="3">
        <v>20282.599999999999</v>
      </c>
      <c r="N51" s="3">
        <v>20585.900000000001</v>
      </c>
    </row>
    <row r="52" spans="2:14" x14ac:dyDescent="0.2">
      <c r="B52">
        <v>9</v>
      </c>
      <c r="C52" s="3">
        <v>32575.5935483871</v>
      </c>
      <c r="D52" s="3">
        <v>25665.634482758622</v>
      </c>
      <c r="E52" s="3">
        <v>38531.925806451611</v>
      </c>
      <c r="F52" s="3">
        <v>10710.166666666666</v>
      </c>
      <c r="G52" s="3">
        <v>8792</v>
      </c>
      <c r="H52" s="3">
        <v>8292.7000000000007</v>
      </c>
      <c r="I52" s="3">
        <v>855.29999999999927</v>
      </c>
      <c r="J52" s="3">
        <v>5410</v>
      </c>
      <c r="K52" s="3">
        <v>5685.4</v>
      </c>
      <c r="L52" s="3">
        <v>7862.8</v>
      </c>
      <c r="M52" s="3">
        <v>19519.400000000001</v>
      </c>
      <c r="N52" s="3">
        <v>18260.599999999999</v>
      </c>
    </row>
    <row r="53" spans="2:14" x14ac:dyDescent="0.2">
      <c r="B53">
        <v>10</v>
      </c>
      <c r="C53" s="3">
        <v>32116.5935483871</v>
      </c>
      <c r="D53" s="3">
        <v>28850.034482758623</v>
      </c>
      <c r="E53" s="3">
        <v>28585.725806451614</v>
      </c>
      <c r="F53" s="3">
        <v>14457.166666666666</v>
      </c>
      <c r="G53" s="3">
        <v>9328</v>
      </c>
      <c r="H53" s="3">
        <v>6925.7</v>
      </c>
      <c r="I53" s="3">
        <v>4385.8</v>
      </c>
      <c r="J53" s="3">
        <v>5030.7</v>
      </c>
      <c r="K53" s="3">
        <v>5403.8</v>
      </c>
      <c r="L53" s="3">
        <v>9789.2000000000007</v>
      </c>
      <c r="M53" s="3">
        <v>24334.9</v>
      </c>
      <c r="N53" s="3">
        <v>22223</v>
      </c>
    </row>
    <row r="54" spans="2:14" x14ac:dyDescent="0.2">
      <c r="B54">
        <v>11</v>
      </c>
      <c r="C54" s="3">
        <v>28282.393548387096</v>
      </c>
      <c r="D54" s="3">
        <v>29502.534482758623</v>
      </c>
      <c r="E54" s="3">
        <v>20062.725806451614</v>
      </c>
      <c r="F54" s="3">
        <v>16308.566666666668</v>
      </c>
      <c r="G54" s="3">
        <v>10539.2</v>
      </c>
      <c r="H54" s="3">
        <v>4632.1000000000004</v>
      </c>
      <c r="I54" s="3">
        <v>6734.1</v>
      </c>
      <c r="J54" s="3">
        <v>4551.3999999999996</v>
      </c>
      <c r="K54" s="3">
        <v>5152.1000000000004</v>
      </c>
      <c r="L54" s="3">
        <v>11783.4</v>
      </c>
      <c r="M54" s="3">
        <v>25108</v>
      </c>
      <c r="N54" s="3">
        <v>29556.5</v>
      </c>
    </row>
    <row r="55" spans="2:14" x14ac:dyDescent="0.2">
      <c r="B55">
        <v>12</v>
      </c>
      <c r="C55" s="3">
        <v>27578.193548387098</v>
      </c>
      <c r="D55" s="3">
        <v>23079.23448275862</v>
      </c>
      <c r="E55" s="3">
        <v>18558.225806451614</v>
      </c>
      <c r="F55" s="3">
        <v>16374.666666666666</v>
      </c>
      <c r="G55" s="3">
        <v>9577.6</v>
      </c>
      <c r="H55" s="3">
        <v>5885.9</v>
      </c>
      <c r="I55" s="3">
        <v>6510.6</v>
      </c>
      <c r="J55" s="3">
        <v>4254.7</v>
      </c>
      <c r="K55" s="3">
        <v>4797.7</v>
      </c>
      <c r="L55" s="3">
        <v>11416.2</v>
      </c>
      <c r="M55" s="3">
        <v>27986.9</v>
      </c>
      <c r="N55" s="3">
        <v>28832.400000000001</v>
      </c>
    </row>
    <row r="56" spans="2:14" x14ac:dyDescent="0.2">
      <c r="B56">
        <v>13</v>
      </c>
      <c r="C56" s="3">
        <v>25747.493548387101</v>
      </c>
      <c r="D56" s="3">
        <v>22387.934482758625</v>
      </c>
      <c r="E56" s="3">
        <v>21038.825806451612</v>
      </c>
      <c r="F56" s="3">
        <v>15705.166666666666</v>
      </c>
      <c r="G56" s="3">
        <v>7725.6</v>
      </c>
      <c r="H56" s="3">
        <v>7136.4</v>
      </c>
      <c r="I56" s="3">
        <v>6931.4</v>
      </c>
      <c r="J56" s="3">
        <v>3006</v>
      </c>
      <c r="K56" s="3">
        <v>4949.2</v>
      </c>
      <c r="L56" s="3">
        <v>10706.1</v>
      </c>
      <c r="M56" s="3">
        <v>31447.9</v>
      </c>
      <c r="N56" s="3">
        <v>34108.1</v>
      </c>
    </row>
    <row r="57" spans="2:14" x14ac:dyDescent="0.2">
      <c r="B57">
        <v>14</v>
      </c>
      <c r="C57" s="3">
        <v>20319.993548387094</v>
      </c>
      <c r="D57" s="3">
        <v>25815.434482758625</v>
      </c>
      <c r="E57" s="3">
        <v>23698.825806451612</v>
      </c>
      <c r="F57" s="3">
        <v>18068.866666666669</v>
      </c>
      <c r="G57" s="3">
        <v>6156.3</v>
      </c>
      <c r="H57" s="3">
        <v>7269.9</v>
      </c>
      <c r="I57" s="3">
        <v>6323.8</v>
      </c>
      <c r="J57" s="3">
        <v>6695.7</v>
      </c>
      <c r="K57" s="3">
        <v>4733.2</v>
      </c>
      <c r="L57" s="3">
        <v>8915.5</v>
      </c>
      <c r="M57" s="3">
        <v>35510.9</v>
      </c>
      <c r="N57" s="3">
        <v>31080.799999999999</v>
      </c>
    </row>
    <row r="58" spans="2:14" x14ac:dyDescent="0.2">
      <c r="B58">
        <v>15</v>
      </c>
      <c r="C58" s="3">
        <v>16570.393548387096</v>
      </c>
      <c r="D58" s="3">
        <v>26798.73448275862</v>
      </c>
      <c r="E58" s="3">
        <v>25355.425806451611</v>
      </c>
      <c r="F58" s="3">
        <v>16693.466666666667</v>
      </c>
      <c r="G58" s="3">
        <v>7643.3</v>
      </c>
      <c r="H58" s="3">
        <v>5961.5</v>
      </c>
      <c r="I58" s="3">
        <v>10086.799999999999</v>
      </c>
      <c r="J58" s="3">
        <v>5323.1</v>
      </c>
      <c r="K58" s="3">
        <v>5215</v>
      </c>
      <c r="L58" s="3">
        <v>8272.2000000000007</v>
      </c>
      <c r="M58" s="3">
        <v>36614.300000000003</v>
      </c>
      <c r="N58" s="3">
        <v>29519.8</v>
      </c>
    </row>
    <row r="59" spans="2:14" x14ac:dyDescent="0.2">
      <c r="B59">
        <v>16</v>
      </c>
      <c r="C59" s="3">
        <v>16621.993548387094</v>
      </c>
      <c r="D59" s="3">
        <v>35777.334482758626</v>
      </c>
      <c r="E59" s="3">
        <v>21751.725806451614</v>
      </c>
      <c r="F59" s="3">
        <v>15714.766666666668</v>
      </c>
      <c r="G59" s="3">
        <v>11099.8</v>
      </c>
      <c r="H59" s="3">
        <v>6789.1</v>
      </c>
      <c r="I59" s="3">
        <v>12788.6</v>
      </c>
      <c r="J59" s="3">
        <v>6872.3</v>
      </c>
      <c r="K59" s="3">
        <v>4752.7</v>
      </c>
      <c r="L59" s="3">
        <v>9915.6</v>
      </c>
      <c r="M59" s="3">
        <v>32594.6</v>
      </c>
      <c r="N59" s="3">
        <v>23382.5</v>
      </c>
    </row>
    <row r="60" spans="2:14" x14ac:dyDescent="0.2">
      <c r="B60">
        <v>17</v>
      </c>
      <c r="C60" s="3">
        <v>18440.793548387097</v>
      </c>
      <c r="D60" s="3">
        <v>32510.534482758623</v>
      </c>
      <c r="E60" s="3">
        <v>18461.525806451613</v>
      </c>
      <c r="F60" s="3">
        <v>26421.066666666666</v>
      </c>
      <c r="G60" s="3">
        <v>10661.3</v>
      </c>
      <c r="H60" s="3">
        <v>3974.4</v>
      </c>
      <c r="I60" s="3">
        <v>12715.8</v>
      </c>
      <c r="J60" s="3">
        <v>5033.6000000000004</v>
      </c>
      <c r="K60" s="3">
        <v>4128.8</v>
      </c>
      <c r="L60" s="3">
        <v>9015</v>
      </c>
      <c r="M60" s="3">
        <v>28544</v>
      </c>
      <c r="N60" s="3">
        <v>21353</v>
      </c>
    </row>
    <row r="61" spans="2:14" x14ac:dyDescent="0.2">
      <c r="B61">
        <v>18</v>
      </c>
      <c r="C61" s="3">
        <v>14137.293548387095</v>
      </c>
      <c r="D61" s="3">
        <v>29325.934482758625</v>
      </c>
      <c r="E61" s="3">
        <v>16573.025806451613</v>
      </c>
      <c r="F61" s="3">
        <v>24645.766666666663</v>
      </c>
      <c r="G61" s="3">
        <v>9064.6</v>
      </c>
      <c r="H61" s="3">
        <v>3128.3</v>
      </c>
      <c r="I61" s="3">
        <v>6183</v>
      </c>
      <c r="J61" s="3">
        <v>4481.6000000000004</v>
      </c>
      <c r="K61" s="3">
        <v>7120.7</v>
      </c>
      <c r="L61" s="3">
        <v>8921.1</v>
      </c>
      <c r="M61" s="3">
        <v>28990</v>
      </c>
      <c r="N61" s="3">
        <v>21815.599999999999</v>
      </c>
    </row>
    <row r="62" spans="2:14" x14ac:dyDescent="0.2">
      <c r="B62">
        <v>19</v>
      </c>
      <c r="C62" s="3">
        <v>15425.193548387097</v>
      </c>
      <c r="D62" s="3">
        <v>18224.434482758625</v>
      </c>
      <c r="E62" s="3">
        <v>16466.025806451613</v>
      </c>
      <c r="F62" s="3">
        <v>23230.566666666666</v>
      </c>
      <c r="G62" s="3">
        <v>7698.1</v>
      </c>
      <c r="H62" s="3">
        <v>5948.1</v>
      </c>
      <c r="I62" s="3">
        <v>5579.9</v>
      </c>
      <c r="J62" s="3">
        <v>3025.2</v>
      </c>
      <c r="K62" s="3">
        <v>5994.8</v>
      </c>
      <c r="L62" s="3">
        <v>8774.2000000000007</v>
      </c>
      <c r="M62" s="3">
        <v>25424.3</v>
      </c>
      <c r="N62" s="3">
        <v>21476.2</v>
      </c>
    </row>
    <row r="63" spans="2:14" x14ac:dyDescent="0.2">
      <c r="B63">
        <v>20</v>
      </c>
      <c r="C63" s="3">
        <v>14940.493548387096</v>
      </c>
      <c r="D63" s="3">
        <v>20050.034482758623</v>
      </c>
      <c r="E63" s="3">
        <v>19482.625806451615</v>
      </c>
      <c r="F63" s="3">
        <v>19106.666666666664</v>
      </c>
      <c r="G63" s="3">
        <v>6367.2</v>
      </c>
      <c r="H63" s="3">
        <v>7054.8</v>
      </c>
      <c r="I63" s="3">
        <v>6281.1</v>
      </c>
      <c r="J63" s="3">
        <v>3411</v>
      </c>
      <c r="K63" s="3">
        <v>5341.7</v>
      </c>
      <c r="L63" s="3">
        <v>9520.2999999999993</v>
      </c>
      <c r="M63" s="3">
        <v>23492.9</v>
      </c>
      <c r="N63" s="3">
        <v>25187.8</v>
      </c>
    </row>
    <row r="64" spans="2:14" x14ac:dyDescent="0.2">
      <c r="B64">
        <v>21</v>
      </c>
      <c r="C64" s="3">
        <v>19205.893548387096</v>
      </c>
      <c r="D64" s="3">
        <v>37981.034482758623</v>
      </c>
      <c r="E64" s="3">
        <v>21156.625806451615</v>
      </c>
      <c r="F64" s="3">
        <v>15117.666666666666</v>
      </c>
      <c r="G64" s="3">
        <v>5195.3</v>
      </c>
      <c r="H64" s="3">
        <v>6762.2</v>
      </c>
      <c r="I64" s="3">
        <v>7388.3</v>
      </c>
      <c r="J64" s="3">
        <v>4446.5</v>
      </c>
      <c r="K64" s="3">
        <v>6648.7</v>
      </c>
      <c r="L64" s="3">
        <v>7656.9</v>
      </c>
      <c r="M64" s="3">
        <v>20098.2</v>
      </c>
      <c r="N64" s="3">
        <v>28083.1</v>
      </c>
    </row>
    <row r="65" spans="1:14" x14ac:dyDescent="0.2">
      <c r="B65">
        <v>22</v>
      </c>
      <c r="C65" s="3">
        <v>20971.393548387096</v>
      </c>
      <c r="D65" s="3">
        <v>37588.23448275862</v>
      </c>
      <c r="E65" s="3">
        <v>22110.025806451613</v>
      </c>
      <c r="F65" s="3">
        <v>12361.566666666668</v>
      </c>
      <c r="G65" s="3">
        <v>6620.1</v>
      </c>
      <c r="H65" s="3">
        <v>6741.3</v>
      </c>
      <c r="I65" s="3">
        <v>5202.5</v>
      </c>
      <c r="J65" s="3">
        <v>4901.8</v>
      </c>
      <c r="K65" s="3">
        <v>6397.2</v>
      </c>
      <c r="L65" s="3">
        <v>6929.8</v>
      </c>
      <c r="M65" s="3">
        <v>22983.9</v>
      </c>
      <c r="N65" s="3">
        <v>29222.3</v>
      </c>
    </row>
    <row r="66" spans="1:14" x14ac:dyDescent="0.2">
      <c r="B66">
        <v>23</v>
      </c>
      <c r="C66" s="3">
        <v>20907.5935483871</v>
      </c>
      <c r="D66" s="3">
        <v>45701.034482758623</v>
      </c>
      <c r="E66" s="3">
        <v>21631.325806451612</v>
      </c>
      <c r="F66" s="3">
        <v>11485.666666666666</v>
      </c>
      <c r="G66" s="3">
        <v>8236.9</v>
      </c>
      <c r="H66" s="3">
        <v>6568.5</v>
      </c>
      <c r="I66" s="3">
        <v>3988.6</v>
      </c>
      <c r="J66" s="3">
        <v>4903.3</v>
      </c>
      <c r="K66" s="3">
        <v>5544.2</v>
      </c>
      <c r="L66" s="3">
        <v>8702.6</v>
      </c>
      <c r="M66" s="3">
        <v>24696.7</v>
      </c>
      <c r="N66" s="3">
        <v>26177.5</v>
      </c>
    </row>
    <row r="67" spans="1:14" x14ac:dyDescent="0.2">
      <c r="B67">
        <v>24</v>
      </c>
      <c r="C67" s="3">
        <v>17557.893548387096</v>
      </c>
      <c r="D67" s="3">
        <v>44737.434482758625</v>
      </c>
      <c r="E67" s="3">
        <v>21623.425806451614</v>
      </c>
      <c r="F67" s="3">
        <v>16230.066666666668</v>
      </c>
      <c r="G67" s="3">
        <v>8527</v>
      </c>
      <c r="H67" s="3">
        <v>3144.3</v>
      </c>
      <c r="I67" s="3">
        <v>6532</v>
      </c>
      <c r="J67" s="3">
        <v>5624.4</v>
      </c>
      <c r="K67" s="3">
        <v>4044</v>
      </c>
      <c r="L67" s="3">
        <v>8845.4</v>
      </c>
      <c r="M67" s="3">
        <v>23431.200000000001</v>
      </c>
      <c r="N67" s="3">
        <v>29767.5</v>
      </c>
    </row>
    <row r="68" spans="1:14" x14ac:dyDescent="0.2">
      <c r="B68">
        <v>25</v>
      </c>
      <c r="C68" s="3">
        <v>23832.293548387097</v>
      </c>
      <c r="D68" s="3">
        <v>33869.334482758626</v>
      </c>
      <c r="E68" s="3">
        <v>23369.225806451614</v>
      </c>
      <c r="F68" s="3">
        <v>14563.166666666666</v>
      </c>
      <c r="G68" s="3">
        <v>10072.5</v>
      </c>
      <c r="H68" s="3">
        <v>1714.2</v>
      </c>
      <c r="I68" s="3">
        <v>0</v>
      </c>
      <c r="J68" s="3">
        <v>5189</v>
      </c>
      <c r="K68" s="3">
        <v>5920</v>
      </c>
      <c r="L68" s="3">
        <v>9768.6</v>
      </c>
      <c r="M68" s="3">
        <v>21483.1</v>
      </c>
      <c r="N68" s="3">
        <v>19522</v>
      </c>
    </row>
    <row r="69" spans="1:14" x14ac:dyDescent="0.2">
      <c r="B69">
        <v>26</v>
      </c>
      <c r="C69" s="3">
        <v>25045.793548387097</v>
      </c>
      <c r="D69" s="3">
        <v>27041.73448275862</v>
      </c>
      <c r="E69" s="3">
        <v>19338.225806451614</v>
      </c>
      <c r="F69" s="3">
        <v>13061.466666666669</v>
      </c>
      <c r="G69" s="3">
        <v>8250.2000000000007</v>
      </c>
      <c r="H69" s="3">
        <v>4448.1000000000004</v>
      </c>
      <c r="I69" s="3">
        <v>1983.5</v>
      </c>
      <c r="J69" s="3">
        <v>4795.1000000000004</v>
      </c>
      <c r="K69" s="3">
        <v>6285.8</v>
      </c>
      <c r="L69" s="3">
        <v>10790.6</v>
      </c>
      <c r="M69" s="3">
        <v>18305.099999999999</v>
      </c>
      <c r="N69" s="3">
        <v>25366.7</v>
      </c>
    </row>
    <row r="70" spans="1:14" x14ac:dyDescent="0.2">
      <c r="B70">
        <v>27</v>
      </c>
      <c r="C70" s="3">
        <v>28734.193548387098</v>
      </c>
      <c r="D70" s="3">
        <v>32857.434482758625</v>
      </c>
      <c r="E70" s="3">
        <v>21192.125806451615</v>
      </c>
      <c r="F70" s="3">
        <v>13638.766666666668</v>
      </c>
      <c r="G70" s="3">
        <v>5671.5</v>
      </c>
      <c r="H70" s="3">
        <v>5851.9</v>
      </c>
      <c r="I70" s="3">
        <v>1492.6</v>
      </c>
      <c r="J70" s="3">
        <v>3873.1</v>
      </c>
      <c r="K70" s="3">
        <v>5516</v>
      </c>
      <c r="L70" s="3">
        <v>15333.2</v>
      </c>
      <c r="M70" s="3">
        <v>25124.400000000001</v>
      </c>
      <c r="N70" s="3">
        <v>27739.4</v>
      </c>
    </row>
    <row r="71" spans="1:14" x14ac:dyDescent="0.2">
      <c r="B71">
        <v>28</v>
      </c>
      <c r="C71" s="3">
        <v>30522.5935483871</v>
      </c>
      <c r="D71" s="3">
        <v>33166.334482758626</v>
      </c>
      <c r="E71" s="3">
        <v>22629.525806451617</v>
      </c>
      <c r="F71" s="3">
        <v>15369.466666666669</v>
      </c>
      <c r="G71" s="3">
        <v>2162.9</v>
      </c>
      <c r="H71" s="3">
        <v>8790</v>
      </c>
      <c r="I71" s="3">
        <v>4510.5</v>
      </c>
      <c r="J71" s="3">
        <v>5803.5</v>
      </c>
      <c r="K71" s="3">
        <v>6031</v>
      </c>
      <c r="L71" s="3">
        <v>13200.7</v>
      </c>
      <c r="M71" s="3">
        <v>22076.799999999999</v>
      </c>
      <c r="N71" s="3">
        <v>28574.3</v>
      </c>
    </row>
    <row r="72" spans="1:14" x14ac:dyDescent="0.2">
      <c r="B72">
        <v>29</v>
      </c>
      <c r="C72" s="3">
        <v>24909.993548387101</v>
      </c>
      <c r="D72" s="3">
        <v>34649.134482758622</v>
      </c>
      <c r="E72" s="3">
        <v>21364.225806451614</v>
      </c>
      <c r="F72" s="3">
        <v>11753.066666666668</v>
      </c>
      <c r="G72" s="3">
        <v>3619.6</v>
      </c>
      <c r="H72" s="3">
        <v>7816.9</v>
      </c>
      <c r="I72" s="3">
        <v>6326.5</v>
      </c>
      <c r="J72" s="3">
        <v>6838.2</v>
      </c>
      <c r="K72" s="3">
        <v>6010.3</v>
      </c>
      <c r="L72" s="3">
        <v>14618.3</v>
      </c>
      <c r="M72" s="3">
        <v>23495.4</v>
      </c>
      <c r="N72" s="3">
        <v>27333.8</v>
      </c>
    </row>
    <row r="73" spans="1:14" x14ac:dyDescent="0.2">
      <c r="B73">
        <v>30</v>
      </c>
      <c r="C73" s="3">
        <v>21149.993548387094</v>
      </c>
      <c r="D73" s="3"/>
      <c r="E73" s="3">
        <v>19727.125806451615</v>
      </c>
      <c r="F73" s="3">
        <v>7303.966666666669</v>
      </c>
      <c r="G73" s="3">
        <v>6413.7</v>
      </c>
      <c r="H73" s="3">
        <v>5715.6</v>
      </c>
      <c r="I73" s="3">
        <v>3753.5</v>
      </c>
      <c r="J73" s="3">
        <v>6837.5</v>
      </c>
      <c r="K73" s="3">
        <v>5746.6</v>
      </c>
      <c r="L73" s="3">
        <v>18213.900000000001</v>
      </c>
      <c r="M73" s="3">
        <v>25619.1</v>
      </c>
      <c r="N73" s="3">
        <v>24790.1</v>
      </c>
    </row>
    <row r="74" spans="1:14" x14ac:dyDescent="0.2">
      <c r="B74">
        <v>31</v>
      </c>
      <c r="C74" s="3">
        <v>23349.293548387097</v>
      </c>
      <c r="D74" s="3"/>
      <c r="E74" s="3">
        <v>16829.925806451614</v>
      </c>
      <c r="F74" s="3"/>
      <c r="G74" s="3">
        <v>5752.7</v>
      </c>
      <c r="H74" s="3"/>
      <c r="I74" s="3">
        <v>9875.5</v>
      </c>
      <c r="J74" s="3">
        <v>6878.1</v>
      </c>
      <c r="K74" s="3"/>
      <c r="L74" s="3">
        <v>19202.8</v>
      </c>
      <c r="M74" s="3"/>
      <c r="N74" s="3">
        <v>22036.9</v>
      </c>
    </row>
    <row r="75" spans="1:14" x14ac:dyDescent="0.2">
      <c r="A75" t="s">
        <v>5</v>
      </c>
      <c r="C75" s="6">
        <f>AVERAGE(C44:C74)</f>
        <v>25295.81935483871</v>
      </c>
      <c r="D75" s="6">
        <f t="shared" ref="D75:N75" si="1">AVERAGE(D44:D74)</f>
        <v>28454.827586206902</v>
      </c>
      <c r="E75" s="6">
        <f t="shared" si="1"/>
        <v>25168.364516129037</v>
      </c>
      <c r="F75" s="6">
        <f t="shared" si="1"/>
        <v>15535.726666666667</v>
      </c>
      <c r="G75" s="6">
        <f t="shared" si="1"/>
        <v>8392.325806451614</v>
      </c>
      <c r="H75" s="6">
        <f t="shared" si="1"/>
        <v>6313.9466666666667</v>
      </c>
      <c r="I75" s="6">
        <f t="shared" si="1"/>
        <v>5348.8225806451619</v>
      </c>
      <c r="J75" s="6">
        <f t="shared" si="1"/>
        <v>5264.4064516129047</v>
      </c>
      <c r="K75" s="6">
        <f t="shared" si="1"/>
        <v>5560.3499999999995</v>
      </c>
      <c r="L75" s="6">
        <f t="shared" si="1"/>
        <v>9702.1129032258086</v>
      </c>
      <c r="M75" s="6">
        <f t="shared" si="1"/>
        <v>23397.633333333335</v>
      </c>
      <c r="N75" s="6">
        <f t="shared" si="1"/>
        <v>25179.583870967741</v>
      </c>
    </row>
    <row r="76" spans="1:14" x14ac:dyDescent="0.2">
      <c r="A76" s="2" t="s">
        <v>3</v>
      </c>
      <c r="C76" s="3">
        <f>335135/31</f>
        <v>10810.806451612903</v>
      </c>
      <c r="D76" s="3">
        <f>282546/29</f>
        <v>9742.9655172413786</v>
      </c>
      <c r="E76" s="3">
        <f>325245/31</f>
        <v>10491.774193548386</v>
      </c>
      <c r="F76" s="3">
        <f>285373/30</f>
        <v>9512.4333333333325</v>
      </c>
      <c r="G76" s="3">
        <f>312263/31</f>
        <v>10073</v>
      </c>
      <c r="H76" s="3">
        <f>256599/30</f>
        <v>8553.2999999999993</v>
      </c>
      <c r="I76" s="3">
        <f>240040/31</f>
        <v>7743.2258064516127</v>
      </c>
      <c r="J76" s="3">
        <f>258128/31</f>
        <v>8326.7096774193542</v>
      </c>
      <c r="K76" s="3">
        <f>250599/30</f>
        <v>8353.2999999999993</v>
      </c>
      <c r="L76" s="3">
        <f>273916/31</f>
        <v>8836</v>
      </c>
      <c r="M76" s="3">
        <f>279428/30</f>
        <v>9314.2666666666664</v>
      </c>
      <c r="N76" s="3">
        <f>261791/31</f>
        <v>8444.8709677419356</v>
      </c>
    </row>
    <row r="77" spans="1:14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2:4" x14ac:dyDescent="0.2">
      <c r="C81" s="1">
        <v>36892</v>
      </c>
      <c r="D81" s="1">
        <v>36923</v>
      </c>
    </row>
    <row r="83" spans="2:4" x14ac:dyDescent="0.2">
      <c r="B83">
        <v>1</v>
      </c>
      <c r="C83" s="3">
        <v>20449.5</v>
      </c>
      <c r="D83" s="3">
        <v>29834.400000000001</v>
      </c>
    </row>
    <row r="84" spans="2:4" x14ac:dyDescent="0.2">
      <c r="B84">
        <v>2</v>
      </c>
      <c r="C84" s="3">
        <v>22183.1</v>
      </c>
      <c r="D84" s="3">
        <v>25617.3</v>
      </c>
    </row>
    <row r="85" spans="2:4" x14ac:dyDescent="0.2">
      <c r="B85">
        <v>3</v>
      </c>
      <c r="C85" s="3">
        <v>17982.900000000001</v>
      </c>
      <c r="D85" s="3">
        <v>17580</v>
      </c>
    </row>
    <row r="86" spans="2:4" x14ac:dyDescent="0.2">
      <c r="B86">
        <v>4</v>
      </c>
      <c r="C86" s="3">
        <v>20325.900000000001</v>
      </c>
      <c r="D86" s="3">
        <v>9633.5</v>
      </c>
    </row>
    <row r="87" spans="2:4" x14ac:dyDescent="0.2">
      <c r="B87">
        <v>5</v>
      </c>
      <c r="C87" s="3">
        <v>25340.5</v>
      </c>
      <c r="D87" s="3">
        <v>11416.9</v>
      </c>
    </row>
    <row r="88" spans="2:4" x14ac:dyDescent="0.2">
      <c r="B88">
        <v>6</v>
      </c>
      <c r="C88" s="3">
        <v>19973.2</v>
      </c>
      <c r="D88" s="3">
        <v>20289.099999999999</v>
      </c>
    </row>
    <row r="89" spans="2:4" x14ac:dyDescent="0.2">
      <c r="B89">
        <v>7</v>
      </c>
      <c r="C89" s="3">
        <v>21744.7</v>
      </c>
      <c r="D89" s="3">
        <v>30516</v>
      </c>
    </row>
    <row r="90" spans="2:4" x14ac:dyDescent="0.2">
      <c r="B90">
        <v>8</v>
      </c>
      <c r="C90" s="3">
        <v>31762.400000000001</v>
      </c>
      <c r="D90" s="3">
        <v>34996.1</v>
      </c>
    </row>
    <row r="91" spans="2:4" x14ac:dyDescent="0.2">
      <c r="B91">
        <v>9</v>
      </c>
      <c r="C91" s="3">
        <v>30588</v>
      </c>
      <c r="D91" s="3">
        <v>36527.4</v>
      </c>
    </row>
    <row r="92" spans="2:4" x14ac:dyDescent="0.2">
      <c r="B92">
        <v>10</v>
      </c>
      <c r="C92" s="3">
        <v>36173.199999999997</v>
      </c>
      <c r="D92" s="3">
        <v>30104.1</v>
      </c>
    </row>
    <row r="93" spans="2:4" x14ac:dyDescent="0.2">
      <c r="B93">
        <v>11</v>
      </c>
      <c r="C93" s="3">
        <v>39613.300000000003</v>
      </c>
      <c r="D93" s="3">
        <v>29798.9</v>
      </c>
    </row>
    <row r="94" spans="2:4" x14ac:dyDescent="0.2">
      <c r="B94">
        <v>12</v>
      </c>
      <c r="C94" s="3">
        <v>47635.3</v>
      </c>
      <c r="D94" s="3">
        <v>32571.200000000001</v>
      </c>
    </row>
    <row r="95" spans="2:4" x14ac:dyDescent="0.2">
      <c r="B95">
        <v>13</v>
      </c>
      <c r="C95" s="3">
        <v>39503.9</v>
      </c>
      <c r="D95" s="3">
        <v>41120.699999999997</v>
      </c>
    </row>
    <row r="96" spans="2:4" x14ac:dyDescent="0.2">
      <c r="B96">
        <v>14</v>
      </c>
      <c r="C96" s="3">
        <v>35838.800000000003</v>
      </c>
      <c r="D96" s="3">
        <v>38959.800000000003</v>
      </c>
    </row>
    <row r="97" spans="2:4" x14ac:dyDescent="0.2">
      <c r="B97">
        <v>15</v>
      </c>
      <c r="C97" s="3">
        <v>39929.4</v>
      </c>
      <c r="D97" s="3">
        <v>36734.9</v>
      </c>
    </row>
    <row r="98" spans="2:4" x14ac:dyDescent="0.2">
      <c r="B98">
        <v>16</v>
      </c>
      <c r="C98" s="3">
        <v>48982.2</v>
      </c>
      <c r="D98" s="3">
        <v>29871.7</v>
      </c>
    </row>
    <row r="99" spans="2:4" x14ac:dyDescent="0.2">
      <c r="B99">
        <v>17</v>
      </c>
      <c r="C99" s="3">
        <v>51267.4</v>
      </c>
      <c r="D99" s="3">
        <v>27717.5</v>
      </c>
    </row>
    <row r="100" spans="2:4" x14ac:dyDescent="0.2">
      <c r="B100">
        <v>18</v>
      </c>
      <c r="C100" s="3">
        <v>47591.199999999997</v>
      </c>
      <c r="D100" s="3">
        <v>22026.6</v>
      </c>
    </row>
    <row r="101" spans="2:4" x14ac:dyDescent="0.2">
      <c r="B101">
        <v>19</v>
      </c>
      <c r="C101" s="3">
        <v>44745.9</v>
      </c>
      <c r="D101" s="3">
        <v>27806.9</v>
      </c>
    </row>
    <row r="102" spans="2:4" x14ac:dyDescent="0.2">
      <c r="B102">
        <v>20</v>
      </c>
      <c r="C102" s="3">
        <v>31752.1</v>
      </c>
      <c r="D102" s="3">
        <v>25894.9</v>
      </c>
    </row>
    <row r="103" spans="2:4" x14ac:dyDescent="0.2">
      <c r="B103">
        <v>21</v>
      </c>
      <c r="C103" s="3">
        <v>29084.6</v>
      </c>
      <c r="D103" s="3">
        <v>27709.200000000001</v>
      </c>
    </row>
    <row r="104" spans="2:4" x14ac:dyDescent="0.2">
      <c r="B104">
        <v>22</v>
      </c>
      <c r="C104" s="3">
        <v>26552.7</v>
      </c>
      <c r="D104" s="3">
        <v>28076.799999999999</v>
      </c>
    </row>
    <row r="105" spans="2:4" x14ac:dyDescent="0.2">
      <c r="B105">
        <v>23</v>
      </c>
      <c r="C105" s="3">
        <v>30216.2</v>
      </c>
      <c r="D105" s="3">
        <v>35123.4</v>
      </c>
    </row>
    <row r="106" spans="2:4" x14ac:dyDescent="0.2">
      <c r="B106">
        <v>24</v>
      </c>
      <c r="C106" s="3">
        <v>33119</v>
      </c>
      <c r="D106" s="3">
        <v>39297.4</v>
      </c>
    </row>
    <row r="107" spans="2:4" x14ac:dyDescent="0.2">
      <c r="B107">
        <v>25</v>
      </c>
      <c r="C107" s="3">
        <v>36913</v>
      </c>
      <c r="D107" s="3">
        <v>37490.9</v>
      </c>
    </row>
    <row r="108" spans="2:4" x14ac:dyDescent="0.2">
      <c r="B108">
        <v>26</v>
      </c>
      <c r="C108" s="3">
        <v>45908.2</v>
      </c>
      <c r="D108" s="3">
        <v>35741.599999999999</v>
      </c>
    </row>
    <row r="109" spans="2:4" x14ac:dyDescent="0.2">
      <c r="B109">
        <v>27</v>
      </c>
      <c r="C109" s="3">
        <v>39672.1</v>
      </c>
      <c r="D109" s="3">
        <v>38732.400000000001</v>
      </c>
    </row>
    <row r="110" spans="2:4" x14ac:dyDescent="0.2">
      <c r="B110">
        <v>28</v>
      </c>
      <c r="C110" s="3">
        <v>35015.199999999997</v>
      </c>
      <c r="D110" s="3">
        <v>39130.300000000003</v>
      </c>
    </row>
    <row r="111" spans="2:4" x14ac:dyDescent="0.2">
      <c r="B111">
        <v>29</v>
      </c>
      <c r="C111" s="3">
        <v>40764.800000000003</v>
      </c>
    </row>
    <row r="112" spans="2:4" x14ac:dyDescent="0.2">
      <c r="B112">
        <v>30</v>
      </c>
      <c r="C112" s="3">
        <v>35167.800000000003</v>
      </c>
    </row>
    <row r="113" spans="1:4" x14ac:dyDescent="0.2">
      <c r="B113">
        <v>31</v>
      </c>
      <c r="C113" s="3">
        <v>38213.599999999999</v>
      </c>
    </row>
    <row r="114" spans="1:4" x14ac:dyDescent="0.2">
      <c r="A114" t="s">
        <v>5</v>
      </c>
      <c r="C114" s="7">
        <f>AVERAGE(C83:C113)</f>
        <v>34322.9064516129</v>
      </c>
      <c r="D114" s="7">
        <f>AVERAGE(D83:D113)</f>
        <v>30011.425000000007</v>
      </c>
    </row>
  </sheetData>
  <phoneticPr fontId="0" type="noConversion"/>
  <pageMargins left="0.75" right="0.75" top="1" bottom="1" header="0.5" footer="0.5"/>
  <pageSetup scale="65" fitToHeight="2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44"/>
  <sheetViews>
    <sheetView topLeftCell="A13" workbookViewId="0">
      <selection activeCell="F24" sqref="F24"/>
    </sheetView>
  </sheetViews>
  <sheetFormatPr defaultRowHeight="12.75" x14ac:dyDescent="0.2"/>
  <cols>
    <col min="1" max="1" width="6.140625" customWidth="1"/>
    <col min="2" max="2" width="14.5703125" customWidth="1"/>
    <col min="3" max="3" width="15.5703125" customWidth="1"/>
    <col min="4" max="4" width="20.85546875" customWidth="1"/>
  </cols>
  <sheetData>
    <row r="4" spans="1:6" x14ac:dyDescent="0.2">
      <c r="A4" s="12"/>
      <c r="B4" s="12"/>
      <c r="C4" s="12"/>
      <c r="D4" s="12"/>
      <c r="E4" s="12"/>
      <c r="F4" s="12"/>
    </row>
    <row r="5" spans="1:6" x14ac:dyDescent="0.2">
      <c r="A5" s="24" t="s">
        <v>11</v>
      </c>
      <c r="B5" s="4" t="s">
        <v>8</v>
      </c>
    </row>
    <row r="7" spans="1:6" x14ac:dyDescent="0.2">
      <c r="B7" s="4" t="s">
        <v>9</v>
      </c>
    </row>
    <row r="8" spans="1:6" x14ac:dyDescent="0.2">
      <c r="B8" t="s">
        <v>12</v>
      </c>
    </row>
    <row r="10" spans="1:6" x14ac:dyDescent="0.2">
      <c r="A10" s="24" t="s">
        <v>41</v>
      </c>
      <c r="B10" s="4" t="s">
        <v>40</v>
      </c>
    </row>
    <row r="11" spans="1:6" x14ac:dyDescent="0.2">
      <c r="B11" s="4" t="s">
        <v>29</v>
      </c>
    </row>
    <row r="13" spans="1:6" x14ac:dyDescent="0.2">
      <c r="B13" t="s">
        <v>13</v>
      </c>
    </row>
    <row r="14" spans="1:6" x14ac:dyDescent="0.2">
      <c r="B14" t="s">
        <v>14</v>
      </c>
    </row>
    <row r="15" spans="1:6" x14ac:dyDescent="0.2">
      <c r="B15" t="s">
        <v>15</v>
      </c>
    </row>
    <row r="16" spans="1:6" x14ac:dyDescent="0.2">
      <c r="B16" t="s">
        <v>16</v>
      </c>
    </row>
    <row r="18" spans="1:8" x14ac:dyDescent="0.2">
      <c r="A18" s="24" t="s">
        <v>39</v>
      </c>
      <c r="B18" s="4" t="s">
        <v>17</v>
      </c>
    </row>
    <row r="20" spans="1:8" x14ac:dyDescent="0.2">
      <c r="B20" t="s">
        <v>22</v>
      </c>
    </row>
    <row r="21" spans="1:8" x14ac:dyDescent="0.2">
      <c r="B21" t="s">
        <v>23</v>
      </c>
    </row>
    <row r="22" spans="1:8" x14ac:dyDescent="0.2">
      <c r="C22" s="13" t="s">
        <v>28</v>
      </c>
      <c r="E22" s="13"/>
      <c r="H22" s="13"/>
    </row>
    <row r="23" spans="1:8" x14ac:dyDescent="0.2">
      <c r="C23" t="s">
        <v>24</v>
      </c>
    </row>
    <row r="24" spans="1:8" x14ac:dyDescent="0.2">
      <c r="C24" t="s">
        <v>25</v>
      </c>
    </row>
    <row r="25" spans="1:8" x14ac:dyDescent="0.2">
      <c r="C25" t="s">
        <v>26</v>
      </c>
    </row>
    <row r="26" spans="1:8" x14ac:dyDescent="0.2">
      <c r="C26" t="s">
        <v>27</v>
      </c>
    </row>
    <row r="29" spans="1:8" x14ac:dyDescent="0.2">
      <c r="A29" s="24" t="s">
        <v>42</v>
      </c>
      <c r="B29" s="4" t="s">
        <v>18</v>
      </c>
    </row>
    <row r="31" spans="1:8" x14ac:dyDescent="0.2">
      <c r="B31" t="s">
        <v>30</v>
      </c>
    </row>
    <row r="32" spans="1:8" x14ac:dyDescent="0.2">
      <c r="B32" t="s">
        <v>49</v>
      </c>
    </row>
    <row r="33" spans="1:2" x14ac:dyDescent="0.2">
      <c r="B33" t="s">
        <v>31</v>
      </c>
    </row>
    <row r="35" spans="1:2" x14ac:dyDescent="0.2">
      <c r="A35" s="24" t="s">
        <v>43</v>
      </c>
      <c r="B35" s="4" t="s">
        <v>19</v>
      </c>
    </row>
    <row r="36" spans="1:2" x14ac:dyDescent="0.2">
      <c r="B36" s="4" t="s">
        <v>20</v>
      </c>
    </row>
    <row r="38" spans="1:2" x14ac:dyDescent="0.2">
      <c r="B38" t="s">
        <v>45</v>
      </c>
    </row>
    <row r="39" spans="1:2" x14ac:dyDescent="0.2">
      <c r="B39" t="s">
        <v>47</v>
      </c>
    </row>
    <row r="40" spans="1:2" x14ac:dyDescent="0.2">
      <c r="B40" t="s">
        <v>46</v>
      </c>
    </row>
    <row r="42" spans="1:2" x14ac:dyDescent="0.2">
      <c r="A42" s="24" t="s">
        <v>44</v>
      </c>
      <c r="B42" s="4" t="s">
        <v>21</v>
      </c>
    </row>
    <row r="44" spans="1:2" x14ac:dyDescent="0.2">
      <c r="B44" t="s">
        <v>38</v>
      </c>
    </row>
  </sheetData>
  <phoneticPr fontId="0" type="noConversion"/>
  <pageMargins left="0.75" right="0.75" top="1" bottom="1" header="0.5" footer="0.5"/>
  <pageSetup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tabSelected="1" workbookViewId="0">
      <selection activeCell="C4" sqref="C4"/>
    </sheetView>
  </sheetViews>
  <sheetFormatPr defaultRowHeight="12.75" x14ac:dyDescent="0.2"/>
  <cols>
    <col min="1" max="1" width="11.140625" customWidth="1"/>
    <col min="2" max="2" width="14.140625" customWidth="1"/>
    <col min="3" max="3" width="16.42578125" customWidth="1"/>
  </cols>
  <sheetData>
    <row r="1" spans="1:3" x14ac:dyDescent="0.2">
      <c r="A1" s="4" t="s">
        <v>32</v>
      </c>
      <c r="B1" s="16"/>
      <c r="C1" s="16"/>
    </row>
    <row r="2" spans="1:3" x14ac:dyDescent="0.2">
      <c r="A2" s="16"/>
      <c r="B2" s="16"/>
      <c r="C2" s="16"/>
    </row>
    <row r="3" spans="1:3" x14ac:dyDescent="0.2">
      <c r="A3" s="14" t="s">
        <v>33</v>
      </c>
      <c r="B3" s="14" t="s">
        <v>34</v>
      </c>
      <c r="C3" s="17" t="s">
        <v>37</v>
      </c>
    </row>
    <row r="4" spans="1:3" x14ac:dyDescent="0.2">
      <c r="A4" s="15"/>
      <c r="B4" s="15" t="s">
        <v>35</v>
      </c>
      <c r="C4" s="18" t="s">
        <v>48</v>
      </c>
    </row>
    <row r="5" spans="1:3" x14ac:dyDescent="0.2">
      <c r="A5" s="19"/>
      <c r="B5" s="19"/>
      <c r="C5" s="20"/>
    </row>
    <row r="6" spans="1:3" x14ac:dyDescent="0.2">
      <c r="A6" s="21"/>
      <c r="B6" s="21"/>
      <c r="C6" s="21"/>
    </row>
    <row r="7" spans="1:3" x14ac:dyDescent="0.2">
      <c r="A7" s="22">
        <v>36069</v>
      </c>
      <c r="B7" s="23">
        <v>2.0510000000000002</v>
      </c>
      <c r="C7" s="23">
        <v>1.9205000000000001</v>
      </c>
    </row>
    <row r="8" spans="1:3" x14ac:dyDescent="0.2">
      <c r="A8" s="22">
        <v>36100</v>
      </c>
      <c r="B8" s="23">
        <v>2.31</v>
      </c>
      <c r="C8" s="23">
        <v>2.1722000000000001</v>
      </c>
    </row>
    <row r="9" spans="1:3" x14ac:dyDescent="0.2">
      <c r="A9" s="22">
        <v>36130</v>
      </c>
      <c r="B9" s="23">
        <v>2.2160000000000002</v>
      </c>
      <c r="C9" s="23">
        <v>2.1646999999999998</v>
      </c>
    </row>
    <row r="10" spans="1:3" x14ac:dyDescent="0.2">
      <c r="A10" s="22">
        <v>36161</v>
      </c>
      <c r="B10" s="23">
        <v>2.13</v>
      </c>
      <c r="C10" s="23">
        <v>2.0415000000000001</v>
      </c>
    </row>
    <row r="11" spans="1:3" x14ac:dyDescent="0.2">
      <c r="A11" s="22">
        <v>36192</v>
      </c>
      <c r="B11" s="23">
        <v>2.14</v>
      </c>
      <c r="C11" s="23">
        <v>2.0821000000000001</v>
      </c>
    </row>
    <row r="12" spans="1:3" x14ac:dyDescent="0.2">
      <c r="A12" s="22">
        <v>36220</v>
      </c>
      <c r="B12" s="23">
        <v>2.1320000000000001</v>
      </c>
      <c r="C12" s="23">
        <v>1.8358000000000001</v>
      </c>
    </row>
    <row r="13" spans="1:3" x14ac:dyDescent="0.2">
      <c r="A13" s="22">
        <v>36251</v>
      </c>
      <c r="B13" s="23">
        <v>1.677</v>
      </c>
      <c r="C13" s="23">
        <v>1.7101</v>
      </c>
    </row>
    <row r="14" spans="1:3" x14ac:dyDescent="0.2">
      <c r="A14" s="22">
        <v>36281</v>
      </c>
      <c r="B14" s="23">
        <v>2.1909999999999998</v>
      </c>
      <c r="C14" s="23">
        <v>1.6296999999999999</v>
      </c>
    </row>
    <row r="15" spans="1:3" x14ac:dyDescent="0.2">
      <c r="A15" s="22">
        <v>36312</v>
      </c>
      <c r="B15" s="23">
        <v>2.1459999999999999</v>
      </c>
      <c r="C15" s="23">
        <v>1.8797999999999999</v>
      </c>
    </row>
    <row r="16" spans="1:3" x14ac:dyDescent="0.2">
      <c r="A16" s="22">
        <v>36342</v>
      </c>
      <c r="B16" s="23">
        <v>2.3809999999999998</v>
      </c>
      <c r="C16" s="23">
        <v>2.2743000000000002</v>
      </c>
    </row>
    <row r="17" spans="1:3" x14ac:dyDescent="0.2">
      <c r="A17" s="22">
        <v>36373</v>
      </c>
      <c r="B17" s="23">
        <v>2.58</v>
      </c>
      <c r="C17" s="23">
        <v>2.4681000000000002</v>
      </c>
    </row>
    <row r="18" spans="1:3" x14ac:dyDescent="0.2">
      <c r="A18" s="22">
        <v>36404</v>
      </c>
      <c r="B18" s="23">
        <v>2.93</v>
      </c>
      <c r="C18" s="23">
        <v>2.8454999999999999</v>
      </c>
    </row>
    <row r="19" spans="1:3" x14ac:dyDescent="0.2">
      <c r="A19" s="22">
        <v>36434</v>
      </c>
      <c r="B19" s="23">
        <v>2.681</v>
      </c>
      <c r="C19" s="23">
        <v>2.6109</v>
      </c>
    </row>
    <row r="20" spans="1:3" x14ac:dyDescent="0.2">
      <c r="A20" s="22">
        <v>36465</v>
      </c>
      <c r="B20" s="23">
        <v>3.0390000000000001</v>
      </c>
      <c r="C20" s="23">
        <v>2.9982000000000002</v>
      </c>
    </row>
    <row r="21" spans="1:3" x14ac:dyDescent="0.2">
      <c r="A21" s="22">
        <v>36495</v>
      </c>
      <c r="B21" s="23">
        <v>2.36</v>
      </c>
      <c r="C21" s="23">
        <v>2.4731999999999998</v>
      </c>
    </row>
    <row r="22" spans="1:3" x14ac:dyDescent="0.2">
      <c r="A22" s="22">
        <v>36526</v>
      </c>
      <c r="B22" s="23">
        <v>2.3740000000000001</v>
      </c>
      <c r="C22" s="23">
        <v>2.5487000000000002</v>
      </c>
    </row>
    <row r="23" spans="1:3" x14ac:dyDescent="0.2">
      <c r="A23" s="22">
        <v>36557</v>
      </c>
      <c r="B23" s="23">
        <v>2.5390000000000001</v>
      </c>
      <c r="C23" s="23">
        <v>2.7084000000000001</v>
      </c>
    </row>
    <row r="24" spans="1:3" x14ac:dyDescent="0.2">
      <c r="A24" s="22">
        <v>36586</v>
      </c>
      <c r="B24" s="23">
        <v>2.5409999999999999</v>
      </c>
      <c r="C24" s="23">
        <v>2.6844000000000001</v>
      </c>
    </row>
    <row r="25" spans="1:3" x14ac:dyDescent="0.2">
      <c r="A25" s="22">
        <v>36617</v>
      </c>
      <c r="B25" s="23">
        <v>3.0049999999999999</v>
      </c>
      <c r="C25" s="23">
        <v>3.1892</v>
      </c>
    </row>
    <row r="26" spans="1:3" x14ac:dyDescent="0.2">
      <c r="A26" s="22">
        <v>36647</v>
      </c>
      <c r="B26" s="23">
        <v>3.0219999999999998</v>
      </c>
      <c r="C26" s="23">
        <v>3.2723</v>
      </c>
    </row>
    <row r="27" spans="1:3" x14ac:dyDescent="0.2">
      <c r="A27" s="22">
        <v>36678</v>
      </c>
      <c r="B27" s="23">
        <v>4.3019999999999996</v>
      </c>
      <c r="C27" s="23">
        <v>4.1307</v>
      </c>
    </row>
    <row r="28" spans="1:3" x14ac:dyDescent="0.2">
      <c r="A28" s="22">
        <v>36708</v>
      </c>
      <c r="B28" s="23">
        <v>4.9000000000000004</v>
      </c>
      <c r="C28" s="23">
        <v>4.6101999999999999</v>
      </c>
    </row>
    <row r="29" spans="1:3" x14ac:dyDescent="0.2">
      <c r="A29" s="22">
        <v>36739</v>
      </c>
      <c r="B29" s="23">
        <v>4.5259999999999998</v>
      </c>
      <c r="C29" s="23">
        <v>3.9266999999999999</v>
      </c>
    </row>
    <row r="30" spans="1:3" x14ac:dyDescent="0.2">
      <c r="A30" s="22">
        <v>36770</v>
      </c>
      <c r="B30" s="16">
        <v>6.9349999999999996</v>
      </c>
      <c r="C30" s="16">
        <v>5.6505999999999998</v>
      </c>
    </row>
    <row r="31" spans="1:3" x14ac:dyDescent="0.2">
      <c r="A31" s="22">
        <v>36800</v>
      </c>
      <c r="B31" s="23">
        <v>5.57</v>
      </c>
      <c r="C31" s="23">
        <v>5.7038000000000002</v>
      </c>
    </row>
    <row r="32" spans="1:3" x14ac:dyDescent="0.2">
      <c r="A32" s="22">
        <v>36831</v>
      </c>
      <c r="B32" s="23">
        <v>5.1680000000000001</v>
      </c>
      <c r="C32" s="16">
        <v>5.6311</v>
      </c>
    </row>
    <row r="33" spans="1:3" x14ac:dyDescent="0.2">
      <c r="A33" s="22">
        <v>36861</v>
      </c>
      <c r="B33" s="23">
        <v>14.465</v>
      </c>
      <c r="C33" s="16">
        <v>6.5307000000000004</v>
      </c>
    </row>
    <row r="34" spans="1:3" x14ac:dyDescent="0.2">
      <c r="A34" s="16" t="s">
        <v>36</v>
      </c>
      <c r="B34" s="23">
        <f>AVERAGE(B22:B33)</f>
        <v>4.9455833333333326</v>
      </c>
      <c r="C34" s="16"/>
    </row>
    <row r="35" spans="1:3" x14ac:dyDescent="0.2">
      <c r="A35" s="22">
        <v>36892</v>
      </c>
      <c r="B35" s="23">
        <v>16.244</v>
      </c>
      <c r="C35" s="16">
        <v>6.5206</v>
      </c>
    </row>
    <row r="36" spans="1:3" x14ac:dyDescent="0.2">
      <c r="A36" s="22">
        <v>36923</v>
      </c>
      <c r="B36" s="23">
        <v>14.332000000000001</v>
      </c>
      <c r="C36" s="16">
        <v>6.5209999999999999</v>
      </c>
    </row>
    <row r="37" spans="1:3" x14ac:dyDescent="0.2">
      <c r="A37" s="22">
        <v>36951</v>
      </c>
      <c r="B37" s="23">
        <v>6.9</v>
      </c>
      <c r="C37" s="23">
        <v>7.4043000000000001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LoadProfile</vt:lpstr>
      <vt:lpstr>Responses 2 - 7</vt:lpstr>
      <vt:lpstr>Response 7</vt:lpstr>
    </vt:vector>
  </TitlesOfParts>
  <Company>City of Long Beach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boying</dc:creator>
  <cp:lastModifiedBy>Felienne</cp:lastModifiedBy>
  <cp:lastPrinted>2001-03-28T01:22:52Z</cp:lastPrinted>
  <dcterms:created xsi:type="dcterms:W3CDTF">2001-03-22T21:37:37Z</dcterms:created>
  <dcterms:modified xsi:type="dcterms:W3CDTF">2014-09-04T08:26:56Z</dcterms:modified>
</cp:coreProperties>
</file>