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75" windowWidth="11640" windowHeight="6735" tabRatio="748" firstSheet="5" activeTab="9"/>
  </bookViews>
  <sheets>
    <sheet name="9601-9810" sheetId="1" r:id="rId1"/>
    <sheet name="9811- 9812" sheetId="2" r:id="rId2"/>
    <sheet name="9901-9903" sheetId="3" r:id="rId3"/>
    <sheet name="9904-9910" sheetId="4" r:id="rId4"/>
    <sheet name="9911-9912" sheetId="5" r:id="rId5"/>
    <sheet name="Eff Jan 1, 2000 - Oct 31, 2000" sheetId="8" r:id="rId6"/>
    <sheet name="200011-200012" sheetId="9" r:id="rId7"/>
    <sheet name="200101-200109" sheetId="10" r:id="rId8"/>
    <sheet name="200110" sheetId="11" r:id="rId9"/>
    <sheet name="200111" sheetId="12" r:id="rId10"/>
    <sheet name="9911" sheetId="7" r:id="rId11"/>
  </sheets>
  <calcPr calcId="152511"/>
</workbook>
</file>

<file path=xl/calcChain.xml><?xml version="1.0" encoding="utf-8"?>
<calcChain xmlns="http://schemas.openxmlformats.org/spreadsheetml/2006/main">
  <c r="E9" i="9" l="1"/>
  <c r="H9" i="9" s="1"/>
  <c r="J9" i="9" s="1"/>
  <c r="J10" i="9"/>
  <c r="J11" i="9"/>
  <c r="J12" i="9"/>
  <c r="J13" i="9"/>
  <c r="J14" i="9"/>
  <c r="J15" i="9"/>
  <c r="J16" i="9"/>
  <c r="H17" i="9"/>
  <c r="J17" i="9"/>
  <c r="H18" i="9"/>
  <c r="J18" i="9" s="1"/>
  <c r="H19" i="9"/>
  <c r="J19" i="9"/>
  <c r="H20" i="9"/>
  <c r="J20" i="9" s="1"/>
  <c r="H21" i="9"/>
  <c r="J21" i="9"/>
  <c r="H22" i="9"/>
  <c r="J22" i="9" s="1"/>
  <c r="H23" i="9"/>
  <c r="J23" i="9"/>
  <c r="E9" i="10"/>
  <c r="H9" i="10" s="1"/>
  <c r="J10" i="10"/>
  <c r="J11" i="10"/>
  <c r="J12" i="10"/>
  <c r="J13" i="10"/>
  <c r="J14" i="10"/>
  <c r="J15" i="10"/>
  <c r="J16" i="10"/>
  <c r="H17" i="10"/>
  <c r="J17" i="10"/>
  <c r="H18" i="10"/>
  <c r="J18" i="10"/>
  <c r="H19" i="10"/>
  <c r="J19" i="10"/>
  <c r="H20" i="10"/>
  <c r="J20" i="10"/>
  <c r="H21" i="10"/>
  <c r="J21" i="10"/>
  <c r="H22" i="10"/>
  <c r="J22" i="10"/>
  <c r="H23" i="10"/>
  <c r="J23" i="10"/>
  <c r="E9" i="11"/>
  <c r="H9" i="11" s="1"/>
  <c r="J10" i="11"/>
  <c r="J11" i="11"/>
  <c r="J12" i="11"/>
  <c r="J13" i="11"/>
  <c r="J14" i="11"/>
  <c r="J15" i="11"/>
  <c r="J16" i="11"/>
  <c r="H17" i="11"/>
  <c r="J17" i="11"/>
  <c r="H18" i="11"/>
  <c r="J18" i="11"/>
  <c r="H19" i="11"/>
  <c r="J19" i="11"/>
  <c r="H20" i="11"/>
  <c r="J20" i="11"/>
  <c r="H21" i="11"/>
  <c r="J21" i="11"/>
  <c r="H22" i="11"/>
  <c r="J22" i="11"/>
  <c r="H23" i="11"/>
  <c r="J23" i="11"/>
  <c r="H9" i="12"/>
  <c r="J9" i="12"/>
  <c r="J10" i="12"/>
  <c r="J11" i="12"/>
  <c r="J12" i="12"/>
  <c r="J13" i="12"/>
  <c r="J14" i="12"/>
  <c r="J15" i="12"/>
  <c r="J16" i="12"/>
  <c r="H17" i="12"/>
  <c r="J17" i="12"/>
  <c r="H18" i="12"/>
  <c r="J18" i="12"/>
  <c r="H19" i="12"/>
  <c r="J19" i="12"/>
  <c r="H20" i="12"/>
  <c r="J20" i="12"/>
  <c r="H21" i="12"/>
  <c r="J21" i="12"/>
  <c r="H22" i="12"/>
  <c r="J22" i="12"/>
  <c r="H23" i="12"/>
  <c r="J23" i="12"/>
  <c r="E9" i="1"/>
  <c r="I9" i="1" s="1"/>
  <c r="I10" i="1"/>
  <c r="I11" i="1"/>
  <c r="I12" i="1"/>
  <c r="I13" i="1"/>
  <c r="I14" i="1"/>
  <c r="I15" i="1"/>
  <c r="I16" i="1"/>
  <c r="I17" i="1"/>
  <c r="I18" i="1"/>
  <c r="I19" i="1"/>
  <c r="I20" i="1"/>
  <c r="I21" i="1"/>
  <c r="E9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E9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E9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E9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E9" i="8"/>
  <c r="H9" i="8"/>
  <c r="J9" i="8"/>
  <c r="J10" i="8"/>
  <c r="J11" i="8"/>
  <c r="J12" i="8"/>
  <c r="J13" i="8"/>
  <c r="J14" i="8"/>
  <c r="J15" i="8"/>
  <c r="J16" i="8"/>
  <c r="H17" i="8"/>
  <c r="J17" i="8"/>
  <c r="H18" i="8"/>
  <c r="J18" i="8"/>
  <c r="H19" i="8"/>
  <c r="J19" i="8"/>
  <c r="H20" i="8"/>
  <c r="J20" i="8"/>
  <c r="H21" i="8"/>
  <c r="J21" i="8"/>
  <c r="H22" i="8"/>
  <c r="J22" i="8"/>
  <c r="H23" i="8"/>
  <c r="J23" i="8"/>
  <c r="J9" i="11" l="1"/>
  <c r="J9" i="10"/>
</calcChain>
</file>

<file path=xl/sharedStrings.xml><?xml version="1.0" encoding="utf-8"?>
<sst xmlns="http://schemas.openxmlformats.org/spreadsheetml/2006/main" count="1075" uniqueCount="52">
  <si>
    <t>Transwestern Pipeline Company</t>
  </si>
  <si>
    <t>Contracts Under the Global Settlement</t>
  </si>
  <si>
    <t>Priority Rates (Reservation and Demand Surcharges)</t>
  </si>
  <si>
    <t>Contract</t>
  </si>
  <si>
    <t>Shipper</t>
  </si>
  <si>
    <t>Receipt to Delivery</t>
  </si>
  <si>
    <t>Reservation</t>
  </si>
  <si>
    <t>Shared Cost</t>
  </si>
  <si>
    <t>TCR II No. 1</t>
  </si>
  <si>
    <t>TCR II No. 2</t>
  </si>
  <si>
    <t>GRI Demand</t>
  </si>
  <si>
    <t>Total</t>
  </si>
  <si>
    <t>Number</t>
  </si>
  <si>
    <t>Name</t>
  </si>
  <si>
    <t>Area</t>
  </si>
  <si>
    <t>Rate</t>
  </si>
  <si>
    <t>Surcharge</t>
  </si>
  <si>
    <t>Southern California Gas Company</t>
  </si>
  <si>
    <t>East of Thoreau to California (W. of Thoreau)</t>
  </si>
  <si>
    <t>Citizens Utilities Company</t>
  </si>
  <si>
    <t>San Juan Lateral to Thoreau/San Juan Pt.</t>
  </si>
  <si>
    <t>Conoco Inc.</t>
  </si>
  <si>
    <t>Pacific Gas &amp; Electric Company(Gas)</t>
  </si>
  <si>
    <t>Pacific Gas &amp; Electric Company(UEG)</t>
  </si>
  <si>
    <t>Texaco Natural Gas Inc.</t>
  </si>
  <si>
    <t>Thoreau/San Juan Pt. to California (W. of Thoreau)</t>
  </si>
  <si>
    <t>Thoreau/San Juan Pt. to East of California (W. of Thoreau)</t>
  </si>
  <si>
    <t>NOTE ---</t>
  </si>
  <si>
    <t>Per CBS Negotiated Rate System, the termination date for the rates listed above are as follows:</t>
  </si>
  <si>
    <t>SCS</t>
  </si>
  <si>
    <t>N/A **</t>
  </si>
  <si>
    <t>** Calculation made every year to determine which contracts are High Load vs. Low Load</t>
  </si>
  <si>
    <t>Commodity</t>
  </si>
  <si>
    <t>-</t>
  </si>
  <si>
    <t>Duke Energy Trading and Marketing. LLC</t>
  </si>
  <si>
    <t>El Paso Energy Marketing Company</t>
  </si>
  <si>
    <t>Chrg Id</t>
  </si>
  <si>
    <t>GRD</t>
  </si>
  <si>
    <t>RES</t>
  </si>
  <si>
    <t>TC2</t>
  </si>
  <si>
    <t>TC6</t>
  </si>
  <si>
    <t>Modifications as of 11/05/1999</t>
  </si>
  <si>
    <t>Recalculation eff every Nov 1st</t>
  </si>
  <si>
    <t>Recalculation eff every Jan 1st **</t>
  </si>
  <si>
    <t>Update eff 1/1/2000</t>
  </si>
  <si>
    <t>ACA</t>
  </si>
  <si>
    <t>GRI</t>
  </si>
  <si>
    <t>Per CBS Rate System, the termination date for the rates listed above are as follows:</t>
  </si>
  <si>
    <t>Surcharges</t>
  </si>
  <si>
    <t>11/1999-10/2000</t>
  </si>
  <si>
    <t>11/2999-10/2001</t>
  </si>
  <si>
    <t>11/2000-09/2001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</si>
</sst>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"/>
    <numFmt numFmtId="166" formatCode="0.0000_);[Red]\(0.0000\)"/>
    <numFmt numFmtId="167" formatCode="mm/dd/yy"/>
  </numFmts>
  <fonts count="6" x14ac:knownFonts="1">
    <font>
      <sz val="10"/>
      <name val="Times New Roman"/>
    </font>
    <font>
      <b/>
      <sz val="10"/>
      <name val="Times New Roman"/>
    </font>
    <font>
      <sz val="10"/>
      <name val="Arial"/>
    </font>
    <font>
      <b/>
      <sz val="10"/>
      <name val="Arial"/>
      <family val="2"/>
    </font>
    <font>
      <sz val="10"/>
      <color indexed="10"/>
      <name val="Arial"/>
      <family val="2"/>
    </font>
    <font>
      <b/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3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Continuous"/>
    </xf>
    <xf numFmtId="164" fontId="0" fillId="0" borderId="0" xfId="0" applyNumberFormat="1" applyAlignment="1">
      <alignment horizontal="centerContinuous"/>
    </xf>
    <xf numFmtId="164" fontId="0" fillId="0" borderId="0" xfId="0" applyNumberFormat="1" applyAlignment="1">
      <alignment horizontal="center"/>
    </xf>
    <xf numFmtId="0" fontId="0" fillId="0" borderId="0" xfId="0" applyBorder="1"/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2" xfId="0" applyBorder="1" applyAlignment="1">
      <alignment horizontal="left"/>
    </xf>
    <xf numFmtId="0" fontId="0" fillId="0" borderId="3" xfId="0" applyBorder="1"/>
    <xf numFmtId="0" fontId="1" fillId="0" borderId="0" xfId="0" applyFont="1" applyAlignment="1">
      <alignment horizontal="centerContinuous"/>
    </xf>
    <xf numFmtId="0" fontId="0" fillId="0" borderId="4" xfId="0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0" fillId="0" borderId="4" xfId="0" applyBorder="1"/>
    <xf numFmtId="0" fontId="0" fillId="0" borderId="5" xfId="0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0" fillId="0" borderId="7" xfId="0" applyBorder="1"/>
    <xf numFmtId="0" fontId="0" fillId="0" borderId="8" xfId="0" applyBorder="1" applyAlignment="1">
      <alignment horizontal="centerContinuous"/>
    </xf>
    <xf numFmtId="0" fontId="0" fillId="0" borderId="0" xfId="0" applyBorder="1" applyAlignment="1">
      <alignment horizontal="left"/>
    </xf>
    <xf numFmtId="0" fontId="0" fillId="0" borderId="9" xfId="0" applyBorder="1"/>
    <xf numFmtId="0" fontId="0" fillId="0" borderId="10" xfId="0" applyBorder="1"/>
    <xf numFmtId="0" fontId="0" fillId="0" borderId="11" xfId="0" applyBorder="1" applyAlignment="1">
      <alignment horizontal="left"/>
    </xf>
    <xf numFmtId="0" fontId="3" fillId="0" borderId="0" xfId="1" applyFont="1" applyProtection="1">
      <protection locked="0"/>
    </xf>
    <xf numFmtId="166" fontId="3" fillId="0" borderId="0" xfId="1" applyNumberFormat="1" applyFont="1" applyProtection="1">
      <protection locked="0"/>
    </xf>
    <xf numFmtId="0" fontId="3" fillId="0" borderId="0" xfId="1" applyFont="1"/>
    <xf numFmtId="0" fontId="2" fillId="0" borderId="0" xfId="1" applyProtection="1">
      <protection locked="0"/>
    </xf>
    <xf numFmtId="166" fontId="2" fillId="0" borderId="0" xfId="1" applyNumberFormat="1" applyProtection="1">
      <protection locked="0"/>
    </xf>
    <xf numFmtId="0" fontId="2" fillId="0" borderId="0" xfId="1"/>
    <xf numFmtId="166" fontId="2" fillId="0" borderId="0" xfId="1" applyNumberFormat="1"/>
    <xf numFmtId="0" fontId="4" fillId="0" borderId="0" xfId="1" applyFont="1" applyProtection="1">
      <protection locked="0"/>
    </xf>
    <xf numFmtId="164" fontId="3" fillId="0" borderId="0" xfId="1" applyNumberFormat="1" applyFont="1"/>
    <xf numFmtId="0" fontId="3" fillId="0" borderId="0" xfId="1" applyFont="1" applyAlignment="1">
      <alignment horizontal="center"/>
    </xf>
    <xf numFmtId="164" fontId="2" fillId="0" borderId="0" xfId="1" applyNumberFormat="1" applyAlignment="1">
      <alignment horizontal="center"/>
    </xf>
    <xf numFmtId="167" fontId="0" fillId="0" borderId="0" xfId="0" applyNumberFormat="1" applyAlignment="1">
      <alignment horizontal="centerContinuous"/>
    </xf>
    <xf numFmtId="164" fontId="5" fillId="0" borderId="5" xfId="0" applyNumberFormat="1" applyFont="1" applyBorder="1" applyAlignment="1">
      <alignment horizontal="center"/>
    </xf>
    <xf numFmtId="164" fontId="5" fillId="0" borderId="6" xfId="0" applyNumberFormat="1" applyFont="1" applyBorder="1" applyAlignment="1">
      <alignment horizontal="center"/>
    </xf>
  </cellXfs>
  <cellStyles count="2">
    <cellStyle name="Normal" xfId="0" builtinId="0"/>
    <cellStyle name="Normal_Low1105" xfId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6"/>
  <sheetViews>
    <sheetView topLeftCell="D1" workbookViewId="0">
      <selection activeCell="I9" sqref="I9"/>
    </sheetView>
  </sheetViews>
  <sheetFormatPr defaultRowHeight="12.75" x14ac:dyDescent="0.2"/>
  <cols>
    <col min="1" max="1" width="9.33203125" style="1"/>
    <col min="2" max="2" width="35.83203125" customWidth="1"/>
    <col min="3" max="3" width="53" customWidth="1"/>
    <col min="4" max="4" width="11.83203125" style="4" customWidth="1"/>
    <col min="5" max="5" width="12" style="4" customWidth="1"/>
    <col min="6" max="7" width="12.1640625" style="4" customWidth="1"/>
    <col min="8" max="8" width="12.33203125" style="4" customWidth="1"/>
    <col min="9" max="9" width="9.33203125" style="4"/>
  </cols>
  <sheetData>
    <row r="1" spans="1:9" x14ac:dyDescent="0.2">
      <c r="A1" s="11" t="s">
        <v>0</v>
      </c>
      <c r="B1" s="2"/>
      <c r="C1" s="2"/>
      <c r="D1" s="3"/>
      <c r="E1" s="3"/>
      <c r="F1" s="3"/>
      <c r="G1" s="3"/>
      <c r="H1" s="3"/>
      <c r="I1" s="3"/>
    </row>
    <row r="2" spans="1:9" x14ac:dyDescent="0.2">
      <c r="A2" s="11" t="s">
        <v>1</v>
      </c>
      <c r="B2" s="2"/>
      <c r="C2" s="2"/>
      <c r="D2" s="3"/>
      <c r="E2" s="3"/>
      <c r="F2" s="3"/>
      <c r="G2" s="3"/>
      <c r="H2" s="3"/>
      <c r="I2" s="3"/>
    </row>
    <row r="3" spans="1:9" x14ac:dyDescent="0.2">
      <c r="A3" s="11" t="s">
        <v>2</v>
      </c>
      <c r="B3" s="2"/>
      <c r="C3" s="2"/>
      <c r="D3" s="3"/>
      <c r="E3" s="3"/>
      <c r="F3" s="3"/>
      <c r="G3" s="3"/>
      <c r="H3" s="3"/>
      <c r="I3" s="3"/>
    </row>
    <row r="4" spans="1:9" x14ac:dyDescent="0.2">
      <c r="A4" s="2"/>
      <c r="B4" s="2"/>
      <c r="C4" s="2"/>
    </row>
    <row r="6" spans="1:9" s="1" customFormat="1" x14ac:dyDescent="0.2">
      <c r="A6" s="15" t="s">
        <v>3</v>
      </c>
      <c r="B6" s="15" t="s">
        <v>4</v>
      </c>
      <c r="C6" s="15" t="s">
        <v>5</v>
      </c>
      <c r="D6" s="16" t="s">
        <v>6</v>
      </c>
      <c r="E6" s="16" t="s">
        <v>7</v>
      </c>
      <c r="F6" s="16" t="s">
        <v>8</v>
      </c>
      <c r="G6" s="16" t="s">
        <v>9</v>
      </c>
      <c r="H6" s="16" t="s">
        <v>10</v>
      </c>
      <c r="I6" s="16" t="s">
        <v>11</v>
      </c>
    </row>
    <row r="7" spans="1:9" s="1" customFormat="1" x14ac:dyDescent="0.2">
      <c r="A7" s="17" t="s">
        <v>12</v>
      </c>
      <c r="B7" s="17" t="s">
        <v>13</v>
      </c>
      <c r="C7" s="17" t="s">
        <v>14</v>
      </c>
      <c r="D7" s="18" t="s">
        <v>15</v>
      </c>
      <c r="E7" s="18" t="s">
        <v>16</v>
      </c>
      <c r="F7" s="18" t="s">
        <v>16</v>
      </c>
      <c r="G7" s="18" t="s">
        <v>16</v>
      </c>
      <c r="H7" s="18" t="s">
        <v>16</v>
      </c>
      <c r="I7" s="18" t="s">
        <v>15</v>
      </c>
    </row>
    <row r="8" spans="1:9" x14ac:dyDescent="0.2">
      <c r="A8" s="12"/>
      <c r="B8" s="14"/>
      <c r="C8" s="14"/>
      <c r="D8" s="13"/>
      <c r="E8" s="13"/>
      <c r="F8" s="13"/>
      <c r="G8" s="13"/>
      <c r="H8" s="13"/>
      <c r="I8" s="13"/>
    </row>
    <row r="9" spans="1:9" x14ac:dyDescent="0.2">
      <c r="A9" s="12">
        <v>8255</v>
      </c>
      <c r="B9" s="14" t="s">
        <v>17</v>
      </c>
      <c r="C9" s="14" t="s">
        <v>18</v>
      </c>
      <c r="D9" s="13">
        <v>0.30740000000000001</v>
      </c>
      <c r="E9" s="13">
        <f>0.0343+0.0343</f>
        <v>6.8599999999999994E-2</v>
      </c>
      <c r="F9" s="13">
        <v>6.1000000000000004E-3</v>
      </c>
      <c r="G9" s="13">
        <v>8.0000000000000004E-4</v>
      </c>
      <c r="H9" s="13">
        <v>8.5000000000000006E-3</v>
      </c>
      <c r="I9" s="13">
        <f>SUM(D9:H9)</f>
        <v>0.39140000000000003</v>
      </c>
    </row>
    <row r="10" spans="1:9" x14ac:dyDescent="0.2">
      <c r="A10" s="12">
        <v>20834</v>
      </c>
      <c r="B10" s="14" t="s">
        <v>19</v>
      </c>
      <c r="C10" s="14" t="s">
        <v>20</v>
      </c>
      <c r="D10" s="13">
        <v>0.10199999999999999</v>
      </c>
      <c r="E10" s="13"/>
      <c r="F10" s="13"/>
      <c r="G10" s="13"/>
      <c r="H10" s="13"/>
      <c r="I10" s="13">
        <f t="shared" ref="I10:I21" si="0">SUM(D10:H10)</f>
        <v>0.10199999999999999</v>
      </c>
    </row>
    <row r="11" spans="1:9" x14ac:dyDescent="0.2">
      <c r="A11" s="12">
        <v>20835</v>
      </c>
      <c r="B11" s="14" t="s">
        <v>21</v>
      </c>
      <c r="C11" s="14" t="s">
        <v>20</v>
      </c>
      <c r="D11" s="13">
        <v>0.10199999999999999</v>
      </c>
      <c r="E11" s="13"/>
      <c r="F11" s="13"/>
      <c r="G11" s="13"/>
      <c r="H11" s="13"/>
      <c r="I11" s="13">
        <f t="shared" si="0"/>
        <v>0.10199999999999999</v>
      </c>
    </row>
    <row r="12" spans="1:9" x14ac:dyDescent="0.2">
      <c r="A12" s="12">
        <v>21175</v>
      </c>
      <c r="B12" s="14" t="s">
        <v>22</v>
      </c>
      <c r="C12" s="14" t="s">
        <v>20</v>
      </c>
      <c r="D12" s="13">
        <v>0.10199999999999999</v>
      </c>
      <c r="E12" s="13"/>
      <c r="F12" s="13"/>
      <c r="G12" s="13"/>
      <c r="H12" s="13"/>
      <c r="I12" s="13">
        <f t="shared" si="0"/>
        <v>0.10199999999999999</v>
      </c>
    </row>
    <row r="13" spans="1:9" x14ac:dyDescent="0.2">
      <c r="A13" s="12">
        <v>21172</v>
      </c>
      <c r="B13" s="14" t="s">
        <v>23</v>
      </c>
      <c r="C13" s="14" t="s">
        <v>20</v>
      </c>
      <c r="D13" s="13">
        <v>0.10199999999999999</v>
      </c>
      <c r="E13" s="13"/>
      <c r="F13" s="13"/>
      <c r="G13" s="13"/>
      <c r="H13" s="13"/>
      <c r="I13" s="13">
        <f t="shared" si="0"/>
        <v>0.10199999999999999</v>
      </c>
    </row>
    <row r="14" spans="1:9" x14ac:dyDescent="0.2">
      <c r="A14" s="12">
        <v>25923</v>
      </c>
      <c r="B14" s="14" t="s">
        <v>24</v>
      </c>
      <c r="C14" s="14" t="s">
        <v>20</v>
      </c>
      <c r="D14" s="13">
        <v>0.10199999999999999</v>
      </c>
      <c r="E14" s="13"/>
      <c r="F14" s="13"/>
      <c r="G14" s="13"/>
      <c r="H14" s="13"/>
      <c r="I14" s="13">
        <f t="shared" si="0"/>
        <v>0.10199999999999999</v>
      </c>
    </row>
    <row r="15" spans="1:9" x14ac:dyDescent="0.2">
      <c r="A15" s="12">
        <v>20715</v>
      </c>
      <c r="B15" s="14" t="s">
        <v>17</v>
      </c>
      <c r="C15" s="14" t="s">
        <v>20</v>
      </c>
      <c r="D15" s="13">
        <v>0.10199999999999999</v>
      </c>
      <c r="E15" s="13"/>
      <c r="F15" s="13"/>
      <c r="G15" s="13"/>
      <c r="H15" s="13"/>
      <c r="I15" s="13">
        <f t="shared" si="0"/>
        <v>0.10199999999999999</v>
      </c>
    </row>
    <row r="16" spans="1:9" x14ac:dyDescent="0.2">
      <c r="A16" s="12">
        <v>20747</v>
      </c>
      <c r="B16" s="14" t="s">
        <v>21</v>
      </c>
      <c r="C16" s="14" t="s">
        <v>25</v>
      </c>
      <c r="D16" s="13">
        <v>0.24829999999999999</v>
      </c>
      <c r="E16" s="13">
        <v>3.6900000000000002E-2</v>
      </c>
      <c r="F16" s="13">
        <v>5.1999999999999998E-3</v>
      </c>
      <c r="G16" s="13">
        <v>6.9999999999999999E-4</v>
      </c>
      <c r="H16" s="13">
        <v>8.5000000000000006E-3</v>
      </c>
      <c r="I16" s="13">
        <f t="shared" si="0"/>
        <v>0.29959999999999998</v>
      </c>
    </row>
    <row r="17" spans="1:9" x14ac:dyDescent="0.2">
      <c r="A17" s="12">
        <v>20748</v>
      </c>
      <c r="B17" s="14" t="s">
        <v>21</v>
      </c>
      <c r="C17" s="14" t="s">
        <v>25</v>
      </c>
      <c r="D17" s="13">
        <v>0.24829999999999999</v>
      </c>
      <c r="E17" s="13">
        <v>3.6900000000000002E-2</v>
      </c>
      <c r="F17" s="13">
        <v>5.1999999999999998E-3</v>
      </c>
      <c r="G17" s="13">
        <v>6.9999999999999999E-4</v>
      </c>
      <c r="H17" s="13">
        <v>5.3E-3</v>
      </c>
      <c r="I17" s="13">
        <f t="shared" si="0"/>
        <v>0.2964</v>
      </c>
    </row>
    <row r="18" spans="1:9" x14ac:dyDescent="0.2">
      <c r="A18" s="12">
        <v>21165</v>
      </c>
      <c r="B18" s="14" t="s">
        <v>22</v>
      </c>
      <c r="C18" s="14" t="s">
        <v>25</v>
      </c>
      <c r="D18" s="13">
        <v>0.24829999999999999</v>
      </c>
      <c r="E18" s="13">
        <v>4.4299999999999999E-2</v>
      </c>
      <c r="F18" s="13">
        <v>3.0999999999999999E-3</v>
      </c>
      <c r="G18" s="13">
        <v>4.0000000000000002E-4</v>
      </c>
      <c r="H18" s="13">
        <v>5.3E-3</v>
      </c>
      <c r="I18" s="13">
        <f t="shared" si="0"/>
        <v>0.3014</v>
      </c>
    </row>
    <row r="19" spans="1:9" x14ac:dyDescent="0.2">
      <c r="A19" s="12">
        <v>21162</v>
      </c>
      <c r="B19" s="14" t="s">
        <v>23</v>
      </c>
      <c r="C19" s="14" t="s">
        <v>25</v>
      </c>
      <c r="D19" s="13">
        <v>0.24829999999999999</v>
      </c>
      <c r="E19" s="13">
        <v>4.4299999999999999E-2</v>
      </c>
      <c r="F19" s="13">
        <v>4.4000000000000003E-3</v>
      </c>
      <c r="G19" s="13">
        <v>5.9999999999999995E-4</v>
      </c>
      <c r="H19" s="13">
        <v>8.5000000000000006E-3</v>
      </c>
      <c r="I19" s="13">
        <f t="shared" si="0"/>
        <v>0.30609999999999998</v>
      </c>
    </row>
    <row r="20" spans="1:9" x14ac:dyDescent="0.2">
      <c r="A20" s="12">
        <v>25924</v>
      </c>
      <c r="B20" s="14" t="s">
        <v>24</v>
      </c>
      <c r="C20" s="14" t="s">
        <v>25</v>
      </c>
      <c r="D20" s="13">
        <v>0.24829999999999999</v>
      </c>
      <c r="E20" s="13">
        <v>4.4299999999999999E-2</v>
      </c>
      <c r="F20" s="13">
        <v>4.3E-3</v>
      </c>
      <c r="G20" s="13">
        <v>5.9999999999999995E-4</v>
      </c>
      <c r="H20" s="13"/>
      <c r="I20" s="13">
        <f t="shared" si="0"/>
        <v>0.29749999999999999</v>
      </c>
    </row>
    <row r="21" spans="1:9" x14ac:dyDescent="0.2">
      <c r="A21" s="12">
        <v>20822</v>
      </c>
      <c r="B21" s="14" t="s">
        <v>19</v>
      </c>
      <c r="C21" s="14" t="s">
        <v>26</v>
      </c>
      <c r="D21" s="13">
        <v>0.16120000000000001</v>
      </c>
      <c r="E21" s="13">
        <v>3.6900000000000002E-2</v>
      </c>
      <c r="F21" s="13">
        <v>3.5000000000000001E-3</v>
      </c>
      <c r="G21" s="13">
        <v>5.0000000000000001E-4</v>
      </c>
      <c r="H21" s="13">
        <v>5.3E-3</v>
      </c>
      <c r="I21" s="13">
        <f t="shared" si="0"/>
        <v>0.2074</v>
      </c>
    </row>
    <row r="22" spans="1:9" x14ac:dyDescent="0.2">
      <c r="A22" s="12"/>
      <c r="B22" s="14"/>
      <c r="C22" s="14"/>
      <c r="D22" s="13"/>
      <c r="E22" s="13"/>
      <c r="F22" s="13"/>
      <c r="G22" s="13"/>
      <c r="H22" s="13"/>
      <c r="I22" s="13"/>
    </row>
    <row r="28" spans="1:9" ht="13.5" thickBot="1" x14ac:dyDescent="0.25"/>
    <row r="29" spans="1:9" ht="13.5" thickBot="1" x14ac:dyDescent="0.25">
      <c r="A29" s="23" t="s">
        <v>27</v>
      </c>
      <c r="B29" s="24" t="s">
        <v>28</v>
      </c>
      <c r="C29" s="20"/>
      <c r="D29"/>
    </row>
    <row r="30" spans="1:9" x14ac:dyDescent="0.2">
      <c r="A30" s="19"/>
      <c r="B30" s="21" t="s">
        <v>6</v>
      </c>
      <c r="C30" s="6">
        <v>36099</v>
      </c>
      <c r="D30"/>
    </row>
    <row r="31" spans="1:9" x14ac:dyDescent="0.2">
      <c r="A31" s="19"/>
      <c r="B31" s="21" t="s">
        <v>29</v>
      </c>
      <c r="C31" s="6">
        <v>37195</v>
      </c>
      <c r="D31"/>
    </row>
    <row r="32" spans="1:9" x14ac:dyDescent="0.2">
      <c r="A32" s="19"/>
      <c r="B32" s="21" t="s">
        <v>8</v>
      </c>
      <c r="C32" s="6">
        <v>38656</v>
      </c>
      <c r="D32"/>
    </row>
    <row r="33" spans="1:4" x14ac:dyDescent="0.2">
      <c r="A33" s="19"/>
      <c r="B33" s="21" t="s">
        <v>8</v>
      </c>
      <c r="C33" s="6">
        <v>39021</v>
      </c>
      <c r="D33"/>
    </row>
    <row r="34" spans="1:4" x14ac:dyDescent="0.2">
      <c r="A34" s="19"/>
      <c r="B34" s="21" t="s">
        <v>10</v>
      </c>
      <c r="C34" s="7" t="s">
        <v>30</v>
      </c>
      <c r="D34"/>
    </row>
    <row r="35" spans="1:4" x14ac:dyDescent="0.2">
      <c r="A35" s="19"/>
      <c r="B35" s="5"/>
      <c r="C35" s="8"/>
      <c r="D35"/>
    </row>
    <row r="36" spans="1:4" ht="13.5" thickBot="1" x14ac:dyDescent="0.25">
      <c r="A36" s="22"/>
      <c r="B36" s="9" t="s">
        <v>31</v>
      </c>
      <c r="C36" s="10"/>
      <c r="D36"/>
    </row>
  </sheetData>
  <phoneticPr fontId="0" type="noConversion"/>
  <printOptions horizontalCentered="1"/>
  <pageMargins left="0" right="0" top="0.75" bottom="0.75" header="0.5" footer="0.5"/>
  <pageSetup scale="88" orientation="landscape" horizontalDpi="300" verticalDpi="300" r:id="rId1"/>
  <headerFooter alignWithMargins="0">
    <oddHeader>&amp;R&amp;D
&amp;T</oddHeader>
    <oddFooter xml:space="preserve">&amp;C&amp;F
&amp;A&amp;RPage &amp;P  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7"/>
  <sheetViews>
    <sheetView tabSelected="1" zoomScale="75" workbookViewId="0"/>
  </sheetViews>
  <sheetFormatPr defaultRowHeight="12.75" x14ac:dyDescent="0.2"/>
  <cols>
    <col min="1" max="1" width="9.33203125" style="1"/>
    <col min="2" max="2" width="40.83203125" customWidth="1"/>
    <col min="3" max="3" width="55" customWidth="1"/>
    <col min="4" max="4" width="11.83203125" style="4" customWidth="1"/>
    <col min="5" max="5" width="12" style="4" customWidth="1"/>
    <col min="6" max="8" width="12.1640625" style="4" customWidth="1"/>
    <col min="9" max="9" width="12.33203125" style="4" customWidth="1"/>
    <col min="10" max="10" width="10.33203125" style="4" bestFit="1" customWidth="1"/>
    <col min="11" max="11" width="3.83203125" customWidth="1"/>
    <col min="12" max="12" width="11.33203125" customWidth="1"/>
    <col min="13" max="13" width="11.33203125" bestFit="1" customWidth="1"/>
    <col min="14" max="14" width="10.1640625" bestFit="1" customWidth="1"/>
  </cols>
  <sheetData>
    <row r="1" spans="1:14" x14ac:dyDescent="0.2">
      <c r="A1" s="11" t="s">
        <v>0</v>
      </c>
      <c r="B1" s="2"/>
      <c r="C1" s="2"/>
      <c r="D1" s="3"/>
      <c r="E1" s="3"/>
      <c r="F1" s="3"/>
      <c r="G1" s="3"/>
      <c r="H1" s="3"/>
      <c r="I1" s="3"/>
      <c r="J1" s="3"/>
    </row>
    <row r="2" spans="1:14" x14ac:dyDescent="0.2">
      <c r="A2" s="11" t="s">
        <v>1</v>
      </c>
      <c r="B2" s="2"/>
      <c r="C2" s="2"/>
      <c r="D2" s="3"/>
      <c r="E2" s="3"/>
      <c r="F2" s="3"/>
      <c r="G2" s="3"/>
      <c r="H2" s="3"/>
      <c r="I2" s="3"/>
      <c r="J2" s="3"/>
    </row>
    <row r="3" spans="1:14" x14ac:dyDescent="0.2">
      <c r="A3" s="11" t="s">
        <v>2</v>
      </c>
      <c r="B3" s="2"/>
      <c r="C3" s="2"/>
      <c r="D3" s="3"/>
      <c r="E3" s="3"/>
      <c r="F3" s="3"/>
      <c r="G3" s="3"/>
      <c r="H3" s="3"/>
      <c r="I3" s="3"/>
      <c r="J3" s="3"/>
    </row>
    <row r="4" spans="1:14" x14ac:dyDescent="0.2">
      <c r="A4" s="36">
        <v>37196</v>
      </c>
      <c r="B4" s="2"/>
      <c r="C4" s="2"/>
    </row>
    <row r="5" spans="1:14" x14ac:dyDescent="0.2">
      <c r="M5" s="1"/>
    </row>
    <row r="6" spans="1:14" s="1" customFormat="1" x14ac:dyDescent="0.2">
      <c r="A6" s="15" t="s">
        <v>3</v>
      </c>
      <c r="B6" s="15" t="s">
        <v>4</v>
      </c>
      <c r="C6" s="15" t="s">
        <v>5</v>
      </c>
      <c r="D6" s="16" t="s">
        <v>6</v>
      </c>
      <c r="E6" s="16" t="s">
        <v>7</v>
      </c>
      <c r="F6" s="16" t="s">
        <v>8</v>
      </c>
      <c r="G6" s="16" t="s">
        <v>9</v>
      </c>
      <c r="H6" s="16" t="s">
        <v>11</v>
      </c>
      <c r="I6" s="16" t="s">
        <v>10</v>
      </c>
      <c r="J6" s="16" t="s">
        <v>11</v>
      </c>
      <c r="L6" s="16" t="s">
        <v>32</v>
      </c>
      <c r="M6" s="37" t="s">
        <v>45</v>
      </c>
      <c r="N6" s="16" t="s">
        <v>46</v>
      </c>
    </row>
    <row r="7" spans="1:14" s="1" customFormat="1" x14ac:dyDescent="0.2">
      <c r="A7" s="17" t="s">
        <v>12</v>
      </c>
      <c r="B7" s="17" t="s">
        <v>13</v>
      </c>
      <c r="C7" s="17" t="s">
        <v>14</v>
      </c>
      <c r="D7" s="18" t="s">
        <v>15</v>
      </c>
      <c r="E7" s="18" t="s">
        <v>16</v>
      </c>
      <c r="F7" s="18" t="s">
        <v>16</v>
      </c>
      <c r="G7" s="18" t="s">
        <v>16</v>
      </c>
      <c r="H7" s="18" t="s">
        <v>48</v>
      </c>
      <c r="I7" s="18" t="s">
        <v>16</v>
      </c>
      <c r="J7" s="18" t="s">
        <v>15</v>
      </c>
      <c r="L7" s="18" t="s">
        <v>15</v>
      </c>
      <c r="M7" s="38" t="s">
        <v>16</v>
      </c>
      <c r="N7" s="18" t="s">
        <v>16</v>
      </c>
    </row>
    <row r="8" spans="1:14" x14ac:dyDescent="0.2">
      <c r="A8" s="12"/>
      <c r="B8" s="14"/>
      <c r="C8" s="14"/>
      <c r="D8" s="13"/>
      <c r="E8" s="13"/>
      <c r="F8" s="13"/>
      <c r="G8" s="13"/>
      <c r="H8" s="13"/>
      <c r="I8" s="13"/>
      <c r="J8" s="13"/>
      <c r="L8" s="13"/>
      <c r="M8" s="13"/>
      <c r="N8" s="13"/>
    </row>
    <row r="9" spans="1:14" x14ac:dyDescent="0.2">
      <c r="A9" s="12">
        <v>8255</v>
      </c>
      <c r="B9" s="14" t="s">
        <v>17</v>
      </c>
      <c r="C9" s="14" t="s">
        <v>18</v>
      </c>
      <c r="D9" s="13">
        <v>0.32969999999999999</v>
      </c>
      <c r="E9" s="13" t="s">
        <v>33</v>
      </c>
      <c r="F9" s="13">
        <v>5.1000000000000004E-3</v>
      </c>
      <c r="G9" s="13">
        <v>6.9999999999999999E-4</v>
      </c>
      <c r="H9" s="13">
        <f>SUM(E9:G9)</f>
        <v>5.8000000000000005E-3</v>
      </c>
      <c r="I9" s="13">
        <v>3.0000000000000001E-3</v>
      </c>
      <c r="J9" s="13">
        <f>SUM(D9:G9)+I9</f>
        <v>0.33849999999999997</v>
      </c>
      <c r="L9" s="13">
        <v>2.4299999999999999E-2</v>
      </c>
      <c r="M9" s="13">
        <v>2.0999999999999999E-3</v>
      </c>
      <c r="N9" s="13">
        <v>7.0000000000000001E-3</v>
      </c>
    </row>
    <row r="10" spans="1:14" x14ac:dyDescent="0.2">
      <c r="A10" s="12">
        <v>20834</v>
      </c>
      <c r="B10" s="14" t="s">
        <v>19</v>
      </c>
      <c r="C10" s="14" t="s">
        <v>20</v>
      </c>
      <c r="D10" s="13">
        <v>0.1074</v>
      </c>
      <c r="E10" s="13" t="s">
        <v>33</v>
      </c>
      <c r="F10" s="13" t="s">
        <v>33</v>
      </c>
      <c r="G10" s="13" t="s">
        <v>33</v>
      </c>
      <c r="H10" s="13"/>
      <c r="I10" s="13" t="s">
        <v>33</v>
      </c>
      <c r="J10" s="13">
        <f t="shared" ref="J10:J16" si="0">SUM(D10:I10)</f>
        <v>0.1074</v>
      </c>
      <c r="L10" s="13">
        <v>1.1000000000000001E-3</v>
      </c>
      <c r="M10" s="13" t="s">
        <v>33</v>
      </c>
      <c r="N10" s="13" t="s">
        <v>33</v>
      </c>
    </row>
    <row r="11" spans="1:14" x14ac:dyDescent="0.2">
      <c r="A11" s="12">
        <v>20835</v>
      </c>
      <c r="B11" s="14" t="s">
        <v>21</v>
      </c>
      <c r="C11" s="14" t="s">
        <v>20</v>
      </c>
      <c r="D11" s="13">
        <v>0.1074</v>
      </c>
      <c r="E11" s="13" t="s">
        <v>33</v>
      </c>
      <c r="F11" s="13" t="s">
        <v>33</v>
      </c>
      <c r="G11" s="13" t="s">
        <v>33</v>
      </c>
      <c r="H11" s="13"/>
      <c r="I11" s="13" t="s">
        <v>33</v>
      </c>
      <c r="J11" s="13">
        <f t="shared" si="0"/>
        <v>0.1074</v>
      </c>
      <c r="L11" s="13">
        <v>1.1000000000000001E-3</v>
      </c>
      <c r="M11" s="13" t="s">
        <v>33</v>
      </c>
      <c r="N11" s="13" t="s">
        <v>33</v>
      </c>
    </row>
    <row r="12" spans="1:14" x14ac:dyDescent="0.2">
      <c r="A12" s="12">
        <v>21175</v>
      </c>
      <c r="B12" s="14" t="s">
        <v>22</v>
      </c>
      <c r="C12" s="14" t="s">
        <v>20</v>
      </c>
      <c r="D12" s="13">
        <v>0.1074</v>
      </c>
      <c r="E12" s="13" t="s">
        <v>33</v>
      </c>
      <c r="F12" s="13" t="s">
        <v>33</v>
      </c>
      <c r="G12" s="13" t="s">
        <v>33</v>
      </c>
      <c r="H12" s="13"/>
      <c r="I12" s="13" t="s">
        <v>33</v>
      </c>
      <c r="J12" s="13">
        <f t="shared" si="0"/>
        <v>0.1074</v>
      </c>
      <c r="L12" s="13">
        <v>1.1000000000000001E-3</v>
      </c>
      <c r="M12" s="13" t="s">
        <v>33</v>
      </c>
      <c r="N12" s="13" t="s">
        <v>33</v>
      </c>
    </row>
    <row r="13" spans="1:14" x14ac:dyDescent="0.2">
      <c r="A13" s="12">
        <v>26677</v>
      </c>
      <c r="B13" s="14" t="s">
        <v>35</v>
      </c>
      <c r="C13" s="14" t="s">
        <v>20</v>
      </c>
      <c r="D13" s="13">
        <v>0.1074</v>
      </c>
      <c r="E13" s="13" t="s">
        <v>33</v>
      </c>
      <c r="F13" s="13" t="s">
        <v>33</v>
      </c>
      <c r="G13" s="13" t="s">
        <v>33</v>
      </c>
      <c r="H13" s="13"/>
      <c r="I13" s="13" t="s">
        <v>33</v>
      </c>
      <c r="J13" s="13">
        <f t="shared" si="0"/>
        <v>0.1074</v>
      </c>
      <c r="L13" s="13">
        <v>1.1000000000000001E-3</v>
      </c>
      <c r="M13" s="13" t="s">
        <v>33</v>
      </c>
      <c r="N13" s="13" t="s">
        <v>33</v>
      </c>
    </row>
    <row r="14" spans="1:14" x14ac:dyDescent="0.2">
      <c r="A14" s="12">
        <v>26371</v>
      </c>
      <c r="B14" s="14" t="s">
        <v>34</v>
      </c>
      <c r="C14" s="14" t="s">
        <v>20</v>
      </c>
      <c r="D14" s="13">
        <v>0.1074</v>
      </c>
      <c r="E14" s="13" t="s">
        <v>33</v>
      </c>
      <c r="F14" s="13" t="s">
        <v>33</v>
      </c>
      <c r="G14" s="13" t="s">
        <v>33</v>
      </c>
      <c r="H14" s="13"/>
      <c r="I14" s="13" t="s">
        <v>33</v>
      </c>
      <c r="J14" s="13">
        <f t="shared" si="0"/>
        <v>0.1074</v>
      </c>
      <c r="L14" s="13">
        <v>1.1000000000000001E-3</v>
      </c>
      <c r="M14" s="13" t="s">
        <v>33</v>
      </c>
      <c r="N14" s="13" t="s">
        <v>33</v>
      </c>
    </row>
    <row r="15" spans="1:14" x14ac:dyDescent="0.2">
      <c r="A15" s="12">
        <v>25923</v>
      </c>
      <c r="B15" s="14" t="s">
        <v>24</v>
      </c>
      <c r="C15" s="14" t="s">
        <v>20</v>
      </c>
      <c r="D15" s="13">
        <v>0.1074</v>
      </c>
      <c r="E15" s="13" t="s">
        <v>33</v>
      </c>
      <c r="F15" s="13" t="s">
        <v>33</v>
      </c>
      <c r="G15" s="13" t="s">
        <v>33</v>
      </c>
      <c r="H15" s="13"/>
      <c r="I15" s="13" t="s">
        <v>33</v>
      </c>
      <c r="J15" s="13">
        <f t="shared" si="0"/>
        <v>0.1074</v>
      </c>
      <c r="L15" s="13">
        <v>1.1000000000000001E-3</v>
      </c>
      <c r="M15" s="13" t="s">
        <v>33</v>
      </c>
      <c r="N15" s="13" t="s">
        <v>33</v>
      </c>
    </row>
    <row r="16" spans="1:14" x14ac:dyDescent="0.2">
      <c r="A16" s="12">
        <v>20715</v>
      </c>
      <c r="B16" s="14" t="s">
        <v>17</v>
      </c>
      <c r="C16" s="14" t="s">
        <v>20</v>
      </c>
      <c r="D16" s="13">
        <v>0.1074</v>
      </c>
      <c r="E16" s="13" t="s">
        <v>33</v>
      </c>
      <c r="F16" s="13" t="s">
        <v>33</v>
      </c>
      <c r="G16" s="13" t="s">
        <v>33</v>
      </c>
      <c r="H16" s="13"/>
      <c r="I16" s="13" t="s">
        <v>33</v>
      </c>
      <c r="J16" s="13">
        <f t="shared" si="0"/>
        <v>0.1074</v>
      </c>
      <c r="L16" s="13">
        <v>1.1000000000000001E-3</v>
      </c>
      <c r="M16" s="13" t="s">
        <v>33</v>
      </c>
      <c r="N16" s="13" t="s">
        <v>33</v>
      </c>
    </row>
    <row r="17" spans="1:14" x14ac:dyDescent="0.2">
      <c r="A17" s="12">
        <v>20747</v>
      </c>
      <c r="B17" s="14" t="s">
        <v>21</v>
      </c>
      <c r="C17" s="14" t="s">
        <v>25</v>
      </c>
      <c r="D17" s="13">
        <v>0.26590000000000003</v>
      </c>
      <c r="E17" s="13" t="s">
        <v>33</v>
      </c>
      <c r="F17" s="13">
        <v>5.0000000000000001E-3</v>
      </c>
      <c r="G17" s="13">
        <v>6.9999999999999999E-4</v>
      </c>
      <c r="H17" s="13">
        <f t="shared" ref="H17:H23" si="1">SUM(E17:G17)</f>
        <v>5.7000000000000002E-3</v>
      </c>
      <c r="I17" s="13">
        <v>3.0000000000000001E-3</v>
      </c>
      <c r="J17" s="13">
        <f>SUM(D17:G17)+I17</f>
        <v>0.27460000000000001</v>
      </c>
      <c r="L17" s="13">
        <v>1.6500000000000001E-2</v>
      </c>
      <c r="M17" s="13">
        <v>2.0999999999999999E-3</v>
      </c>
      <c r="N17" s="13">
        <v>7.0000000000000001E-3</v>
      </c>
    </row>
    <row r="18" spans="1:14" x14ac:dyDescent="0.2">
      <c r="A18" s="12">
        <v>20748</v>
      </c>
      <c r="B18" s="14" t="s">
        <v>21</v>
      </c>
      <c r="C18" s="14" t="s">
        <v>25</v>
      </c>
      <c r="D18" s="13">
        <v>0.26590000000000003</v>
      </c>
      <c r="E18" s="13" t="s">
        <v>33</v>
      </c>
      <c r="F18" s="13">
        <v>5.0000000000000001E-3</v>
      </c>
      <c r="G18" s="13">
        <v>6.9999999999999999E-4</v>
      </c>
      <c r="H18" s="13">
        <f t="shared" si="1"/>
        <v>5.7000000000000002E-3</v>
      </c>
      <c r="I18" s="13">
        <v>1.8E-3</v>
      </c>
      <c r="J18" s="13">
        <f>SUM(D18:G18)+I18</f>
        <v>0.27340000000000003</v>
      </c>
      <c r="L18" s="13">
        <v>1.6500000000000001E-2</v>
      </c>
      <c r="M18" s="13">
        <v>2.0999999999999999E-3</v>
      </c>
      <c r="N18" s="13">
        <v>7.0000000000000001E-3</v>
      </c>
    </row>
    <row r="19" spans="1:14" x14ac:dyDescent="0.2">
      <c r="A19" s="12">
        <v>21165</v>
      </c>
      <c r="B19" s="14" t="s">
        <v>22</v>
      </c>
      <c r="C19" s="14" t="s">
        <v>25</v>
      </c>
      <c r="D19" s="13">
        <v>0.26590000000000003</v>
      </c>
      <c r="E19" s="13" t="s">
        <v>33</v>
      </c>
      <c r="F19" s="13">
        <v>5.1000000000000004E-3</v>
      </c>
      <c r="G19" s="13">
        <v>6.9999999999999999E-4</v>
      </c>
      <c r="H19" s="13">
        <f t="shared" si="1"/>
        <v>5.8000000000000005E-3</v>
      </c>
      <c r="I19" s="13">
        <v>3.0000000000000001E-3</v>
      </c>
      <c r="J19" s="13">
        <f>SUM(D19:G19)+I19</f>
        <v>0.2747</v>
      </c>
      <c r="L19" s="13">
        <v>1.6500000000000001E-2</v>
      </c>
      <c r="M19" s="13">
        <v>2.0999999999999999E-3</v>
      </c>
      <c r="N19" s="13">
        <v>7.0000000000000001E-3</v>
      </c>
    </row>
    <row r="20" spans="1:14" x14ac:dyDescent="0.2">
      <c r="A20" s="12">
        <v>26678</v>
      </c>
      <c r="B20" s="14" t="s">
        <v>35</v>
      </c>
      <c r="C20" s="14" t="s">
        <v>25</v>
      </c>
      <c r="D20" s="13">
        <v>0.26590000000000003</v>
      </c>
      <c r="E20" s="13" t="s">
        <v>33</v>
      </c>
      <c r="F20" s="13">
        <v>5.0000000000000001E-3</v>
      </c>
      <c r="G20" s="13">
        <v>6.9999999999999999E-4</v>
      </c>
      <c r="H20" s="13">
        <f t="shared" si="1"/>
        <v>5.7000000000000002E-3</v>
      </c>
      <c r="I20" s="13">
        <v>3.0000000000000001E-3</v>
      </c>
      <c r="J20" s="13">
        <f>SUM(D20:G20)+I20</f>
        <v>0.27460000000000001</v>
      </c>
      <c r="L20" s="13">
        <v>1.6500000000000001E-2</v>
      </c>
      <c r="M20" s="13">
        <v>2.0999999999999999E-3</v>
      </c>
      <c r="N20" s="13">
        <v>7.0000000000000001E-3</v>
      </c>
    </row>
    <row r="21" spans="1:14" x14ac:dyDescent="0.2">
      <c r="A21" s="12">
        <v>26372</v>
      </c>
      <c r="B21" s="14" t="s">
        <v>34</v>
      </c>
      <c r="C21" s="14" t="s">
        <v>25</v>
      </c>
      <c r="D21" s="13">
        <v>0.26590000000000003</v>
      </c>
      <c r="E21" s="13" t="s">
        <v>33</v>
      </c>
      <c r="F21" s="13">
        <v>5.0000000000000001E-3</v>
      </c>
      <c r="G21" s="13">
        <v>6.9999999999999999E-4</v>
      </c>
      <c r="H21" s="13">
        <f t="shared" si="1"/>
        <v>5.7000000000000002E-3</v>
      </c>
      <c r="I21" s="13">
        <v>3.0000000000000001E-3</v>
      </c>
      <c r="J21" s="13">
        <f>SUM(D21:G21)+I21</f>
        <v>0.27460000000000001</v>
      </c>
      <c r="L21" s="13">
        <v>1.6500000000000001E-2</v>
      </c>
      <c r="M21" s="13">
        <v>2.0999999999999999E-3</v>
      </c>
      <c r="N21" s="13">
        <v>7.0000000000000001E-3</v>
      </c>
    </row>
    <row r="22" spans="1:14" x14ac:dyDescent="0.2">
      <c r="A22" s="12">
        <v>25924</v>
      </c>
      <c r="B22" s="14" t="s">
        <v>24</v>
      </c>
      <c r="C22" s="14" t="s">
        <v>25</v>
      </c>
      <c r="D22" s="13">
        <v>0.26590000000000003</v>
      </c>
      <c r="E22" s="13" t="s">
        <v>33</v>
      </c>
      <c r="F22" s="13">
        <v>5.1000000000000004E-3</v>
      </c>
      <c r="G22" s="13">
        <v>6.9999999999999999E-4</v>
      </c>
      <c r="H22" s="13">
        <f t="shared" si="1"/>
        <v>5.8000000000000005E-3</v>
      </c>
      <c r="I22" s="13" t="s">
        <v>33</v>
      </c>
      <c r="J22" s="13">
        <f>SUM(D22:G22)</f>
        <v>0.2717</v>
      </c>
      <c r="L22" s="13">
        <v>1.6500000000000001E-2</v>
      </c>
      <c r="M22" s="13">
        <v>2.0999999999999999E-3</v>
      </c>
      <c r="N22" s="13" t="s">
        <v>33</v>
      </c>
    </row>
    <row r="23" spans="1:14" x14ac:dyDescent="0.2">
      <c r="A23" s="12">
        <v>20822</v>
      </c>
      <c r="B23" s="14" t="s">
        <v>19</v>
      </c>
      <c r="C23" s="14" t="s">
        <v>26</v>
      </c>
      <c r="D23" s="13">
        <v>0.17150000000000001</v>
      </c>
      <c r="E23" s="13" t="s">
        <v>33</v>
      </c>
      <c r="F23" s="13">
        <v>2.7000000000000001E-3</v>
      </c>
      <c r="G23" s="13">
        <v>4.0000000000000002E-4</v>
      </c>
      <c r="H23" s="13">
        <f t="shared" si="1"/>
        <v>3.1000000000000003E-3</v>
      </c>
      <c r="I23" s="13">
        <v>1.8E-3</v>
      </c>
      <c r="J23" s="13">
        <f>SUM(D23:G23)+I23</f>
        <v>0.17640000000000003</v>
      </c>
      <c r="L23" s="13">
        <v>1.6500000000000001E-2</v>
      </c>
      <c r="M23" s="13">
        <v>2.0999999999999999E-3</v>
      </c>
      <c r="N23" s="13">
        <v>7.0000000000000001E-3</v>
      </c>
    </row>
    <row r="24" spans="1:14" x14ac:dyDescent="0.2">
      <c r="A24" s="12"/>
      <c r="B24" s="14"/>
      <c r="C24" s="14"/>
      <c r="D24" s="13"/>
      <c r="E24" s="13"/>
      <c r="F24" s="13"/>
      <c r="G24" s="13"/>
      <c r="H24" s="13"/>
      <c r="I24" s="13"/>
      <c r="J24" s="13"/>
      <c r="L24" s="13"/>
      <c r="M24" s="13"/>
      <c r="N24" s="13"/>
    </row>
    <row r="28" spans="1:14" ht="13.5" thickBot="1" x14ac:dyDescent="0.25"/>
    <row r="29" spans="1:14" ht="13.5" thickBot="1" x14ac:dyDescent="0.25">
      <c r="A29" s="23" t="s">
        <v>27</v>
      </c>
      <c r="B29" s="24" t="s">
        <v>47</v>
      </c>
      <c r="C29" s="20"/>
      <c r="D29"/>
    </row>
    <row r="30" spans="1:14" x14ac:dyDescent="0.2">
      <c r="A30" s="19"/>
      <c r="B30" s="21" t="s">
        <v>6</v>
      </c>
      <c r="C30" s="6" t="s">
        <v>42</v>
      </c>
      <c r="D30"/>
    </row>
    <row r="31" spans="1:14" x14ac:dyDescent="0.2">
      <c r="A31" s="19"/>
      <c r="B31" s="21" t="s">
        <v>29</v>
      </c>
      <c r="C31" s="6">
        <v>37195</v>
      </c>
      <c r="D31"/>
    </row>
    <row r="32" spans="1:14" x14ac:dyDescent="0.2">
      <c r="A32" s="19"/>
      <c r="B32" s="21" t="s">
        <v>8</v>
      </c>
      <c r="C32" s="6">
        <v>38656</v>
      </c>
      <c r="D32"/>
    </row>
    <row r="33" spans="1:4" x14ac:dyDescent="0.2">
      <c r="A33" s="19"/>
      <c r="B33" s="21" t="s">
        <v>9</v>
      </c>
      <c r="C33" s="6">
        <v>39021</v>
      </c>
      <c r="D33"/>
    </row>
    <row r="34" spans="1:4" x14ac:dyDescent="0.2">
      <c r="A34" s="19"/>
      <c r="B34" s="21" t="s">
        <v>10</v>
      </c>
      <c r="C34" s="7" t="s">
        <v>43</v>
      </c>
      <c r="D34"/>
    </row>
    <row r="35" spans="1:4" x14ac:dyDescent="0.2">
      <c r="A35" s="19"/>
      <c r="B35" s="5"/>
      <c r="C35" s="8"/>
      <c r="D35"/>
    </row>
    <row r="36" spans="1:4" ht="13.5" thickBot="1" x14ac:dyDescent="0.25">
      <c r="A36" s="22"/>
      <c r="B36" s="9" t="s">
        <v>31</v>
      </c>
      <c r="C36" s="10"/>
      <c r="D36"/>
    </row>
    <row r="37" spans="1:4" x14ac:dyDescent="0.2">
      <c r="A37" s="5"/>
      <c r="B37" s="21"/>
      <c r="C37" s="5"/>
      <c r="D37"/>
    </row>
  </sheetData>
  <phoneticPr fontId="0" type="noConversion"/>
  <printOptions horizontalCentered="1"/>
  <pageMargins left="0" right="0" top="0.75" bottom="0.75" header="0.5" footer="0.5"/>
  <pageSetup scale="67" orientation="landscape" horizontalDpi="300" verticalDpi="300" r:id="rId1"/>
  <headerFooter alignWithMargins="0">
    <oddHeader>&amp;R&amp;D
&amp;T</oddHeader>
    <oddFooter xml:space="preserve">&amp;LPrepared by:  Elizabeth Y. Brown&amp;C&amp;F
&amp;A&amp;RPage &amp;P  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workbookViewId="0">
      <selection activeCell="K19" sqref="K19"/>
    </sheetView>
  </sheetViews>
  <sheetFormatPr defaultColWidth="10.6640625" defaultRowHeight="12.75" x14ac:dyDescent="0.2"/>
  <cols>
    <col min="1" max="2" width="10.6640625" style="30" customWidth="1"/>
    <col min="3" max="3" width="10.6640625" style="31" customWidth="1"/>
    <col min="4" max="4" width="10.6640625" style="30" hidden="1" customWidth="1"/>
    <col min="5" max="5" width="0" hidden="1" customWidth="1"/>
    <col min="6" max="7" width="10.6640625" style="30" hidden="1" customWidth="1"/>
    <col min="8" max="8" width="21" style="35" bestFit="1" customWidth="1"/>
    <col min="9" max="16384" width="10.6640625" style="30"/>
  </cols>
  <sheetData>
    <row r="1" spans="1:8" s="27" customFormat="1" x14ac:dyDescent="0.2">
      <c r="A1" s="25" t="s">
        <v>3</v>
      </c>
      <c r="B1" s="25" t="s">
        <v>36</v>
      </c>
      <c r="C1" s="26" t="s">
        <v>15</v>
      </c>
      <c r="D1" s="33" t="s">
        <v>41</v>
      </c>
      <c r="H1" s="34" t="s">
        <v>44</v>
      </c>
    </row>
    <row r="2" spans="1:8" x14ac:dyDescent="0.2">
      <c r="A2" s="28">
        <v>8255</v>
      </c>
      <c r="B2" s="28" t="s">
        <v>37</v>
      </c>
      <c r="C2" s="29">
        <v>7.6E-3</v>
      </c>
      <c r="H2" s="35">
        <v>6.6E-3</v>
      </c>
    </row>
    <row r="3" spans="1:8" x14ac:dyDescent="0.2">
      <c r="A3" s="28">
        <v>8255</v>
      </c>
      <c r="B3" s="28" t="s">
        <v>38</v>
      </c>
      <c r="C3" s="29">
        <v>0.31680000000000003</v>
      </c>
    </row>
    <row r="4" spans="1:8" x14ac:dyDescent="0.2">
      <c r="A4" s="28">
        <v>8255</v>
      </c>
      <c r="B4" s="28" t="s">
        <v>29</v>
      </c>
      <c r="C4" s="29">
        <v>6.8599999999999994E-2</v>
      </c>
    </row>
    <row r="5" spans="1:8" x14ac:dyDescent="0.2">
      <c r="A5" s="28">
        <v>8255</v>
      </c>
      <c r="B5" s="28" t="s">
        <v>39</v>
      </c>
      <c r="C5" s="29">
        <v>5.1000000000000004E-3</v>
      </c>
    </row>
    <row r="6" spans="1:8" x14ac:dyDescent="0.2">
      <c r="A6" s="28">
        <v>8255</v>
      </c>
      <c r="B6" s="28" t="s">
        <v>40</v>
      </c>
      <c r="C6" s="29">
        <v>6.9999999999999999E-4</v>
      </c>
    </row>
    <row r="7" spans="1:8" x14ac:dyDescent="0.2">
      <c r="A7" s="28">
        <v>20715</v>
      </c>
      <c r="B7" s="28" t="s">
        <v>38</v>
      </c>
      <c r="C7" s="29">
        <v>0.1031</v>
      </c>
    </row>
    <row r="8" spans="1:8" x14ac:dyDescent="0.2">
      <c r="A8" s="32">
        <v>20746</v>
      </c>
      <c r="B8" s="28" t="s">
        <v>29</v>
      </c>
      <c r="C8" s="29">
        <v>4.4299999999999999E-2</v>
      </c>
    </row>
    <row r="9" spans="1:8" x14ac:dyDescent="0.2">
      <c r="A9" s="32">
        <v>20746</v>
      </c>
      <c r="B9" s="28" t="s">
        <v>39</v>
      </c>
      <c r="C9" s="29">
        <v>4.1000000000000003E-3</v>
      </c>
    </row>
    <row r="10" spans="1:8" x14ac:dyDescent="0.2">
      <c r="A10" s="32">
        <v>20746</v>
      </c>
      <c r="B10" s="28" t="s">
        <v>40</v>
      </c>
      <c r="C10" s="29">
        <v>4.0000000000000002E-4</v>
      </c>
    </row>
    <row r="11" spans="1:8" x14ac:dyDescent="0.2">
      <c r="A11" s="28">
        <v>20747</v>
      </c>
      <c r="B11" s="28" t="s">
        <v>37</v>
      </c>
      <c r="C11" s="29">
        <v>7.6E-3</v>
      </c>
      <c r="H11" s="35">
        <v>6.6E-3</v>
      </c>
    </row>
    <row r="12" spans="1:8" x14ac:dyDescent="0.2">
      <c r="A12" s="28">
        <v>20747</v>
      </c>
      <c r="B12" s="28" t="s">
        <v>38</v>
      </c>
      <c r="C12" s="29">
        <v>0.25540000000000002</v>
      </c>
    </row>
    <row r="13" spans="1:8" x14ac:dyDescent="0.2">
      <c r="A13" s="28">
        <v>20747</v>
      </c>
      <c r="B13" s="28" t="s">
        <v>29</v>
      </c>
      <c r="C13" s="29">
        <v>3.6900000000000002E-2</v>
      </c>
    </row>
    <row r="14" spans="1:8" x14ac:dyDescent="0.2">
      <c r="A14" s="28">
        <v>20747</v>
      </c>
      <c r="B14" s="28" t="s">
        <v>39</v>
      </c>
      <c r="C14" s="29">
        <v>5.1999999999999998E-3</v>
      </c>
    </row>
    <row r="15" spans="1:8" x14ac:dyDescent="0.2">
      <c r="A15" s="28">
        <v>20747</v>
      </c>
      <c r="B15" s="28" t="s">
        <v>40</v>
      </c>
      <c r="C15" s="29">
        <v>6.9999999999999999E-4</v>
      </c>
    </row>
    <row r="16" spans="1:8" x14ac:dyDescent="0.2">
      <c r="A16" s="28">
        <v>20748</v>
      </c>
      <c r="B16" s="28" t="s">
        <v>37</v>
      </c>
      <c r="C16" s="29">
        <v>4.7000000000000002E-3</v>
      </c>
      <c r="H16" s="35">
        <v>4.0000000000000001E-3</v>
      </c>
    </row>
    <row r="17" spans="1:8" x14ac:dyDescent="0.2">
      <c r="A17" s="28">
        <v>20748</v>
      </c>
      <c r="B17" s="28" t="s">
        <v>38</v>
      </c>
      <c r="C17" s="29">
        <v>0.25540000000000002</v>
      </c>
    </row>
    <row r="18" spans="1:8" x14ac:dyDescent="0.2">
      <c r="A18" s="28">
        <v>20748</v>
      </c>
      <c r="B18" s="28" t="s">
        <v>29</v>
      </c>
      <c r="C18" s="29">
        <v>3.6900000000000002E-2</v>
      </c>
    </row>
    <row r="19" spans="1:8" x14ac:dyDescent="0.2">
      <c r="A19" s="28">
        <v>20748</v>
      </c>
      <c r="B19" s="28" t="s">
        <v>39</v>
      </c>
      <c r="C19" s="29">
        <v>5.1999999999999998E-3</v>
      </c>
    </row>
    <row r="20" spans="1:8" x14ac:dyDescent="0.2">
      <c r="A20" s="28">
        <v>20748</v>
      </c>
      <c r="B20" s="28" t="s">
        <v>40</v>
      </c>
      <c r="C20" s="29">
        <v>6.9999999999999999E-4</v>
      </c>
    </row>
    <row r="21" spans="1:8" x14ac:dyDescent="0.2">
      <c r="A21" s="32">
        <v>20755</v>
      </c>
      <c r="B21" s="28" t="s">
        <v>37</v>
      </c>
      <c r="C21" s="29">
        <v>4.4000000000000003E-3</v>
      </c>
    </row>
    <row r="22" spans="1:8" x14ac:dyDescent="0.2">
      <c r="A22" s="28">
        <v>20822</v>
      </c>
      <c r="B22" s="28" t="s">
        <v>37</v>
      </c>
      <c r="C22" s="29">
        <v>4.7000000000000002E-3</v>
      </c>
      <c r="H22" s="35">
        <v>4.0000000000000001E-3</v>
      </c>
    </row>
    <row r="23" spans="1:8" x14ac:dyDescent="0.2">
      <c r="A23" s="28">
        <v>20822</v>
      </c>
      <c r="B23" s="28" t="s">
        <v>38</v>
      </c>
      <c r="C23" s="29">
        <v>0.16470000000000001</v>
      </c>
    </row>
    <row r="24" spans="1:8" x14ac:dyDescent="0.2">
      <c r="A24" s="28">
        <v>20822</v>
      </c>
      <c r="B24" s="28" t="s">
        <v>29</v>
      </c>
      <c r="C24" s="29">
        <v>3.6900000000000002E-2</v>
      </c>
    </row>
    <row r="25" spans="1:8" x14ac:dyDescent="0.2">
      <c r="A25" s="28">
        <v>20822</v>
      </c>
      <c r="B25" s="28" t="s">
        <v>39</v>
      </c>
      <c r="C25" s="29">
        <v>2.3E-3</v>
      </c>
    </row>
    <row r="26" spans="1:8" x14ac:dyDescent="0.2">
      <c r="A26" s="28">
        <v>20822</v>
      </c>
      <c r="B26" s="28" t="s">
        <v>40</v>
      </c>
      <c r="C26" s="29">
        <v>2.9999999999999997E-4</v>
      </c>
    </row>
    <row r="27" spans="1:8" x14ac:dyDescent="0.2">
      <c r="A27" s="28">
        <v>20834</v>
      </c>
      <c r="B27" s="28" t="s">
        <v>38</v>
      </c>
      <c r="C27" s="29">
        <v>0.1031</v>
      </c>
    </row>
    <row r="28" spans="1:8" x14ac:dyDescent="0.2">
      <c r="A28" s="28">
        <v>20835</v>
      </c>
      <c r="B28" s="28" t="s">
        <v>38</v>
      </c>
      <c r="C28" s="29">
        <v>0.1031</v>
      </c>
    </row>
    <row r="29" spans="1:8" x14ac:dyDescent="0.2">
      <c r="A29" s="32">
        <v>20841</v>
      </c>
      <c r="B29" s="28" t="s">
        <v>37</v>
      </c>
      <c r="C29" s="29">
        <v>4.4000000000000003E-3</v>
      </c>
    </row>
    <row r="30" spans="1:8" x14ac:dyDescent="0.2">
      <c r="A30" s="32">
        <v>21162</v>
      </c>
      <c r="B30" s="28" t="s">
        <v>37</v>
      </c>
      <c r="C30" s="29">
        <v>7.6E-3</v>
      </c>
    </row>
    <row r="31" spans="1:8" x14ac:dyDescent="0.2">
      <c r="A31" s="32">
        <v>21162</v>
      </c>
      <c r="B31" s="28" t="s">
        <v>38</v>
      </c>
      <c r="C31" s="29">
        <v>0.25030000000000002</v>
      </c>
    </row>
    <row r="32" spans="1:8" x14ac:dyDescent="0.2">
      <c r="A32" s="32">
        <v>21162</v>
      </c>
      <c r="B32" s="28" t="s">
        <v>29</v>
      </c>
      <c r="C32" s="29">
        <v>4.4299999999999999E-2</v>
      </c>
    </row>
    <row r="33" spans="1:8" x14ac:dyDescent="0.2">
      <c r="A33" s="32">
        <v>21162</v>
      </c>
      <c r="B33" s="28" t="s">
        <v>39</v>
      </c>
      <c r="C33" s="29">
        <v>5.1000000000000004E-3</v>
      </c>
    </row>
    <row r="34" spans="1:8" x14ac:dyDescent="0.2">
      <c r="A34" s="32">
        <v>21162</v>
      </c>
      <c r="B34" s="28" t="s">
        <v>40</v>
      </c>
      <c r="C34" s="29">
        <v>6.9999999999999999E-4</v>
      </c>
    </row>
    <row r="35" spans="1:8" x14ac:dyDescent="0.2">
      <c r="A35" s="28">
        <v>21165</v>
      </c>
      <c r="B35" s="28" t="s">
        <v>37</v>
      </c>
      <c r="C35" s="29">
        <v>7.6E-3</v>
      </c>
      <c r="H35" s="35">
        <v>6.6E-3</v>
      </c>
    </row>
    <row r="36" spans="1:8" x14ac:dyDescent="0.2">
      <c r="A36" s="28">
        <v>21165</v>
      </c>
      <c r="B36" s="28" t="s">
        <v>38</v>
      </c>
      <c r="C36" s="29">
        <v>0.25540000000000002</v>
      </c>
    </row>
    <row r="37" spans="1:8" x14ac:dyDescent="0.2">
      <c r="A37" s="28">
        <v>21165</v>
      </c>
      <c r="B37" s="28" t="s">
        <v>29</v>
      </c>
      <c r="C37" s="29">
        <v>4.4299999999999999E-2</v>
      </c>
    </row>
    <row r="38" spans="1:8" x14ac:dyDescent="0.2">
      <c r="A38" s="28">
        <v>21165</v>
      </c>
      <c r="B38" s="28" t="s">
        <v>39</v>
      </c>
      <c r="C38" s="29">
        <v>5.0000000000000001E-3</v>
      </c>
    </row>
    <row r="39" spans="1:8" x14ac:dyDescent="0.2">
      <c r="A39" s="28">
        <v>21165</v>
      </c>
      <c r="B39" s="28" t="s">
        <v>40</v>
      </c>
      <c r="C39" s="29">
        <v>6.9999999999999999E-4</v>
      </c>
    </row>
    <row r="40" spans="1:8" x14ac:dyDescent="0.2">
      <c r="A40" s="32">
        <v>21172</v>
      </c>
      <c r="B40" s="28" t="s">
        <v>38</v>
      </c>
      <c r="C40" s="29">
        <v>0.10100000000000001</v>
      </c>
    </row>
    <row r="41" spans="1:8" x14ac:dyDescent="0.2">
      <c r="A41" s="28">
        <v>21175</v>
      </c>
      <c r="B41" s="28" t="s">
        <v>38</v>
      </c>
      <c r="C41" s="29">
        <v>0.1031</v>
      </c>
    </row>
    <row r="42" spans="1:8" x14ac:dyDescent="0.2">
      <c r="A42" s="32">
        <v>23795</v>
      </c>
      <c r="B42" s="28" t="s">
        <v>37</v>
      </c>
      <c r="C42" s="29">
        <v>4.4000000000000003E-3</v>
      </c>
    </row>
    <row r="43" spans="1:8" x14ac:dyDescent="0.2">
      <c r="A43" s="32">
        <v>24360</v>
      </c>
      <c r="B43" s="28" t="s">
        <v>39</v>
      </c>
      <c r="C43" s="29">
        <v>3.3999999999999998E-3</v>
      </c>
    </row>
    <row r="44" spans="1:8" x14ac:dyDescent="0.2">
      <c r="A44" s="28">
        <v>25923</v>
      </c>
      <c r="B44" s="28" t="s">
        <v>38</v>
      </c>
      <c r="C44" s="29">
        <v>0.1031</v>
      </c>
    </row>
    <row r="45" spans="1:8" x14ac:dyDescent="0.2">
      <c r="A45" s="28">
        <v>25924</v>
      </c>
      <c r="B45" s="28" t="s">
        <v>38</v>
      </c>
      <c r="C45" s="29">
        <v>0.25540000000000002</v>
      </c>
    </row>
    <row r="46" spans="1:8" x14ac:dyDescent="0.2">
      <c r="A46" s="28">
        <v>25924</v>
      </c>
      <c r="B46" s="28" t="s">
        <v>29</v>
      </c>
      <c r="C46" s="29">
        <v>4.4299999999999999E-2</v>
      </c>
    </row>
    <row r="47" spans="1:8" x14ac:dyDescent="0.2">
      <c r="A47" s="28">
        <v>25924</v>
      </c>
      <c r="B47" s="28" t="s">
        <v>39</v>
      </c>
      <c r="C47" s="29">
        <v>5.3E-3</v>
      </c>
    </row>
    <row r="48" spans="1:8" x14ac:dyDescent="0.2">
      <c r="A48" s="28">
        <v>25924</v>
      </c>
      <c r="B48" s="28" t="s">
        <v>40</v>
      </c>
      <c r="C48" s="29">
        <v>6.9999999999999999E-4</v>
      </c>
    </row>
    <row r="49" spans="1:8" x14ac:dyDescent="0.2">
      <c r="A49" s="28">
        <v>26371</v>
      </c>
      <c r="B49" s="28" t="s">
        <v>38</v>
      </c>
      <c r="C49" s="29">
        <v>0.1031</v>
      </c>
    </row>
    <row r="50" spans="1:8" x14ac:dyDescent="0.2">
      <c r="A50" s="28">
        <v>26372</v>
      </c>
      <c r="B50" s="28" t="s">
        <v>37</v>
      </c>
      <c r="C50" s="29">
        <v>7.6E-3</v>
      </c>
      <c r="H50" s="35">
        <v>6.6E-3</v>
      </c>
    </row>
    <row r="51" spans="1:8" x14ac:dyDescent="0.2">
      <c r="A51" s="28">
        <v>26372</v>
      </c>
      <c r="B51" s="28" t="s">
        <v>38</v>
      </c>
      <c r="C51" s="29">
        <v>0.25540000000000002</v>
      </c>
    </row>
    <row r="52" spans="1:8" x14ac:dyDescent="0.2">
      <c r="A52" s="28">
        <v>26372</v>
      </c>
      <c r="B52" s="28" t="s">
        <v>29</v>
      </c>
      <c r="C52" s="29">
        <v>4.4299999999999999E-2</v>
      </c>
    </row>
    <row r="53" spans="1:8" x14ac:dyDescent="0.2">
      <c r="A53" s="28">
        <v>26372</v>
      </c>
      <c r="B53" s="28" t="s">
        <v>39</v>
      </c>
      <c r="C53" s="29">
        <v>5.1000000000000004E-3</v>
      </c>
    </row>
    <row r="54" spans="1:8" x14ac:dyDescent="0.2">
      <c r="A54" s="28">
        <v>26372</v>
      </c>
      <c r="B54" s="28" t="s">
        <v>40</v>
      </c>
      <c r="C54" s="29">
        <v>6.9999999999999999E-4</v>
      </c>
    </row>
    <row r="55" spans="1:8" x14ac:dyDescent="0.2">
      <c r="A55" s="32">
        <v>26427</v>
      </c>
      <c r="B55" s="28" t="s">
        <v>38</v>
      </c>
      <c r="C55" s="29">
        <v>0.10100000000000001</v>
      </c>
    </row>
    <row r="56" spans="1:8" x14ac:dyDescent="0.2">
      <c r="A56" s="32">
        <v>26428</v>
      </c>
      <c r="B56" s="28" t="s">
        <v>38</v>
      </c>
      <c r="C56" s="29">
        <v>0.25030000000000002</v>
      </c>
    </row>
    <row r="57" spans="1:8" x14ac:dyDescent="0.2">
      <c r="A57" s="32">
        <v>26428</v>
      </c>
      <c r="B57" s="28" t="s">
        <v>29</v>
      </c>
      <c r="C57" s="29">
        <v>4.4299999999999999E-2</v>
      </c>
    </row>
    <row r="58" spans="1:8" x14ac:dyDescent="0.2">
      <c r="A58" s="32">
        <v>26428</v>
      </c>
      <c r="B58" s="28" t="s">
        <v>39</v>
      </c>
      <c r="C58" s="29">
        <v>4.5999999999999999E-3</v>
      </c>
    </row>
    <row r="59" spans="1:8" x14ac:dyDescent="0.2">
      <c r="A59" s="32">
        <v>26428</v>
      </c>
      <c r="B59" s="28" t="s">
        <v>40</v>
      </c>
      <c r="C59" s="29">
        <v>5.9999999999999995E-4</v>
      </c>
    </row>
    <row r="60" spans="1:8" x14ac:dyDescent="0.2">
      <c r="A60" s="32">
        <v>26429</v>
      </c>
      <c r="B60" s="28" t="s">
        <v>38</v>
      </c>
      <c r="C60" s="29">
        <v>0.10100000000000001</v>
      </c>
    </row>
    <row r="61" spans="1:8" x14ac:dyDescent="0.2">
      <c r="A61" s="32">
        <v>26430</v>
      </c>
      <c r="B61" s="28" t="s">
        <v>38</v>
      </c>
      <c r="C61" s="29">
        <v>0.25030000000000002</v>
      </c>
    </row>
    <row r="62" spans="1:8" x14ac:dyDescent="0.2">
      <c r="A62" s="32">
        <v>26430</v>
      </c>
      <c r="B62" s="28" t="s">
        <v>29</v>
      </c>
      <c r="C62" s="29">
        <v>4.4299999999999999E-2</v>
      </c>
    </row>
    <row r="63" spans="1:8" x14ac:dyDescent="0.2">
      <c r="A63" s="32">
        <v>26430</v>
      </c>
      <c r="B63" s="28" t="s">
        <v>39</v>
      </c>
      <c r="C63" s="29">
        <v>4.5999999999999999E-3</v>
      </c>
    </row>
    <row r="64" spans="1:8" x14ac:dyDescent="0.2">
      <c r="A64" s="32">
        <v>26430</v>
      </c>
      <c r="B64" s="28" t="s">
        <v>40</v>
      </c>
      <c r="C64" s="29">
        <v>5.9999999999999995E-4</v>
      </c>
    </row>
    <row r="65" spans="1:8" x14ac:dyDescent="0.2">
      <c r="A65" s="32">
        <v>26431</v>
      </c>
      <c r="B65" s="28" t="s">
        <v>38</v>
      </c>
      <c r="C65" s="29">
        <v>0.25030000000000002</v>
      </c>
    </row>
    <row r="66" spans="1:8" x14ac:dyDescent="0.2">
      <c r="A66" s="32">
        <v>26431</v>
      </c>
      <c r="B66" s="28" t="s">
        <v>29</v>
      </c>
      <c r="C66" s="29">
        <v>4.4299999999999999E-2</v>
      </c>
    </row>
    <row r="67" spans="1:8" x14ac:dyDescent="0.2">
      <c r="A67" s="32">
        <v>26431</v>
      </c>
      <c r="B67" s="28" t="s">
        <v>39</v>
      </c>
      <c r="C67" s="29">
        <v>4.5999999999999999E-3</v>
      </c>
    </row>
    <row r="68" spans="1:8" x14ac:dyDescent="0.2">
      <c r="A68" s="32">
        <v>26431</v>
      </c>
      <c r="B68" s="28" t="s">
        <v>40</v>
      </c>
      <c r="C68" s="29">
        <v>5.9999999999999995E-4</v>
      </c>
    </row>
    <row r="69" spans="1:8" x14ac:dyDescent="0.2">
      <c r="A69" s="32">
        <v>26432</v>
      </c>
      <c r="B69" s="28" t="s">
        <v>38</v>
      </c>
      <c r="C69" s="29">
        <v>0.10100000000000001</v>
      </c>
    </row>
    <row r="70" spans="1:8" x14ac:dyDescent="0.2">
      <c r="A70" s="28">
        <v>26677</v>
      </c>
      <c r="B70" s="28" t="s">
        <v>38</v>
      </c>
      <c r="C70" s="29">
        <v>0.1031</v>
      </c>
    </row>
    <row r="71" spans="1:8" x14ac:dyDescent="0.2">
      <c r="A71" s="28">
        <v>26678</v>
      </c>
      <c r="B71" s="28" t="s">
        <v>37</v>
      </c>
      <c r="C71" s="29">
        <v>7.6E-3</v>
      </c>
      <c r="H71" s="35">
        <v>6.6E-3</v>
      </c>
    </row>
    <row r="72" spans="1:8" x14ac:dyDescent="0.2">
      <c r="A72" s="28">
        <v>26678</v>
      </c>
      <c r="B72" s="28" t="s">
        <v>38</v>
      </c>
      <c r="C72" s="29">
        <v>0.25540000000000002</v>
      </c>
    </row>
    <row r="73" spans="1:8" x14ac:dyDescent="0.2">
      <c r="A73" s="28">
        <v>26678</v>
      </c>
      <c r="B73" s="28" t="s">
        <v>29</v>
      </c>
      <c r="C73" s="29">
        <v>4.4299999999999999E-2</v>
      </c>
    </row>
    <row r="74" spans="1:8" x14ac:dyDescent="0.2">
      <c r="A74" s="28">
        <v>26678</v>
      </c>
      <c r="B74" s="28" t="s">
        <v>39</v>
      </c>
      <c r="C74" s="29">
        <v>5.1000000000000004E-3</v>
      </c>
    </row>
    <row r="75" spans="1:8" x14ac:dyDescent="0.2">
      <c r="A75" s="28">
        <v>26678</v>
      </c>
      <c r="B75" s="28" t="s">
        <v>40</v>
      </c>
      <c r="C75" s="29">
        <v>6.9999999999999999E-4</v>
      </c>
    </row>
  </sheetData>
  <phoneticPr fontId="0" type="noConversion"/>
  <pageMargins left="0.75" right="0.75" top="1" bottom="1" header="0.5" footer="0.5"/>
  <pageSetup orientation="portrait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8"/>
  <sheetViews>
    <sheetView workbookViewId="0"/>
  </sheetViews>
  <sheetFormatPr defaultRowHeight="12.75" x14ac:dyDescent="0.2"/>
  <cols>
    <col min="1" max="1" width="9.33203125" style="1"/>
    <col min="2" max="2" width="40.83203125" customWidth="1"/>
    <col min="3" max="3" width="53" customWidth="1"/>
    <col min="4" max="4" width="11.83203125" style="4" customWidth="1"/>
    <col min="5" max="5" width="12" style="4" customWidth="1"/>
    <col min="6" max="7" width="12.1640625" style="4" customWidth="1"/>
    <col min="8" max="8" width="12.33203125" style="4" customWidth="1"/>
    <col min="9" max="9" width="9.33203125" style="4"/>
    <col min="10" max="10" width="3.83203125" customWidth="1"/>
    <col min="11" max="11" width="11.33203125" customWidth="1"/>
  </cols>
  <sheetData>
    <row r="1" spans="1:11" x14ac:dyDescent="0.2">
      <c r="A1" s="11" t="s">
        <v>0</v>
      </c>
      <c r="B1" s="2"/>
      <c r="C1" s="2"/>
      <c r="D1" s="3"/>
      <c r="E1" s="3"/>
      <c r="F1" s="3"/>
      <c r="G1" s="3"/>
      <c r="H1" s="3"/>
      <c r="I1" s="3"/>
    </row>
    <row r="2" spans="1:11" x14ac:dyDescent="0.2">
      <c r="A2" s="11" t="s">
        <v>1</v>
      </c>
      <c r="B2" s="2"/>
      <c r="C2" s="2"/>
      <c r="D2" s="3"/>
      <c r="E2" s="3"/>
      <c r="F2" s="3"/>
      <c r="G2" s="3"/>
      <c r="H2" s="3"/>
      <c r="I2" s="3"/>
    </row>
    <row r="3" spans="1:11" x14ac:dyDescent="0.2">
      <c r="A3" s="11" t="s">
        <v>2</v>
      </c>
      <c r="B3" s="2"/>
      <c r="C3" s="2"/>
      <c r="D3" s="3"/>
      <c r="E3" s="3"/>
      <c r="F3" s="3"/>
      <c r="G3" s="3"/>
      <c r="H3" s="3"/>
      <c r="I3" s="3"/>
    </row>
    <row r="4" spans="1:11" x14ac:dyDescent="0.2">
      <c r="A4" s="2"/>
      <c r="B4" s="2"/>
      <c r="C4" s="2"/>
    </row>
    <row r="6" spans="1:11" s="1" customFormat="1" x14ac:dyDescent="0.2">
      <c r="A6" s="15" t="s">
        <v>3</v>
      </c>
      <c r="B6" s="15" t="s">
        <v>4</v>
      </c>
      <c r="C6" s="15" t="s">
        <v>5</v>
      </c>
      <c r="D6" s="16" t="s">
        <v>6</v>
      </c>
      <c r="E6" s="16" t="s">
        <v>7</v>
      </c>
      <c r="F6" s="16" t="s">
        <v>8</v>
      </c>
      <c r="G6" s="16" t="s">
        <v>9</v>
      </c>
      <c r="H6" s="16" t="s">
        <v>10</v>
      </c>
      <c r="I6" s="16" t="s">
        <v>11</v>
      </c>
      <c r="K6" s="16" t="s">
        <v>32</v>
      </c>
    </row>
    <row r="7" spans="1:11" s="1" customFormat="1" x14ac:dyDescent="0.2">
      <c r="A7" s="17" t="s">
        <v>12</v>
      </c>
      <c r="B7" s="17" t="s">
        <v>13</v>
      </c>
      <c r="C7" s="17" t="s">
        <v>14</v>
      </c>
      <c r="D7" s="18" t="s">
        <v>15</v>
      </c>
      <c r="E7" s="18" t="s">
        <v>16</v>
      </c>
      <c r="F7" s="18" t="s">
        <v>16</v>
      </c>
      <c r="G7" s="18" t="s">
        <v>16</v>
      </c>
      <c r="H7" s="18" t="s">
        <v>16</v>
      </c>
      <c r="I7" s="18" t="s">
        <v>15</v>
      </c>
      <c r="K7" s="18" t="s">
        <v>15</v>
      </c>
    </row>
    <row r="8" spans="1:11" x14ac:dyDescent="0.2">
      <c r="A8" s="12"/>
      <c r="B8" s="14"/>
      <c r="C8" s="14"/>
      <c r="D8" s="13"/>
      <c r="E8" s="13"/>
      <c r="F8" s="13"/>
      <c r="G8" s="13"/>
      <c r="H8" s="13"/>
      <c r="I8" s="13"/>
      <c r="K8" s="13"/>
    </row>
    <row r="9" spans="1:11" x14ac:dyDescent="0.2">
      <c r="A9" s="12">
        <v>8255</v>
      </c>
      <c r="B9" s="14" t="s">
        <v>17</v>
      </c>
      <c r="C9" s="14" t="s">
        <v>18</v>
      </c>
      <c r="D9" s="13">
        <v>0.3105</v>
      </c>
      <c r="E9" s="13">
        <f>0.0343+0.0343</f>
        <v>6.8599999999999994E-2</v>
      </c>
      <c r="F9" s="13">
        <v>5.1999999999999998E-3</v>
      </c>
      <c r="G9" s="13">
        <v>6.9999999999999999E-4</v>
      </c>
      <c r="H9" s="13">
        <v>8.5000000000000006E-3</v>
      </c>
      <c r="I9" s="13">
        <f t="shared" ref="I9:I23" si="0">SUM(D9:H9)</f>
        <v>0.39349999999999996</v>
      </c>
      <c r="K9" s="13">
        <v>2.2800000000000001E-2</v>
      </c>
    </row>
    <row r="10" spans="1:11" x14ac:dyDescent="0.2">
      <c r="A10" s="12">
        <v>20834</v>
      </c>
      <c r="B10" s="14" t="s">
        <v>19</v>
      </c>
      <c r="C10" s="14" t="s">
        <v>20</v>
      </c>
      <c r="D10" s="13">
        <v>0.10100000000000001</v>
      </c>
      <c r="E10" s="13" t="s">
        <v>33</v>
      </c>
      <c r="F10" s="13" t="s">
        <v>33</v>
      </c>
      <c r="G10" s="13" t="s">
        <v>33</v>
      </c>
      <c r="H10" s="13" t="s">
        <v>33</v>
      </c>
      <c r="I10" s="13">
        <f t="shared" si="0"/>
        <v>0.10100000000000001</v>
      </c>
      <c r="K10" s="13"/>
    </row>
    <row r="11" spans="1:11" x14ac:dyDescent="0.2">
      <c r="A11" s="12">
        <v>20835</v>
      </c>
      <c r="B11" s="14" t="s">
        <v>21</v>
      </c>
      <c r="C11" s="14" t="s">
        <v>20</v>
      </c>
      <c r="D11" s="13">
        <v>0.10100000000000001</v>
      </c>
      <c r="E11" s="13" t="s">
        <v>33</v>
      </c>
      <c r="F11" s="13" t="s">
        <v>33</v>
      </c>
      <c r="G11" s="13" t="s">
        <v>33</v>
      </c>
      <c r="H11" s="13" t="s">
        <v>33</v>
      </c>
      <c r="I11" s="13">
        <f t="shared" si="0"/>
        <v>0.10100000000000001</v>
      </c>
      <c r="K11" s="13"/>
    </row>
    <row r="12" spans="1:11" x14ac:dyDescent="0.2">
      <c r="A12" s="12">
        <v>21175</v>
      </c>
      <c r="B12" s="14" t="s">
        <v>22</v>
      </c>
      <c r="C12" s="14" t="s">
        <v>20</v>
      </c>
      <c r="D12" s="13">
        <v>0.10100000000000001</v>
      </c>
      <c r="E12" s="13" t="s">
        <v>33</v>
      </c>
      <c r="F12" s="13" t="s">
        <v>33</v>
      </c>
      <c r="G12" s="13" t="s">
        <v>33</v>
      </c>
      <c r="H12" s="13" t="s">
        <v>33</v>
      </c>
      <c r="I12" s="13">
        <f t="shared" si="0"/>
        <v>0.10100000000000001</v>
      </c>
      <c r="K12" s="13"/>
    </row>
    <row r="13" spans="1:11" x14ac:dyDescent="0.2">
      <c r="A13" s="12">
        <v>21172</v>
      </c>
      <c r="B13" s="14" t="s">
        <v>23</v>
      </c>
      <c r="C13" s="14" t="s">
        <v>20</v>
      </c>
      <c r="D13" s="13">
        <v>0.10100000000000001</v>
      </c>
      <c r="E13" s="13" t="s">
        <v>33</v>
      </c>
      <c r="F13" s="13" t="s">
        <v>33</v>
      </c>
      <c r="G13" s="13" t="s">
        <v>33</v>
      </c>
      <c r="H13" s="13" t="s">
        <v>33</v>
      </c>
      <c r="I13" s="13">
        <f t="shared" si="0"/>
        <v>0.10100000000000001</v>
      </c>
      <c r="K13" s="13"/>
    </row>
    <row r="14" spans="1:11" x14ac:dyDescent="0.2">
      <c r="A14" s="12">
        <v>26371</v>
      </c>
      <c r="B14" s="14" t="s">
        <v>34</v>
      </c>
      <c r="C14" s="14" t="s">
        <v>20</v>
      </c>
      <c r="D14" s="13">
        <v>0.10100000000000001</v>
      </c>
      <c r="E14" s="13" t="s">
        <v>33</v>
      </c>
      <c r="F14" s="13" t="s">
        <v>33</v>
      </c>
      <c r="G14" s="13" t="s">
        <v>33</v>
      </c>
      <c r="H14" s="13" t="s">
        <v>33</v>
      </c>
      <c r="I14" s="13">
        <f t="shared" si="0"/>
        <v>0.10100000000000001</v>
      </c>
      <c r="K14" s="13"/>
    </row>
    <row r="15" spans="1:11" x14ac:dyDescent="0.2">
      <c r="A15" s="12">
        <v>25923</v>
      </c>
      <c r="B15" s="14" t="s">
        <v>24</v>
      </c>
      <c r="C15" s="14" t="s">
        <v>20</v>
      </c>
      <c r="D15" s="13">
        <v>0.10100000000000001</v>
      </c>
      <c r="E15" s="13" t="s">
        <v>33</v>
      </c>
      <c r="F15" s="13" t="s">
        <v>33</v>
      </c>
      <c r="G15" s="13" t="s">
        <v>33</v>
      </c>
      <c r="H15" s="13" t="s">
        <v>33</v>
      </c>
      <c r="I15" s="13">
        <f t="shared" si="0"/>
        <v>0.10100000000000001</v>
      </c>
      <c r="K15" s="13"/>
    </row>
    <row r="16" spans="1:11" x14ac:dyDescent="0.2">
      <c r="A16" s="12">
        <v>20715</v>
      </c>
      <c r="B16" s="14" t="s">
        <v>17</v>
      </c>
      <c r="C16" s="14" t="s">
        <v>20</v>
      </c>
      <c r="D16" s="13">
        <v>0.10100000000000001</v>
      </c>
      <c r="E16" s="13" t="s">
        <v>33</v>
      </c>
      <c r="F16" s="13" t="s">
        <v>33</v>
      </c>
      <c r="G16" s="13" t="s">
        <v>33</v>
      </c>
      <c r="H16" s="13" t="s">
        <v>33</v>
      </c>
      <c r="I16" s="13">
        <f t="shared" si="0"/>
        <v>0.10100000000000001</v>
      </c>
      <c r="K16" s="13"/>
    </row>
    <row r="17" spans="1:11" x14ac:dyDescent="0.2">
      <c r="A17" s="12">
        <v>20747</v>
      </c>
      <c r="B17" s="14" t="s">
        <v>21</v>
      </c>
      <c r="C17" s="14" t="s">
        <v>25</v>
      </c>
      <c r="D17" s="13">
        <v>0.25030000000000002</v>
      </c>
      <c r="E17" s="13">
        <v>3.6900000000000002E-2</v>
      </c>
      <c r="F17" s="13">
        <v>6.0000000000000001E-3</v>
      </c>
      <c r="G17" s="13">
        <v>8.0000000000000004E-4</v>
      </c>
      <c r="H17" s="13">
        <v>8.5000000000000006E-3</v>
      </c>
      <c r="I17" s="13">
        <f t="shared" si="0"/>
        <v>0.30250000000000005</v>
      </c>
      <c r="K17" s="13">
        <v>1.5599999999999999E-2</v>
      </c>
    </row>
    <row r="18" spans="1:11" x14ac:dyDescent="0.2">
      <c r="A18" s="12">
        <v>20748</v>
      </c>
      <c r="B18" s="14" t="s">
        <v>21</v>
      </c>
      <c r="C18" s="14" t="s">
        <v>25</v>
      </c>
      <c r="D18" s="13">
        <v>0.25030000000000002</v>
      </c>
      <c r="E18" s="13">
        <v>3.6900000000000002E-2</v>
      </c>
      <c r="F18" s="13">
        <v>6.0000000000000001E-3</v>
      </c>
      <c r="G18" s="13">
        <v>8.0000000000000004E-4</v>
      </c>
      <c r="H18" s="13">
        <v>5.3E-3</v>
      </c>
      <c r="I18" s="13">
        <f t="shared" si="0"/>
        <v>0.29930000000000007</v>
      </c>
      <c r="K18" s="13">
        <v>1.5599999999999999E-2</v>
      </c>
    </row>
    <row r="19" spans="1:11" x14ac:dyDescent="0.2">
      <c r="A19" s="12">
        <v>21165</v>
      </c>
      <c r="B19" s="14" t="s">
        <v>22</v>
      </c>
      <c r="C19" s="14" t="s">
        <v>25</v>
      </c>
      <c r="D19" s="13">
        <v>0.25030000000000002</v>
      </c>
      <c r="E19" s="13">
        <v>4.4299999999999999E-2</v>
      </c>
      <c r="F19" s="13">
        <v>4.5999999999999999E-3</v>
      </c>
      <c r="G19" s="13">
        <v>5.9999999999999995E-4</v>
      </c>
      <c r="H19" s="13">
        <v>5.3E-3</v>
      </c>
      <c r="I19" s="13">
        <f t="shared" si="0"/>
        <v>0.30510000000000004</v>
      </c>
      <c r="K19" s="13">
        <v>1.5599999999999999E-2</v>
      </c>
    </row>
    <row r="20" spans="1:11" x14ac:dyDescent="0.2">
      <c r="A20" s="12">
        <v>21162</v>
      </c>
      <c r="B20" s="14" t="s">
        <v>23</v>
      </c>
      <c r="C20" s="14" t="s">
        <v>25</v>
      </c>
      <c r="D20" s="13">
        <v>0.25030000000000002</v>
      </c>
      <c r="E20" s="13">
        <v>4.4299999999999999E-2</v>
      </c>
      <c r="F20" s="13">
        <v>5.1000000000000004E-3</v>
      </c>
      <c r="G20" s="13">
        <v>6.9999999999999999E-4</v>
      </c>
      <c r="H20" s="13">
        <v>8.5000000000000006E-3</v>
      </c>
      <c r="I20" s="13">
        <f t="shared" si="0"/>
        <v>0.30890000000000001</v>
      </c>
      <c r="K20" s="13">
        <v>1.5599999999999999E-2</v>
      </c>
    </row>
    <row r="21" spans="1:11" x14ac:dyDescent="0.2">
      <c r="A21" s="12">
        <v>26372</v>
      </c>
      <c r="B21" s="14" t="s">
        <v>34</v>
      </c>
      <c r="C21" s="14" t="s">
        <v>25</v>
      </c>
      <c r="D21" s="13">
        <v>0.25030000000000002</v>
      </c>
      <c r="E21" s="13">
        <v>4.4299999999999999E-2</v>
      </c>
      <c r="F21" s="13">
        <v>5.1000000000000004E-3</v>
      </c>
      <c r="G21" s="13">
        <v>6.9999999999999999E-4</v>
      </c>
      <c r="H21" s="13">
        <v>8.5000000000000006E-3</v>
      </c>
      <c r="I21" s="13">
        <f t="shared" si="0"/>
        <v>0.30890000000000001</v>
      </c>
      <c r="K21" s="13">
        <v>1.5599999999999999E-2</v>
      </c>
    </row>
    <row r="22" spans="1:11" x14ac:dyDescent="0.2">
      <c r="A22" s="12">
        <v>25924</v>
      </c>
      <c r="B22" s="14" t="s">
        <v>24</v>
      </c>
      <c r="C22" s="14" t="s">
        <v>25</v>
      </c>
      <c r="D22" s="13">
        <v>0.25030000000000002</v>
      </c>
      <c r="E22" s="13">
        <v>4.4299999999999999E-2</v>
      </c>
      <c r="F22" s="13">
        <v>5.4999999999999997E-3</v>
      </c>
      <c r="G22" s="13">
        <v>6.9999999999999999E-4</v>
      </c>
      <c r="H22" s="13" t="s">
        <v>33</v>
      </c>
      <c r="I22" s="13">
        <f t="shared" si="0"/>
        <v>0.30080000000000001</v>
      </c>
      <c r="K22" s="13">
        <v>1.5599999999999999E-2</v>
      </c>
    </row>
    <row r="23" spans="1:11" x14ac:dyDescent="0.2">
      <c r="A23" s="12">
        <v>20822</v>
      </c>
      <c r="B23" s="14" t="s">
        <v>19</v>
      </c>
      <c r="C23" s="14" t="s">
        <v>26</v>
      </c>
      <c r="D23" s="13">
        <v>0.16139999999999999</v>
      </c>
      <c r="E23" s="13">
        <v>3.6900000000000002E-2</v>
      </c>
      <c r="F23" s="13">
        <v>3.0999999999999999E-3</v>
      </c>
      <c r="G23" s="13">
        <v>4.0000000000000002E-4</v>
      </c>
      <c r="H23" s="13">
        <v>5.3E-3</v>
      </c>
      <c r="I23" s="13">
        <f t="shared" si="0"/>
        <v>0.20709999999999998</v>
      </c>
      <c r="K23" s="13">
        <v>1.5599999999999999E-2</v>
      </c>
    </row>
    <row r="24" spans="1:11" x14ac:dyDescent="0.2">
      <c r="A24" s="12"/>
      <c r="B24" s="14"/>
      <c r="C24" s="14"/>
      <c r="D24" s="13"/>
      <c r="E24" s="13"/>
      <c r="F24" s="13"/>
      <c r="G24" s="13"/>
      <c r="H24" s="13"/>
      <c r="I24" s="13"/>
      <c r="K24" s="13"/>
    </row>
    <row r="30" spans="1:11" ht="13.5" thickBot="1" x14ac:dyDescent="0.25"/>
    <row r="31" spans="1:11" ht="13.5" thickBot="1" x14ac:dyDescent="0.25">
      <c r="A31" s="23" t="s">
        <v>27</v>
      </c>
      <c r="B31" s="24" t="s">
        <v>28</v>
      </c>
      <c r="C31" s="20"/>
      <c r="D31"/>
    </row>
    <row r="32" spans="1:11" x14ac:dyDescent="0.2">
      <c r="A32" s="19"/>
      <c r="B32" s="21" t="s">
        <v>6</v>
      </c>
      <c r="C32" s="6">
        <v>36464</v>
      </c>
      <c r="D32"/>
    </row>
    <row r="33" spans="1:4" x14ac:dyDescent="0.2">
      <c r="A33" s="19"/>
      <c r="B33" s="21" t="s">
        <v>29</v>
      </c>
      <c r="C33" s="6">
        <v>37195</v>
      </c>
      <c r="D33"/>
    </row>
    <row r="34" spans="1:4" x14ac:dyDescent="0.2">
      <c r="A34" s="19"/>
      <c r="B34" s="21" t="s">
        <v>8</v>
      </c>
      <c r="C34" s="6">
        <v>38656</v>
      </c>
      <c r="D34"/>
    </row>
    <row r="35" spans="1:4" x14ac:dyDescent="0.2">
      <c r="A35" s="19"/>
      <c r="B35" s="21" t="s">
        <v>8</v>
      </c>
      <c r="C35" s="6">
        <v>39021</v>
      </c>
      <c r="D35"/>
    </row>
    <row r="36" spans="1:4" x14ac:dyDescent="0.2">
      <c r="A36" s="19"/>
      <c r="B36" s="21" t="s">
        <v>10</v>
      </c>
      <c r="C36" s="7" t="s">
        <v>30</v>
      </c>
      <c r="D36"/>
    </row>
    <row r="37" spans="1:4" x14ac:dyDescent="0.2">
      <c r="A37" s="19"/>
      <c r="B37" s="5"/>
      <c r="C37" s="8"/>
      <c r="D37"/>
    </row>
    <row r="38" spans="1:4" ht="13.5" thickBot="1" x14ac:dyDescent="0.25">
      <c r="A38" s="22"/>
      <c r="B38" s="9" t="s">
        <v>31</v>
      </c>
      <c r="C38" s="10"/>
      <c r="D38"/>
    </row>
  </sheetData>
  <phoneticPr fontId="0" type="noConversion"/>
  <printOptions horizontalCentered="1"/>
  <pageMargins left="0" right="0" top="0.75" bottom="0.75" header="0.5" footer="0.5"/>
  <pageSetup scale="79" orientation="landscape" horizontalDpi="300" verticalDpi="300" r:id="rId1"/>
  <headerFooter alignWithMargins="0">
    <oddHeader>&amp;R&amp;D
&amp;T</oddHeader>
    <oddFooter xml:space="preserve">&amp;C&amp;F&amp;RPage &amp;P  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8"/>
  <sheetViews>
    <sheetView topLeftCell="D1" zoomScale="75" workbookViewId="0">
      <selection activeCell="B8" sqref="B8"/>
    </sheetView>
  </sheetViews>
  <sheetFormatPr defaultRowHeight="12.75" x14ac:dyDescent="0.2"/>
  <cols>
    <col min="1" max="1" width="9.33203125" style="1"/>
    <col min="2" max="2" width="40.83203125" customWidth="1"/>
    <col min="3" max="3" width="53" customWidth="1"/>
    <col min="4" max="4" width="11.83203125" style="4" customWidth="1"/>
    <col min="5" max="5" width="12" style="4" customWidth="1"/>
    <col min="6" max="7" width="12.1640625" style="4" customWidth="1"/>
    <col min="8" max="8" width="12.33203125" style="4" customWidth="1"/>
    <col min="9" max="9" width="9.33203125" style="4"/>
    <col min="10" max="10" width="3.83203125" customWidth="1"/>
    <col min="11" max="11" width="11.33203125" customWidth="1"/>
  </cols>
  <sheetData>
    <row r="1" spans="1:11" x14ac:dyDescent="0.2">
      <c r="A1" s="11" t="s">
        <v>0</v>
      </c>
      <c r="B1" s="2"/>
      <c r="C1" s="2"/>
      <c r="D1" s="3"/>
      <c r="E1" s="3"/>
      <c r="F1" s="3"/>
      <c r="G1" s="3"/>
      <c r="H1" s="3"/>
      <c r="I1" s="3"/>
    </row>
    <row r="2" spans="1:11" x14ac:dyDescent="0.2">
      <c r="A2" s="11" t="s">
        <v>1</v>
      </c>
      <c r="B2" s="2"/>
      <c r="C2" s="2"/>
      <c r="D2" s="3"/>
      <c r="E2" s="3"/>
      <c r="F2" s="3"/>
      <c r="G2" s="3"/>
      <c r="H2" s="3"/>
      <c r="I2" s="3"/>
    </row>
    <row r="3" spans="1:11" x14ac:dyDescent="0.2">
      <c r="A3" s="11" t="s">
        <v>2</v>
      </c>
      <c r="B3" s="2"/>
      <c r="C3" s="2"/>
      <c r="D3" s="3"/>
      <c r="E3" s="3"/>
      <c r="F3" s="3"/>
      <c r="G3" s="3"/>
      <c r="H3" s="3"/>
      <c r="I3" s="3"/>
    </row>
    <row r="4" spans="1:11" x14ac:dyDescent="0.2">
      <c r="A4" s="2"/>
      <c r="B4" s="2"/>
      <c r="C4" s="2"/>
    </row>
    <row r="6" spans="1:11" s="1" customFormat="1" x14ac:dyDescent="0.2">
      <c r="A6" s="15" t="s">
        <v>3</v>
      </c>
      <c r="B6" s="15" t="s">
        <v>4</v>
      </c>
      <c r="C6" s="15" t="s">
        <v>5</v>
      </c>
      <c r="D6" s="16" t="s">
        <v>6</v>
      </c>
      <c r="E6" s="16" t="s">
        <v>7</v>
      </c>
      <c r="F6" s="16" t="s">
        <v>8</v>
      </c>
      <c r="G6" s="16" t="s">
        <v>9</v>
      </c>
      <c r="H6" s="16" t="s">
        <v>10</v>
      </c>
      <c r="I6" s="16" t="s">
        <v>11</v>
      </c>
      <c r="K6" s="16" t="s">
        <v>32</v>
      </c>
    </row>
    <row r="7" spans="1:11" s="1" customFormat="1" x14ac:dyDescent="0.2">
      <c r="A7" s="17" t="s">
        <v>12</v>
      </c>
      <c r="B7" s="17" t="s">
        <v>13</v>
      </c>
      <c r="C7" s="17" t="s">
        <v>14</v>
      </c>
      <c r="D7" s="18" t="s">
        <v>15</v>
      </c>
      <c r="E7" s="18" t="s">
        <v>16</v>
      </c>
      <c r="F7" s="18" t="s">
        <v>16</v>
      </c>
      <c r="G7" s="18" t="s">
        <v>16</v>
      </c>
      <c r="H7" s="18" t="s">
        <v>16</v>
      </c>
      <c r="I7" s="18" t="s">
        <v>15</v>
      </c>
      <c r="K7" s="18" t="s">
        <v>15</v>
      </c>
    </row>
    <row r="8" spans="1:11" x14ac:dyDescent="0.2">
      <c r="A8" s="12"/>
      <c r="B8" s="14"/>
      <c r="C8" s="14"/>
      <c r="D8" s="13"/>
      <c r="E8" s="13"/>
      <c r="F8" s="13"/>
      <c r="G8" s="13"/>
      <c r="H8" s="13"/>
      <c r="I8" s="13"/>
      <c r="K8" s="13"/>
    </row>
    <row r="9" spans="1:11" x14ac:dyDescent="0.2">
      <c r="A9" s="12">
        <v>8255</v>
      </c>
      <c r="B9" s="14" t="s">
        <v>17</v>
      </c>
      <c r="C9" s="14" t="s">
        <v>18</v>
      </c>
      <c r="D9" s="13">
        <v>0.3105</v>
      </c>
      <c r="E9" s="13">
        <f>0.0343+0.0343</f>
        <v>6.8599999999999994E-2</v>
      </c>
      <c r="F9" s="13">
        <v>5.1999999999999998E-3</v>
      </c>
      <c r="G9" s="13">
        <v>6.9999999999999999E-4</v>
      </c>
      <c r="H9" s="13">
        <v>7.6E-3</v>
      </c>
      <c r="I9" s="13">
        <f t="shared" ref="I9:I23" si="0">SUM(D9:H9)</f>
        <v>0.39259999999999995</v>
      </c>
      <c r="K9" s="13">
        <v>2.2800000000000001E-2</v>
      </c>
    </row>
    <row r="10" spans="1:11" x14ac:dyDescent="0.2">
      <c r="A10" s="12">
        <v>20834</v>
      </c>
      <c r="B10" s="14" t="s">
        <v>19</v>
      </c>
      <c r="C10" s="14" t="s">
        <v>20</v>
      </c>
      <c r="D10" s="13">
        <v>0.10100000000000001</v>
      </c>
      <c r="E10" s="13" t="s">
        <v>33</v>
      </c>
      <c r="F10" s="13" t="s">
        <v>33</v>
      </c>
      <c r="G10" s="13" t="s">
        <v>33</v>
      </c>
      <c r="H10" s="13" t="s">
        <v>33</v>
      </c>
      <c r="I10" s="13">
        <f t="shared" si="0"/>
        <v>0.10100000000000001</v>
      </c>
      <c r="K10" s="13"/>
    </row>
    <row r="11" spans="1:11" x14ac:dyDescent="0.2">
      <c r="A11" s="12">
        <v>20835</v>
      </c>
      <c r="B11" s="14" t="s">
        <v>21</v>
      </c>
      <c r="C11" s="14" t="s">
        <v>20</v>
      </c>
      <c r="D11" s="13">
        <v>0.10100000000000001</v>
      </c>
      <c r="E11" s="13" t="s">
        <v>33</v>
      </c>
      <c r="F11" s="13" t="s">
        <v>33</v>
      </c>
      <c r="G11" s="13" t="s">
        <v>33</v>
      </c>
      <c r="H11" s="13" t="s">
        <v>33</v>
      </c>
      <c r="I11" s="13">
        <f t="shared" si="0"/>
        <v>0.10100000000000001</v>
      </c>
      <c r="K11" s="13"/>
    </row>
    <row r="12" spans="1:11" x14ac:dyDescent="0.2">
      <c r="A12" s="12">
        <v>21175</v>
      </c>
      <c r="B12" s="14" t="s">
        <v>22</v>
      </c>
      <c r="C12" s="14" t="s">
        <v>20</v>
      </c>
      <c r="D12" s="13">
        <v>0.10100000000000001</v>
      </c>
      <c r="E12" s="13" t="s">
        <v>33</v>
      </c>
      <c r="F12" s="13" t="s">
        <v>33</v>
      </c>
      <c r="G12" s="13" t="s">
        <v>33</v>
      </c>
      <c r="H12" s="13" t="s">
        <v>33</v>
      </c>
      <c r="I12" s="13">
        <f t="shared" si="0"/>
        <v>0.10100000000000001</v>
      </c>
      <c r="K12" s="13"/>
    </row>
    <row r="13" spans="1:11" x14ac:dyDescent="0.2">
      <c r="A13" s="12">
        <v>21172</v>
      </c>
      <c r="B13" s="14" t="s">
        <v>23</v>
      </c>
      <c r="C13" s="14" t="s">
        <v>20</v>
      </c>
      <c r="D13" s="13">
        <v>0.10100000000000001</v>
      </c>
      <c r="E13" s="13" t="s">
        <v>33</v>
      </c>
      <c r="F13" s="13" t="s">
        <v>33</v>
      </c>
      <c r="G13" s="13" t="s">
        <v>33</v>
      </c>
      <c r="H13" s="13" t="s">
        <v>33</v>
      </c>
      <c r="I13" s="13">
        <f t="shared" si="0"/>
        <v>0.10100000000000001</v>
      </c>
      <c r="K13" s="13"/>
    </row>
    <row r="14" spans="1:11" x14ac:dyDescent="0.2">
      <c r="A14" s="12">
        <v>26371</v>
      </c>
      <c r="B14" s="14" t="s">
        <v>34</v>
      </c>
      <c r="C14" s="14" t="s">
        <v>20</v>
      </c>
      <c r="D14" s="13">
        <v>0.10100000000000001</v>
      </c>
      <c r="E14" s="13" t="s">
        <v>33</v>
      </c>
      <c r="F14" s="13" t="s">
        <v>33</v>
      </c>
      <c r="G14" s="13" t="s">
        <v>33</v>
      </c>
      <c r="H14" s="13" t="s">
        <v>33</v>
      </c>
      <c r="I14" s="13">
        <f t="shared" si="0"/>
        <v>0.10100000000000001</v>
      </c>
      <c r="K14" s="13"/>
    </row>
    <row r="15" spans="1:11" x14ac:dyDescent="0.2">
      <c r="A15" s="12">
        <v>25923</v>
      </c>
      <c r="B15" s="14" t="s">
        <v>24</v>
      </c>
      <c r="C15" s="14" t="s">
        <v>20</v>
      </c>
      <c r="D15" s="13">
        <v>0.10100000000000001</v>
      </c>
      <c r="E15" s="13" t="s">
        <v>33</v>
      </c>
      <c r="F15" s="13" t="s">
        <v>33</v>
      </c>
      <c r="G15" s="13" t="s">
        <v>33</v>
      </c>
      <c r="H15" s="13" t="s">
        <v>33</v>
      </c>
      <c r="I15" s="13">
        <f t="shared" si="0"/>
        <v>0.10100000000000001</v>
      </c>
      <c r="K15" s="13"/>
    </row>
    <row r="16" spans="1:11" x14ac:dyDescent="0.2">
      <c r="A16" s="12">
        <v>20715</v>
      </c>
      <c r="B16" s="14" t="s">
        <v>17</v>
      </c>
      <c r="C16" s="14" t="s">
        <v>20</v>
      </c>
      <c r="D16" s="13">
        <v>0.10100000000000001</v>
      </c>
      <c r="E16" s="13" t="s">
        <v>33</v>
      </c>
      <c r="F16" s="13" t="s">
        <v>33</v>
      </c>
      <c r="G16" s="13" t="s">
        <v>33</v>
      </c>
      <c r="H16" s="13" t="s">
        <v>33</v>
      </c>
      <c r="I16" s="13">
        <f t="shared" si="0"/>
        <v>0.10100000000000001</v>
      </c>
      <c r="K16" s="13"/>
    </row>
    <row r="17" spans="1:11" x14ac:dyDescent="0.2">
      <c r="A17" s="12">
        <v>20747</v>
      </c>
      <c r="B17" s="14" t="s">
        <v>21</v>
      </c>
      <c r="C17" s="14" t="s">
        <v>25</v>
      </c>
      <c r="D17" s="13">
        <v>0.25030000000000002</v>
      </c>
      <c r="E17" s="13">
        <v>3.6900000000000002E-2</v>
      </c>
      <c r="F17" s="13">
        <v>6.0000000000000001E-3</v>
      </c>
      <c r="G17" s="13">
        <v>8.0000000000000004E-4</v>
      </c>
      <c r="H17" s="13">
        <v>7.6E-3</v>
      </c>
      <c r="I17" s="13">
        <f t="shared" si="0"/>
        <v>0.30160000000000003</v>
      </c>
      <c r="K17" s="13">
        <v>1.5599999999999999E-2</v>
      </c>
    </row>
    <row r="18" spans="1:11" x14ac:dyDescent="0.2">
      <c r="A18" s="12">
        <v>20748</v>
      </c>
      <c r="B18" s="14" t="s">
        <v>21</v>
      </c>
      <c r="C18" s="14" t="s">
        <v>25</v>
      </c>
      <c r="D18" s="13">
        <v>0.25030000000000002</v>
      </c>
      <c r="E18" s="13">
        <v>3.6900000000000002E-2</v>
      </c>
      <c r="F18" s="13">
        <v>6.0000000000000001E-3</v>
      </c>
      <c r="G18" s="13">
        <v>8.0000000000000004E-4</v>
      </c>
      <c r="H18" s="13">
        <v>4.7000000000000002E-3</v>
      </c>
      <c r="I18" s="13">
        <f t="shared" si="0"/>
        <v>0.29870000000000002</v>
      </c>
      <c r="K18" s="13">
        <v>1.5599999999999999E-2</v>
      </c>
    </row>
    <row r="19" spans="1:11" x14ac:dyDescent="0.2">
      <c r="A19" s="12">
        <v>21165</v>
      </c>
      <c r="B19" s="14" t="s">
        <v>22</v>
      </c>
      <c r="C19" s="14" t="s">
        <v>25</v>
      </c>
      <c r="D19" s="13">
        <v>0.25030000000000002</v>
      </c>
      <c r="E19" s="13">
        <v>4.4299999999999999E-2</v>
      </c>
      <c r="F19" s="13">
        <v>4.5999999999999999E-3</v>
      </c>
      <c r="G19" s="13">
        <v>5.9999999999999995E-4</v>
      </c>
      <c r="H19" s="13">
        <v>7.6E-3</v>
      </c>
      <c r="I19" s="13">
        <f t="shared" si="0"/>
        <v>0.30740000000000001</v>
      </c>
      <c r="K19" s="13">
        <v>1.5599999999999999E-2</v>
      </c>
    </row>
    <row r="20" spans="1:11" x14ac:dyDescent="0.2">
      <c r="A20" s="12">
        <v>21162</v>
      </c>
      <c r="B20" s="14" t="s">
        <v>23</v>
      </c>
      <c r="C20" s="14" t="s">
        <v>25</v>
      </c>
      <c r="D20" s="13">
        <v>0.25030000000000002</v>
      </c>
      <c r="E20" s="13">
        <v>4.4299999999999999E-2</v>
      </c>
      <c r="F20" s="13">
        <v>5.1000000000000004E-3</v>
      </c>
      <c r="G20" s="13">
        <v>6.9999999999999999E-4</v>
      </c>
      <c r="H20" s="13">
        <v>7.6E-3</v>
      </c>
      <c r="I20" s="13">
        <f t="shared" si="0"/>
        <v>0.308</v>
      </c>
      <c r="K20" s="13">
        <v>1.5599999999999999E-2</v>
      </c>
    </row>
    <row r="21" spans="1:11" x14ac:dyDescent="0.2">
      <c r="A21" s="12">
        <v>26372</v>
      </c>
      <c r="B21" s="14" t="s">
        <v>34</v>
      </c>
      <c r="C21" s="14" t="s">
        <v>25</v>
      </c>
      <c r="D21" s="13">
        <v>0.25030000000000002</v>
      </c>
      <c r="E21" s="13">
        <v>4.4299999999999999E-2</v>
      </c>
      <c r="F21" s="13">
        <v>5.1000000000000004E-3</v>
      </c>
      <c r="G21" s="13">
        <v>6.9999999999999999E-4</v>
      </c>
      <c r="H21" s="13">
        <v>7.6E-3</v>
      </c>
      <c r="I21" s="13">
        <f t="shared" si="0"/>
        <v>0.308</v>
      </c>
      <c r="K21" s="13">
        <v>1.5599999999999999E-2</v>
      </c>
    </row>
    <row r="22" spans="1:11" x14ac:dyDescent="0.2">
      <c r="A22" s="12">
        <v>25924</v>
      </c>
      <c r="B22" s="14" t="s">
        <v>24</v>
      </c>
      <c r="C22" s="14" t="s">
        <v>25</v>
      </c>
      <c r="D22" s="13">
        <v>0.25030000000000002</v>
      </c>
      <c r="E22" s="13">
        <v>4.4299999999999999E-2</v>
      </c>
      <c r="F22" s="13">
        <v>5.4999999999999997E-3</v>
      </c>
      <c r="G22" s="13">
        <v>6.9999999999999999E-4</v>
      </c>
      <c r="H22" s="13" t="s">
        <v>33</v>
      </c>
      <c r="I22" s="13">
        <f t="shared" si="0"/>
        <v>0.30080000000000001</v>
      </c>
      <c r="K22" s="13">
        <v>1.5599999999999999E-2</v>
      </c>
    </row>
    <row r="23" spans="1:11" x14ac:dyDescent="0.2">
      <c r="A23" s="12">
        <v>20822</v>
      </c>
      <c r="B23" s="14" t="s">
        <v>19</v>
      </c>
      <c r="C23" s="14" t="s">
        <v>26</v>
      </c>
      <c r="D23" s="13">
        <v>0.16139999999999999</v>
      </c>
      <c r="E23" s="13">
        <v>3.6900000000000002E-2</v>
      </c>
      <c r="F23" s="13">
        <v>3.0999999999999999E-3</v>
      </c>
      <c r="G23" s="13">
        <v>4.0000000000000002E-4</v>
      </c>
      <c r="H23" s="13">
        <v>4.7000000000000002E-3</v>
      </c>
      <c r="I23" s="13">
        <f t="shared" si="0"/>
        <v>0.20649999999999999</v>
      </c>
      <c r="K23" s="13">
        <v>1.5599999999999999E-2</v>
      </c>
    </row>
    <row r="24" spans="1:11" x14ac:dyDescent="0.2">
      <c r="A24" s="12"/>
      <c r="B24" s="14"/>
      <c r="C24" s="14"/>
      <c r="D24" s="13"/>
      <c r="E24" s="13"/>
      <c r="F24" s="13"/>
      <c r="G24" s="13"/>
      <c r="H24" s="13"/>
      <c r="I24" s="13"/>
      <c r="K24" s="13"/>
    </row>
    <row r="30" spans="1:11" ht="13.5" thickBot="1" x14ac:dyDescent="0.25"/>
    <row r="31" spans="1:11" ht="13.5" thickBot="1" x14ac:dyDescent="0.25">
      <c r="A31" s="23" t="s">
        <v>27</v>
      </c>
      <c r="B31" s="24" t="s">
        <v>28</v>
      </c>
      <c r="C31" s="20"/>
      <c r="D31"/>
    </row>
    <row r="32" spans="1:11" x14ac:dyDescent="0.2">
      <c r="A32" s="19"/>
      <c r="B32" s="21" t="s">
        <v>6</v>
      </c>
      <c r="C32" s="6">
        <v>36464</v>
      </c>
      <c r="D32"/>
    </row>
    <row r="33" spans="1:4" x14ac:dyDescent="0.2">
      <c r="A33" s="19"/>
      <c r="B33" s="21" t="s">
        <v>29</v>
      </c>
      <c r="C33" s="6">
        <v>37195</v>
      </c>
      <c r="D33"/>
    </row>
    <row r="34" spans="1:4" x14ac:dyDescent="0.2">
      <c r="A34" s="19"/>
      <c r="B34" s="21" t="s">
        <v>8</v>
      </c>
      <c r="C34" s="6">
        <v>38656</v>
      </c>
      <c r="D34"/>
    </row>
    <row r="35" spans="1:4" x14ac:dyDescent="0.2">
      <c r="A35" s="19"/>
      <c r="B35" s="21" t="s">
        <v>8</v>
      </c>
      <c r="C35" s="6">
        <v>39021</v>
      </c>
      <c r="D35"/>
    </row>
    <row r="36" spans="1:4" x14ac:dyDescent="0.2">
      <c r="A36" s="19"/>
      <c r="B36" s="21" t="s">
        <v>10</v>
      </c>
      <c r="C36" s="7" t="s">
        <v>30</v>
      </c>
      <c r="D36"/>
    </row>
    <row r="37" spans="1:4" x14ac:dyDescent="0.2">
      <c r="A37" s="19"/>
      <c r="B37" s="5"/>
      <c r="C37" s="8"/>
      <c r="D37"/>
    </row>
    <row r="38" spans="1:4" ht="13.5" thickBot="1" x14ac:dyDescent="0.25">
      <c r="A38" s="22"/>
      <c r="B38" s="9" t="s">
        <v>31</v>
      </c>
      <c r="C38" s="10"/>
      <c r="D38"/>
    </row>
  </sheetData>
  <phoneticPr fontId="0" type="noConversion"/>
  <printOptions horizontalCentered="1"/>
  <pageMargins left="0" right="0" top="0.75" bottom="0.75" header="0.5" footer="0.5"/>
  <pageSetup scale="79" orientation="landscape" horizontalDpi="300" verticalDpi="300" r:id="rId1"/>
  <headerFooter alignWithMargins="0">
    <oddHeader>&amp;R&amp;D
&amp;T</oddHeader>
    <oddFooter xml:space="preserve">&amp;C&amp;F
&amp;A&amp;RPage &amp;P  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8"/>
  <sheetViews>
    <sheetView workbookViewId="0">
      <selection activeCell="A20" sqref="A20"/>
    </sheetView>
  </sheetViews>
  <sheetFormatPr defaultRowHeight="12.75" x14ac:dyDescent="0.2"/>
  <cols>
    <col min="1" max="1" width="9.33203125" style="1"/>
    <col min="2" max="2" width="40.83203125" customWidth="1"/>
    <col min="3" max="3" width="53" customWidth="1"/>
    <col min="4" max="4" width="11.83203125" style="4" customWidth="1"/>
    <col min="5" max="5" width="12" style="4" customWidth="1"/>
    <col min="6" max="7" width="12.1640625" style="4" customWidth="1"/>
    <col min="8" max="8" width="12.33203125" style="4" customWidth="1"/>
    <col min="9" max="9" width="9.33203125" style="4"/>
    <col min="10" max="10" width="3.83203125" customWidth="1"/>
    <col min="11" max="11" width="11.33203125" customWidth="1"/>
  </cols>
  <sheetData>
    <row r="1" spans="1:11" x14ac:dyDescent="0.2">
      <c r="A1" s="11" t="s">
        <v>0</v>
      </c>
      <c r="B1" s="2"/>
      <c r="C1" s="2"/>
      <c r="D1" s="3"/>
      <c r="E1" s="3"/>
      <c r="F1" s="3"/>
      <c r="G1" s="3"/>
      <c r="H1" s="3"/>
      <c r="I1" s="3"/>
    </row>
    <row r="2" spans="1:11" x14ac:dyDescent="0.2">
      <c r="A2" s="11" t="s">
        <v>1</v>
      </c>
      <c r="B2" s="2"/>
      <c r="C2" s="2"/>
      <c r="D2" s="3"/>
      <c r="E2" s="3"/>
      <c r="F2" s="3"/>
      <c r="G2" s="3"/>
      <c r="H2" s="3"/>
      <c r="I2" s="3"/>
    </row>
    <row r="3" spans="1:11" x14ac:dyDescent="0.2">
      <c r="A3" s="11" t="s">
        <v>2</v>
      </c>
      <c r="B3" s="2"/>
      <c r="C3" s="2"/>
      <c r="D3" s="3"/>
      <c r="E3" s="3"/>
      <c r="F3" s="3"/>
      <c r="G3" s="3"/>
      <c r="H3" s="3"/>
      <c r="I3" s="3"/>
    </row>
    <row r="4" spans="1:11" x14ac:dyDescent="0.2">
      <c r="A4" s="2"/>
      <c r="B4" s="2"/>
      <c r="C4" s="2"/>
    </row>
    <row r="6" spans="1:11" s="1" customFormat="1" x14ac:dyDescent="0.2">
      <c r="A6" s="15" t="s">
        <v>3</v>
      </c>
      <c r="B6" s="15" t="s">
        <v>4</v>
      </c>
      <c r="C6" s="15" t="s">
        <v>5</v>
      </c>
      <c r="D6" s="16" t="s">
        <v>6</v>
      </c>
      <c r="E6" s="16" t="s">
        <v>7</v>
      </c>
      <c r="F6" s="16" t="s">
        <v>8</v>
      </c>
      <c r="G6" s="16" t="s">
        <v>9</v>
      </c>
      <c r="H6" s="16" t="s">
        <v>10</v>
      </c>
      <c r="I6" s="16" t="s">
        <v>11</v>
      </c>
      <c r="K6" s="16" t="s">
        <v>32</v>
      </c>
    </row>
    <row r="7" spans="1:11" s="1" customFormat="1" x14ac:dyDescent="0.2">
      <c r="A7" s="17" t="s">
        <v>12</v>
      </c>
      <c r="B7" s="17" t="s">
        <v>13</v>
      </c>
      <c r="C7" s="17" t="s">
        <v>14</v>
      </c>
      <c r="D7" s="18" t="s">
        <v>15</v>
      </c>
      <c r="E7" s="18" t="s">
        <v>16</v>
      </c>
      <c r="F7" s="18" t="s">
        <v>16</v>
      </c>
      <c r="G7" s="18" t="s">
        <v>16</v>
      </c>
      <c r="H7" s="18" t="s">
        <v>16</v>
      </c>
      <c r="I7" s="18" t="s">
        <v>15</v>
      </c>
      <c r="K7" s="18" t="s">
        <v>15</v>
      </c>
    </row>
    <row r="8" spans="1:11" x14ac:dyDescent="0.2">
      <c r="A8" s="12"/>
      <c r="B8" s="14"/>
      <c r="C8" s="14"/>
      <c r="D8" s="13"/>
      <c r="E8" s="13"/>
      <c r="F8" s="13"/>
      <c r="G8" s="13"/>
      <c r="H8" s="13"/>
      <c r="I8" s="13"/>
      <c r="K8" s="13"/>
    </row>
    <row r="9" spans="1:11" x14ac:dyDescent="0.2">
      <c r="A9" s="12">
        <v>8255</v>
      </c>
      <c r="B9" s="14" t="s">
        <v>17</v>
      </c>
      <c r="C9" s="14" t="s">
        <v>18</v>
      </c>
      <c r="D9" s="13">
        <v>0.3105</v>
      </c>
      <c r="E9" s="13">
        <f>0.0343+0.0343</f>
        <v>6.8599999999999994E-2</v>
      </c>
      <c r="F9" s="13">
        <v>5.1999999999999998E-3</v>
      </c>
      <c r="G9" s="13">
        <v>6.9999999999999999E-4</v>
      </c>
      <c r="H9" s="13">
        <v>7.6E-3</v>
      </c>
      <c r="I9" s="13">
        <f t="shared" ref="I9:I23" si="0">SUM(D9:H9)</f>
        <v>0.39259999999999995</v>
      </c>
      <c r="K9" s="13">
        <v>2.2800000000000001E-2</v>
      </c>
    </row>
    <row r="10" spans="1:11" x14ac:dyDescent="0.2">
      <c r="A10" s="12">
        <v>20834</v>
      </c>
      <c r="B10" s="14" t="s">
        <v>19</v>
      </c>
      <c r="C10" s="14" t="s">
        <v>20</v>
      </c>
      <c r="D10" s="13">
        <v>0.10100000000000001</v>
      </c>
      <c r="E10" s="13" t="s">
        <v>33</v>
      </c>
      <c r="F10" s="13" t="s">
        <v>33</v>
      </c>
      <c r="G10" s="13" t="s">
        <v>33</v>
      </c>
      <c r="H10" s="13" t="s">
        <v>33</v>
      </c>
      <c r="I10" s="13">
        <f t="shared" si="0"/>
        <v>0.10100000000000001</v>
      </c>
      <c r="K10" s="13"/>
    </row>
    <row r="11" spans="1:11" x14ac:dyDescent="0.2">
      <c r="A11" s="12">
        <v>20835</v>
      </c>
      <c r="B11" s="14" t="s">
        <v>21</v>
      </c>
      <c r="C11" s="14" t="s">
        <v>20</v>
      </c>
      <c r="D11" s="13">
        <v>0.10100000000000001</v>
      </c>
      <c r="E11" s="13" t="s">
        <v>33</v>
      </c>
      <c r="F11" s="13" t="s">
        <v>33</v>
      </c>
      <c r="G11" s="13" t="s">
        <v>33</v>
      </c>
      <c r="H11" s="13" t="s">
        <v>33</v>
      </c>
      <c r="I11" s="13">
        <f t="shared" si="0"/>
        <v>0.10100000000000001</v>
      </c>
      <c r="K11" s="13"/>
    </row>
    <row r="12" spans="1:11" x14ac:dyDescent="0.2">
      <c r="A12" s="12">
        <v>21175</v>
      </c>
      <c r="B12" s="14" t="s">
        <v>22</v>
      </c>
      <c r="C12" s="14" t="s">
        <v>20</v>
      </c>
      <c r="D12" s="13">
        <v>0.10100000000000001</v>
      </c>
      <c r="E12" s="13" t="s">
        <v>33</v>
      </c>
      <c r="F12" s="13" t="s">
        <v>33</v>
      </c>
      <c r="G12" s="13" t="s">
        <v>33</v>
      </c>
      <c r="H12" s="13" t="s">
        <v>33</v>
      </c>
      <c r="I12" s="13">
        <f t="shared" si="0"/>
        <v>0.10100000000000001</v>
      </c>
      <c r="K12" s="13"/>
    </row>
    <row r="13" spans="1:11" x14ac:dyDescent="0.2">
      <c r="A13" s="12">
        <v>26677</v>
      </c>
      <c r="B13" s="14" t="s">
        <v>35</v>
      </c>
      <c r="C13" s="14" t="s">
        <v>20</v>
      </c>
      <c r="D13" s="13">
        <v>0.10100000000000001</v>
      </c>
      <c r="E13" s="13" t="s">
        <v>33</v>
      </c>
      <c r="F13" s="13" t="s">
        <v>33</v>
      </c>
      <c r="G13" s="13" t="s">
        <v>33</v>
      </c>
      <c r="H13" s="13" t="s">
        <v>33</v>
      </c>
      <c r="I13" s="13">
        <f t="shared" si="0"/>
        <v>0.10100000000000001</v>
      </c>
      <c r="K13" s="13"/>
    </row>
    <row r="14" spans="1:11" x14ac:dyDescent="0.2">
      <c r="A14" s="12">
        <v>26371</v>
      </c>
      <c r="B14" s="14" t="s">
        <v>34</v>
      </c>
      <c r="C14" s="14" t="s">
        <v>20</v>
      </c>
      <c r="D14" s="13">
        <v>0.10100000000000001</v>
      </c>
      <c r="E14" s="13" t="s">
        <v>33</v>
      </c>
      <c r="F14" s="13" t="s">
        <v>33</v>
      </c>
      <c r="G14" s="13" t="s">
        <v>33</v>
      </c>
      <c r="H14" s="13" t="s">
        <v>33</v>
      </c>
      <c r="I14" s="13">
        <f t="shared" si="0"/>
        <v>0.10100000000000001</v>
      </c>
      <c r="K14" s="13"/>
    </row>
    <row r="15" spans="1:11" x14ac:dyDescent="0.2">
      <c r="A15" s="12">
        <v>25923</v>
      </c>
      <c r="B15" s="14" t="s">
        <v>24</v>
      </c>
      <c r="C15" s="14" t="s">
        <v>20</v>
      </c>
      <c r="D15" s="13">
        <v>0.10100000000000001</v>
      </c>
      <c r="E15" s="13" t="s">
        <v>33</v>
      </c>
      <c r="F15" s="13" t="s">
        <v>33</v>
      </c>
      <c r="G15" s="13" t="s">
        <v>33</v>
      </c>
      <c r="H15" s="13" t="s">
        <v>33</v>
      </c>
      <c r="I15" s="13">
        <f t="shared" si="0"/>
        <v>0.10100000000000001</v>
      </c>
      <c r="K15" s="13"/>
    </row>
    <row r="16" spans="1:11" x14ac:dyDescent="0.2">
      <c r="A16" s="12">
        <v>20715</v>
      </c>
      <c r="B16" s="14" t="s">
        <v>17</v>
      </c>
      <c r="C16" s="14" t="s">
        <v>20</v>
      </c>
      <c r="D16" s="13">
        <v>0.10100000000000001</v>
      </c>
      <c r="E16" s="13" t="s">
        <v>33</v>
      </c>
      <c r="F16" s="13" t="s">
        <v>33</v>
      </c>
      <c r="G16" s="13" t="s">
        <v>33</v>
      </c>
      <c r="H16" s="13" t="s">
        <v>33</v>
      </c>
      <c r="I16" s="13">
        <f t="shared" si="0"/>
        <v>0.10100000000000001</v>
      </c>
      <c r="K16" s="13"/>
    </row>
    <row r="17" spans="1:11" x14ac:dyDescent="0.2">
      <c r="A17" s="12">
        <v>20747</v>
      </c>
      <c r="B17" s="14" t="s">
        <v>21</v>
      </c>
      <c r="C17" s="14" t="s">
        <v>25</v>
      </c>
      <c r="D17" s="13">
        <v>0.25030000000000002</v>
      </c>
      <c r="E17" s="13">
        <v>3.6900000000000002E-2</v>
      </c>
      <c r="F17" s="13">
        <v>6.0000000000000001E-3</v>
      </c>
      <c r="G17" s="13">
        <v>8.0000000000000004E-4</v>
      </c>
      <c r="H17" s="13">
        <v>7.6E-3</v>
      </c>
      <c r="I17" s="13">
        <f t="shared" si="0"/>
        <v>0.30160000000000003</v>
      </c>
      <c r="K17" s="13">
        <v>1.5599999999999999E-2</v>
      </c>
    </row>
    <row r="18" spans="1:11" x14ac:dyDescent="0.2">
      <c r="A18" s="12">
        <v>20748</v>
      </c>
      <c r="B18" s="14" t="s">
        <v>21</v>
      </c>
      <c r="C18" s="14" t="s">
        <v>25</v>
      </c>
      <c r="D18" s="13">
        <v>0.25030000000000002</v>
      </c>
      <c r="E18" s="13">
        <v>3.6900000000000002E-2</v>
      </c>
      <c r="F18" s="13">
        <v>6.0000000000000001E-3</v>
      </c>
      <c r="G18" s="13">
        <v>8.0000000000000004E-4</v>
      </c>
      <c r="H18" s="13">
        <v>4.7000000000000002E-3</v>
      </c>
      <c r="I18" s="13">
        <f t="shared" si="0"/>
        <v>0.29870000000000002</v>
      </c>
      <c r="K18" s="13">
        <v>1.5599999999999999E-2</v>
      </c>
    </row>
    <row r="19" spans="1:11" x14ac:dyDescent="0.2">
      <c r="A19" s="12">
        <v>21165</v>
      </c>
      <c r="B19" s="14" t="s">
        <v>22</v>
      </c>
      <c r="C19" s="14" t="s">
        <v>25</v>
      </c>
      <c r="D19" s="13">
        <v>0.25030000000000002</v>
      </c>
      <c r="E19" s="13">
        <v>4.4299999999999999E-2</v>
      </c>
      <c r="F19" s="13">
        <v>4.5999999999999999E-3</v>
      </c>
      <c r="G19" s="13">
        <v>5.9999999999999995E-4</v>
      </c>
      <c r="H19" s="13">
        <v>7.6E-3</v>
      </c>
      <c r="I19" s="13">
        <f t="shared" si="0"/>
        <v>0.30740000000000001</v>
      </c>
      <c r="K19" s="13">
        <v>1.5599999999999999E-2</v>
      </c>
    </row>
    <row r="20" spans="1:11" x14ac:dyDescent="0.2">
      <c r="A20" s="12">
        <v>26678</v>
      </c>
      <c r="B20" s="14" t="s">
        <v>35</v>
      </c>
      <c r="C20" s="14" t="s">
        <v>25</v>
      </c>
      <c r="D20" s="13">
        <v>0.25030000000000002</v>
      </c>
      <c r="E20" s="13">
        <v>4.4299999999999999E-2</v>
      </c>
      <c r="F20" s="13">
        <v>5.1000000000000004E-3</v>
      </c>
      <c r="G20" s="13">
        <v>6.9999999999999999E-4</v>
      </c>
      <c r="H20" s="13">
        <v>7.6E-3</v>
      </c>
      <c r="I20" s="13">
        <f t="shared" si="0"/>
        <v>0.308</v>
      </c>
      <c r="K20" s="13">
        <v>1.5599999999999999E-2</v>
      </c>
    </row>
    <row r="21" spans="1:11" x14ac:dyDescent="0.2">
      <c r="A21" s="12">
        <v>26372</v>
      </c>
      <c r="B21" s="14" t="s">
        <v>34</v>
      </c>
      <c r="C21" s="14" t="s">
        <v>25</v>
      </c>
      <c r="D21" s="13">
        <v>0.25030000000000002</v>
      </c>
      <c r="E21" s="13">
        <v>4.4299999999999999E-2</v>
      </c>
      <c r="F21" s="13">
        <v>5.1000000000000004E-3</v>
      </c>
      <c r="G21" s="13">
        <v>6.9999999999999999E-4</v>
      </c>
      <c r="H21" s="13">
        <v>7.6E-3</v>
      </c>
      <c r="I21" s="13">
        <f t="shared" si="0"/>
        <v>0.308</v>
      </c>
      <c r="K21" s="13">
        <v>1.5599999999999999E-2</v>
      </c>
    </row>
    <row r="22" spans="1:11" x14ac:dyDescent="0.2">
      <c r="A22" s="12">
        <v>25924</v>
      </c>
      <c r="B22" s="14" t="s">
        <v>24</v>
      </c>
      <c r="C22" s="14" t="s">
        <v>25</v>
      </c>
      <c r="D22" s="13">
        <v>0.25030000000000002</v>
      </c>
      <c r="E22" s="13">
        <v>4.4299999999999999E-2</v>
      </c>
      <c r="F22" s="13">
        <v>5.4999999999999997E-3</v>
      </c>
      <c r="G22" s="13">
        <v>6.9999999999999999E-4</v>
      </c>
      <c r="H22" s="13" t="s">
        <v>33</v>
      </c>
      <c r="I22" s="13">
        <f t="shared" si="0"/>
        <v>0.30080000000000001</v>
      </c>
      <c r="K22" s="13">
        <v>1.5599999999999999E-2</v>
      </c>
    </row>
    <row r="23" spans="1:11" x14ac:dyDescent="0.2">
      <c r="A23" s="12">
        <v>20822</v>
      </c>
      <c r="B23" s="14" t="s">
        <v>19</v>
      </c>
      <c r="C23" s="14" t="s">
        <v>26</v>
      </c>
      <c r="D23" s="13">
        <v>0.16139999999999999</v>
      </c>
      <c r="E23" s="13">
        <v>3.6900000000000002E-2</v>
      </c>
      <c r="F23" s="13">
        <v>3.0999999999999999E-3</v>
      </c>
      <c r="G23" s="13">
        <v>4.0000000000000002E-4</v>
      </c>
      <c r="H23" s="13">
        <v>4.7000000000000002E-3</v>
      </c>
      <c r="I23" s="13">
        <f t="shared" si="0"/>
        <v>0.20649999999999999</v>
      </c>
      <c r="K23" s="13">
        <v>1.5599999999999999E-2</v>
      </c>
    </row>
    <row r="24" spans="1:11" x14ac:dyDescent="0.2">
      <c r="A24" s="12"/>
      <c r="B24" s="14"/>
      <c r="C24" s="14"/>
      <c r="D24" s="13"/>
      <c r="E24" s="13"/>
      <c r="F24" s="13"/>
      <c r="G24" s="13"/>
      <c r="H24" s="13"/>
      <c r="I24" s="13"/>
      <c r="K24" s="13"/>
    </row>
    <row r="30" spans="1:11" ht="13.5" thickBot="1" x14ac:dyDescent="0.25"/>
    <row r="31" spans="1:11" ht="13.5" thickBot="1" x14ac:dyDescent="0.25">
      <c r="A31" s="23" t="s">
        <v>27</v>
      </c>
      <c r="B31" s="24" t="s">
        <v>28</v>
      </c>
      <c r="C31" s="20"/>
      <c r="D31"/>
    </row>
    <row r="32" spans="1:11" x14ac:dyDescent="0.2">
      <c r="A32" s="19"/>
      <c r="B32" s="21" t="s">
        <v>6</v>
      </c>
      <c r="C32" s="6">
        <v>36464</v>
      </c>
      <c r="D32"/>
    </row>
    <row r="33" spans="1:4" x14ac:dyDescent="0.2">
      <c r="A33" s="19"/>
      <c r="B33" s="21" t="s">
        <v>29</v>
      </c>
      <c r="C33" s="6">
        <v>37195</v>
      </c>
      <c r="D33"/>
    </row>
    <row r="34" spans="1:4" x14ac:dyDescent="0.2">
      <c r="A34" s="19"/>
      <c r="B34" s="21" t="s">
        <v>8</v>
      </c>
      <c r="C34" s="6">
        <v>38656</v>
      </c>
      <c r="D34"/>
    </row>
    <row r="35" spans="1:4" x14ac:dyDescent="0.2">
      <c r="A35" s="19"/>
      <c r="B35" s="21" t="s">
        <v>8</v>
      </c>
      <c r="C35" s="6">
        <v>39021</v>
      </c>
      <c r="D35"/>
    </row>
    <row r="36" spans="1:4" x14ac:dyDescent="0.2">
      <c r="A36" s="19"/>
      <c r="B36" s="21" t="s">
        <v>10</v>
      </c>
      <c r="C36" s="7" t="s">
        <v>30</v>
      </c>
      <c r="D36"/>
    </row>
    <row r="37" spans="1:4" x14ac:dyDescent="0.2">
      <c r="A37" s="19"/>
      <c r="B37" s="5"/>
      <c r="C37" s="8"/>
      <c r="D37"/>
    </row>
    <row r="38" spans="1:4" ht="13.5" thickBot="1" x14ac:dyDescent="0.25">
      <c r="A38" s="22"/>
      <c r="B38" s="9" t="s">
        <v>31</v>
      </c>
      <c r="C38" s="10"/>
      <c r="D38"/>
    </row>
  </sheetData>
  <phoneticPr fontId="0" type="noConversion"/>
  <printOptions horizontalCentered="1"/>
  <pageMargins left="0" right="0" top="0.75" bottom="0.75" header="0.5" footer="0.5"/>
  <pageSetup scale="79" orientation="landscape" horizontalDpi="300" verticalDpi="300" r:id="rId1"/>
  <headerFooter alignWithMargins="0">
    <oddHeader>&amp;R&amp;D
&amp;T</oddHeader>
    <oddFooter xml:space="preserve">&amp;C&amp;F
&amp;A&amp;RPage &amp;P  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8"/>
  <sheetViews>
    <sheetView workbookViewId="0">
      <selection activeCell="A18" sqref="A18"/>
    </sheetView>
  </sheetViews>
  <sheetFormatPr defaultRowHeight="12.75" x14ac:dyDescent="0.2"/>
  <cols>
    <col min="1" max="1" width="9.33203125" style="1"/>
    <col min="2" max="2" width="40.83203125" customWidth="1"/>
    <col min="3" max="3" width="53" customWidth="1"/>
    <col min="4" max="4" width="11.83203125" style="4" customWidth="1"/>
    <col min="5" max="5" width="12" style="4" customWidth="1"/>
    <col min="6" max="7" width="12.1640625" style="4" customWidth="1"/>
    <col min="8" max="8" width="12.33203125" style="4" customWidth="1"/>
    <col min="9" max="9" width="9.33203125" style="4"/>
    <col min="10" max="10" width="3.83203125" customWidth="1"/>
    <col min="11" max="11" width="11.33203125" customWidth="1"/>
  </cols>
  <sheetData>
    <row r="1" spans="1:11" x14ac:dyDescent="0.2">
      <c r="A1" s="11" t="s">
        <v>0</v>
      </c>
      <c r="B1" s="2"/>
      <c r="C1" s="2"/>
      <c r="D1" s="3"/>
      <c r="E1" s="3"/>
      <c r="F1" s="3"/>
      <c r="G1" s="3"/>
      <c r="H1" s="3"/>
      <c r="I1" s="3"/>
    </row>
    <row r="2" spans="1:11" x14ac:dyDescent="0.2">
      <c r="A2" s="11" t="s">
        <v>1</v>
      </c>
      <c r="B2" s="2"/>
      <c r="C2" s="2"/>
      <c r="D2" s="3"/>
      <c r="E2" s="3"/>
      <c r="F2" s="3"/>
      <c r="G2" s="3"/>
      <c r="H2" s="3"/>
      <c r="I2" s="3"/>
    </row>
    <row r="3" spans="1:11" x14ac:dyDescent="0.2">
      <c r="A3" s="11" t="s">
        <v>2</v>
      </c>
      <c r="B3" s="2"/>
      <c r="C3" s="2"/>
      <c r="D3" s="3"/>
      <c r="E3" s="3"/>
      <c r="F3" s="3"/>
      <c r="G3" s="3"/>
      <c r="H3" s="3"/>
      <c r="I3" s="3"/>
    </row>
    <row r="4" spans="1:11" x14ac:dyDescent="0.2">
      <c r="A4" s="2"/>
      <c r="B4" s="2"/>
      <c r="C4" s="2"/>
    </row>
    <row r="6" spans="1:11" s="1" customFormat="1" x14ac:dyDescent="0.2">
      <c r="A6" s="15" t="s">
        <v>3</v>
      </c>
      <c r="B6" s="15" t="s">
        <v>4</v>
      </c>
      <c r="C6" s="15" t="s">
        <v>5</v>
      </c>
      <c r="D6" s="16" t="s">
        <v>6</v>
      </c>
      <c r="E6" s="16" t="s">
        <v>7</v>
      </c>
      <c r="F6" s="16" t="s">
        <v>8</v>
      </c>
      <c r="G6" s="16" t="s">
        <v>9</v>
      </c>
      <c r="H6" s="16" t="s">
        <v>10</v>
      </c>
      <c r="I6" s="16" t="s">
        <v>11</v>
      </c>
      <c r="K6" s="16" t="s">
        <v>32</v>
      </c>
    </row>
    <row r="7" spans="1:11" s="1" customFormat="1" x14ac:dyDescent="0.2">
      <c r="A7" s="17" t="s">
        <v>12</v>
      </c>
      <c r="B7" s="17" t="s">
        <v>13</v>
      </c>
      <c r="C7" s="17" t="s">
        <v>14</v>
      </c>
      <c r="D7" s="18" t="s">
        <v>15</v>
      </c>
      <c r="E7" s="18" t="s">
        <v>16</v>
      </c>
      <c r="F7" s="18" t="s">
        <v>16</v>
      </c>
      <c r="G7" s="18" t="s">
        <v>16</v>
      </c>
      <c r="H7" s="18" t="s">
        <v>16</v>
      </c>
      <c r="I7" s="18" t="s">
        <v>15</v>
      </c>
      <c r="K7" s="18" t="s">
        <v>15</v>
      </c>
    </row>
    <row r="8" spans="1:11" x14ac:dyDescent="0.2">
      <c r="A8" s="12"/>
      <c r="B8" s="14"/>
      <c r="C8" s="14"/>
      <c r="D8" s="13"/>
      <c r="E8" s="13"/>
      <c r="F8" s="13"/>
      <c r="G8" s="13"/>
      <c r="H8" s="13"/>
      <c r="I8" s="13"/>
      <c r="K8" s="13"/>
    </row>
    <row r="9" spans="1:11" x14ac:dyDescent="0.2">
      <c r="A9" s="12">
        <v>8255</v>
      </c>
      <c r="B9" s="14" t="s">
        <v>17</v>
      </c>
      <c r="C9" s="14" t="s">
        <v>18</v>
      </c>
      <c r="D9" s="13">
        <v>0.31680000000000003</v>
      </c>
      <c r="E9" s="13">
        <f>0.0343+0.0343</f>
        <v>6.8599999999999994E-2</v>
      </c>
      <c r="F9" s="13">
        <v>5.1000000000000004E-3</v>
      </c>
      <c r="G9" s="13">
        <v>6.9999999999999999E-4</v>
      </c>
      <c r="H9" s="13">
        <v>7.6E-3</v>
      </c>
      <c r="I9" s="13">
        <f t="shared" ref="I9:I23" si="0">SUM(D9:H9)</f>
        <v>0.39879999999999999</v>
      </c>
      <c r="K9" s="13">
        <v>2.3300000000000001E-2</v>
      </c>
    </row>
    <row r="10" spans="1:11" x14ac:dyDescent="0.2">
      <c r="A10" s="12">
        <v>20834</v>
      </c>
      <c r="B10" s="14" t="s">
        <v>19</v>
      </c>
      <c r="C10" s="14" t="s">
        <v>20</v>
      </c>
      <c r="D10" s="13">
        <v>0.1031</v>
      </c>
      <c r="E10" s="13" t="s">
        <v>33</v>
      </c>
      <c r="F10" s="13" t="s">
        <v>33</v>
      </c>
      <c r="G10" s="13" t="s">
        <v>33</v>
      </c>
      <c r="H10" s="13" t="s">
        <v>33</v>
      </c>
      <c r="I10" s="13">
        <f t="shared" si="0"/>
        <v>0.1031</v>
      </c>
      <c r="K10" s="13"/>
    </row>
    <row r="11" spans="1:11" x14ac:dyDescent="0.2">
      <c r="A11" s="12">
        <v>20835</v>
      </c>
      <c r="B11" s="14" t="s">
        <v>21</v>
      </c>
      <c r="C11" s="14" t="s">
        <v>20</v>
      </c>
      <c r="D11" s="13">
        <v>0.1031</v>
      </c>
      <c r="E11" s="13" t="s">
        <v>33</v>
      </c>
      <c r="F11" s="13" t="s">
        <v>33</v>
      </c>
      <c r="G11" s="13" t="s">
        <v>33</v>
      </c>
      <c r="H11" s="13" t="s">
        <v>33</v>
      </c>
      <c r="I11" s="13">
        <f t="shared" si="0"/>
        <v>0.1031</v>
      </c>
      <c r="K11" s="13"/>
    </row>
    <row r="12" spans="1:11" x14ac:dyDescent="0.2">
      <c r="A12" s="12">
        <v>21175</v>
      </c>
      <c r="B12" s="14" t="s">
        <v>22</v>
      </c>
      <c r="C12" s="14" t="s">
        <v>20</v>
      </c>
      <c r="D12" s="13">
        <v>0.1031</v>
      </c>
      <c r="E12" s="13" t="s">
        <v>33</v>
      </c>
      <c r="F12" s="13" t="s">
        <v>33</v>
      </c>
      <c r="G12" s="13" t="s">
        <v>33</v>
      </c>
      <c r="H12" s="13" t="s">
        <v>33</v>
      </c>
      <c r="I12" s="13">
        <f t="shared" si="0"/>
        <v>0.1031</v>
      </c>
      <c r="K12" s="13"/>
    </row>
    <row r="13" spans="1:11" x14ac:dyDescent="0.2">
      <c r="A13" s="12">
        <v>26677</v>
      </c>
      <c r="B13" s="14" t="s">
        <v>35</v>
      </c>
      <c r="C13" s="14" t="s">
        <v>20</v>
      </c>
      <c r="D13" s="13">
        <v>0.1031</v>
      </c>
      <c r="E13" s="13" t="s">
        <v>33</v>
      </c>
      <c r="F13" s="13" t="s">
        <v>33</v>
      </c>
      <c r="G13" s="13" t="s">
        <v>33</v>
      </c>
      <c r="H13" s="13" t="s">
        <v>33</v>
      </c>
      <c r="I13" s="13">
        <f t="shared" si="0"/>
        <v>0.1031</v>
      </c>
      <c r="K13" s="13"/>
    </row>
    <row r="14" spans="1:11" x14ac:dyDescent="0.2">
      <c r="A14" s="12">
        <v>26371</v>
      </c>
      <c r="B14" s="14" t="s">
        <v>34</v>
      </c>
      <c r="C14" s="14" t="s">
        <v>20</v>
      </c>
      <c r="D14" s="13">
        <v>0.1031</v>
      </c>
      <c r="E14" s="13" t="s">
        <v>33</v>
      </c>
      <c r="F14" s="13" t="s">
        <v>33</v>
      </c>
      <c r="G14" s="13" t="s">
        <v>33</v>
      </c>
      <c r="H14" s="13" t="s">
        <v>33</v>
      </c>
      <c r="I14" s="13">
        <f t="shared" si="0"/>
        <v>0.1031</v>
      </c>
      <c r="K14" s="13"/>
    </row>
    <row r="15" spans="1:11" x14ac:dyDescent="0.2">
      <c r="A15" s="12">
        <v>25923</v>
      </c>
      <c r="B15" s="14" t="s">
        <v>24</v>
      </c>
      <c r="C15" s="14" t="s">
        <v>20</v>
      </c>
      <c r="D15" s="13">
        <v>0.1031</v>
      </c>
      <c r="E15" s="13" t="s">
        <v>33</v>
      </c>
      <c r="F15" s="13" t="s">
        <v>33</v>
      </c>
      <c r="G15" s="13" t="s">
        <v>33</v>
      </c>
      <c r="H15" s="13" t="s">
        <v>33</v>
      </c>
      <c r="I15" s="13">
        <f t="shared" si="0"/>
        <v>0.1031</v>
      </c>
      <c r="K15" s="13"/>
    </row>
    <row r="16" spans="1:11" x14ac:dyDescent="0.2">
      <c r="A16" s="12">
        <v>20715</v>
      </c>
      <c r="B16" s="14" t="s">
        <v>17</v>
      </c>
      <c r="C16" s="14" t="s">
        <v>20</v>
      </c>
      <c r="D16" s="13">
        <v>0.1031</v>
      </c>
      <c r="E16" s="13" t="s">
        <v>33</v>
      </c>
      <c r="F16" s="13" t="s">
        <v>33</v>
      </c>
      <c r="G16" s="13" t="s">
        <v>33</v>
      </c>
      <c r="H16" s="13" t="s">
        <v>33</v>
      </c>
      <c r="I16" s="13">
        <f t="shared" si="0"/>
        <v>0.1031</v>
      </c>
      <c r="K16" s="13"/>
    </row>
    <row r="17" spans="1:11" x14ac:dyDescent="0.2">
      <c r="A17" s="12">
        <v>20747</v>
      </c>
      <c r="B17" s="14" t="s">
        <v>21</v>
      </c>
      <c r="C17" s="14" t="s">
        <v>25</v>
      </c>
      <c r="D17" s="13">
        <v>0.25540000000000002</v>
      </c>
      <c r="E17" s="13">
        <v>3.6900000000000002E-2</v>
      </c>
      <c r="F17" s="13">
        <v>5.1999999999999998E-3</v>
      </c>
      <c r="G17" s="13">
        <v>6.9999999999999999E-4</v>
      </c>
      <c r="H17" s="13">
        <v>7.6E-3</v>
      </c>
      <c r="I17" s="13">
        <f t="shared" si="0"/>
        <v>0.30579999999999996</v>
      </c>
      <c r="K17" s="13">
        <v>1.5900000000000001E-2</v>
      </c>
    </row>
    <row r="18" spans="1:11" x14ac:dyDescent="0.2">
      <c r="A18" s="12">
        <v>20748</v>
      </c>
      <c r="B18" s="14" t="s">
        <v>21</v>
      </c>
      <c r="C18" s="14" t="s">
        <v>25</v>
      </c>
      <c r="D18" s="13">
        <v>0.25540000000000002</v>
      </c>
      <c r="E18" s="13">
        <v>3.6900000000000002E-2</v>
      </c>
      <c r="F18" s="13">
        <v>5.1999999999999998E-3</v>
      </c>
      <c r="G18" s="13">
        <v>6.9999999999999999E-4</v>
      </c>
      <c r="H18" s="13">
        <v>4.7000000000000002E-3</v>
      </c>
      <c r="I18" s="13">
        <f t="shared" si="0"/>
        <v>0.30289999999999995</v>
      </c>
      <c r="K18" s="13">
        <v>1.5900000000000001E-2</v>
      </c>
    </row>
    <row r="19" spans="1:11" x14ac:dyDescent="0.2">
      <c r="A19" s="12">
        <v>21165</v>
      </c>
      <c r="B19" s="14" t="s">
        <v>22</v>
      </c>
      <c r="C19" s="14" t="s">
        <v>25</v>
      </c>
      <c r="D19" s="13">
        <v>0.25540000000000002</v>
      </c>
      <c r="E19" s="13">
        <v>4.4299999999999999E-2</v>
      </c>
      <c r="F19" s="13">
        <v>5.0000000000000001E-3</v>
      </c>
      <c r="G19" s="13">
        <v>6.9999999999999999E-4</v>
      </c>
      <c r="H19" s="13">
        <v>7.6E-3</v>
      </c>
      <c r="I19" s="13">
        <f t="shared" si="0"/>
        <v>0.313</v>
      </c>
      <c r="K19" s="13">
        <v>1.5900000000000001E-2</v>
      </c>
    </row>
    <row r="20" spans="1:11" x14ac:dyDescent="0.2">
      <c r="A20" s="12">
        <v>26678</v>
      </c>
      <c r="B20" s="14" t="s">
        <v>35</v>
      </c>
      <c r="C20" s="14" t="s">
        <v>25</v>
      </c>
      <c r="D20" s="13">
        <v>0.25540000000000002</v>
      </c>
      <c r="E20" s="13">
        <v>4.4299999999999999E-2</v>
      </c>
      <c r="F20" s="13">
        <v>5.1000000000000004E-3</v>
      </c>
      <c r="G20" s="13">
        <v>6.9999999999999999E-4</v>
      </c>
      <c r="H20" s="13">
        <v>7.6E-3</v>
      </c>
      <c r="I20" s="13">
        <f t="shared" si="0"/>
        <v>0.31309999999999999</v>
      </c>
      <c r="K20" s="13">
        <v>1.5900000000000001E-2</v>
      </c>
    </row>
    <row r="21" spans="1:11" x14ac:dyDescent="0.2">
      <c r="A21" s="12">
        <v>26372</v>
      </c>
      <c r="B21" s="14" t="s">
        <v>34</v>
      </c>
      <c r="C21" s="14" t="s">
        <v>25</v>
      </c>
      <c r="D21" s="13">
        <v>0.25540000000000002</v>
      </c>
      <c r="E21" s="13">
        <v>4.4299999999999999E-2</v>
      </c>
      <c r="F21" s="13">
        <v>5.1000000000000004E-3</v>
      </c>
      <c r="G21" s="13">
        <v>6.9999999999999999E-4</v>
      </c>
      <c r="H21" s="13">
        <v>7.6E-3</v>
      </c>
      <c r="I21" s="13">
        <f t="shared" si="0"/>
        <v>0.31309999999999999</v>
      </c>
      <c r="K21" s="13">
        <v>1.5900000000000001E-2</v>
      </c>
    </row>
    <row r="22" spans="1:11" x14ac:dyDescent="0.2">
      <c r="A22" s="12">
        <v>25924</v>
      </c>
      <c r="B22" s="14" t="s">
        <v>24</v>
      </c>
      <c r="C22" s="14" t="s">
        <v>25</v>
      </c>
      <c r="D22" s="13">
        <v>0.25540000000000002</v>
      </c>
      <c r="E22" s="13">
        <v>4.4299999999999999E-2</v>
      </c>
      <c r="F22" s="13">
        <v>5.3E-3</v>
      </c>
      <c r="G22" s="13">
        <v>6.9999999999999999E-4</v>
      </c>
      <c r="H22" s="13" t="s">
        <v>33</v>
      </c>
      <c r="I22" s="13">
        <f t="shared" si="0"/>
        <v>0.30570000000000003</v>
      </c>
      <c r="K22" s="13">
        <v>1.5900000000000001E-2</v>
      </c>
    </row>
    <row r="23" spans="1:11" x14ac:dyDescent="0.2">
      <c r="A23" s="12">
        <v>20822</v>
      </c>
      <c r="B23" s="14" t="s">
        <v>19</v>
      </c>
      <c r="C23" s="14" t="s">
        <v>26</v>
      </c>
      <c r="D23" s="13">
        <v>0.16470000000000001</v>
      </c>
      <c r="E23" s="13">
        <v>3.6900000000000002E-2</v>
      </c>
      <c r="F23" s="13">
        <v>2.3E-3</v>
      </c>
      <c r="G23" s="13">
        <v>2.9999999999999997E-4</v>
      </c>
      <c r="H23" s="13">
        <v>4.7000000000000002E-3</v>
      </c>
      <c r="I23" s="13">
        <f t="shared" si="0"/>
        <v>0.2089</v>
      </c>
      <c r="K23" s="13">
        <v>1.5900000000000001E-2</v>
      </c>
    </row>
    <row r="24" spans="1:11" x14ac:dyDescent="0.2">
      <c r="A24" s="12"/>
      <c r="B24" s="14"/>
      <c r="C24" s="14"/>
      <c r="D24" s="13"/>
      <c r="E24" s="13"/>
      <c r="F24" s="13"/>
      <c r="G24" s="13"/>
      <c r="H24" s="13"/>
      <c r="I24" s="13"/>
      <c r="K24" s="13"/>
    </row>
    <row r="30" spans="1:11" ht="13.5" thickBot="1" x14ac:dyDescent="0.25"/>
    <row r="31" spans="1:11" ht="13.5" thickBot="1" x14ac:dyDescent="0.25">
      <c r="A31" s="23" t="s">
        <v>27</v>
      </c>
      <c r="B31" s="24" t="s">
        <v>28</v>
      </c>
      <c r="C31" s="20"/>
      <c r="D31"/>
    </row>
    <row r="32" spans="1:11" x14ac:dyDescent="0.2">
      <c r="A32" s="19"/>
      <c r="B32" s="21" t="s">
        <v>6</v>
      </c>
      <c r="C32" s="6">
        <v>36464</v>
      </c>
      <c r="D32"/>
    </row>
    <row r="33" spans="1:4" x14ac:dyDescent="0.2">
      <c r="A33" s="19"/>
      <c r="B33" s="21" t="s">
        <v>29</v>
      </c>
      <c r="C33" s="6">
        <v>37195</v>
      </c>
      <c r="D33"/>
    </row>
    <row r="34" spans="1:4" x14ac:dyDescent="0.2">
      <c r="A34" s="19"/>
      <c r="B34" s="21" t="s">
        <v>8</v>
      </c>
      <c r="C34" s="6">
        <v>38656</v>
      </c>
      <c r="D34"/>
    </row>
    <row r="35" spans="1:4" x14ac:dyDescent="0.2">
      <c r="A35" s="19"/>
      <c r="B35" s="21" t="s">
        <v>8</v>
      </c>
      <c r="C35" s="6">
        <v>39021</v>
      </c>
      <c r="D35"/>
    </row>
    <row r="36" spans="1:4" x14ac:dyDescent="0.2">
      <c r="A36" s="19"/>
      <c r="B36" s="21" t="s">
        <v>10</v>
      </c>
      <c r="C36" s="7" t="s">
        <v>30</v>
      </c>
      <c r="D36"/>
    </row>
    <row r="37" spans="1:4" x14ac:dyDescent="0.2">
      <c r="A37" s="19"/>
      <c r="B37" s="5"/>
      <c r="C37" s="8"/>
      <c r="D37"/>
    </row>
    <row r="38" spans="1:4" ht="13.5" thickBot="1" x14ac:dyDescent="0.25">
      <c r="A38" s="22"/>
      <c r="B38" s="9" t="s">
        <v>31</v>
      </c>
      <c r="C38" s="10"/>
      <c r="D38"/>
    </row>
  </sheetData>
  <phoneticPr fontId="0" type="noConversion"/>
  <printOptions horizontalCentered="1"/>
  <pageMargins left="0" right="0" top="0.75" bottom="0.75" header="0.5" footer="0.5"/>
  <pageSetup scale="79" orientation="landscape" horizontalDpi="300" verticalDpi="300" r:id="rId1"/>
  <headerFooter alignWithMargins="0">
    <oddHeader>&amp;R&amp;D
&amp;T</oddHeader>
    <oddFooter xml:space="preserve">&amp;LPrepared by:  Elizabeth Y. Brown&amp;C&amp;F
&amp;A&amp;RPage &amp;P  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8"/>
  <sheetViews>
    <sheetView topLeftCell="C1" zoomScale="75" workbookViewId="0">
      <selection activeCell="J23" sqref="J23"/>
    </sheetView>
  </sheetViews>
  <sheetFormatPr defaultRowHeight="12.75" x14ac:dyDescent="0.2"/>
  <cols>
    <col min="1" max="1" width="9.33203125" style="1"/>
    <col min="2" max="2" width="40.83203125" customWidth="1"/>
    <col min="3" max="3" width="55" bestFit="1" customWidth="1"/>
    <col min="4" max="4" width="11.83203125" style="4" customWidth="1"/>
    <col min="5" max="5" width="12" style="4" customWidth="1"/>
    <col min="6" max="8" width="12.1640625" style="4" customWidth="1"/>
    <col min="9" max="9" width="12.33203125" style="4" customWidth="1"/>
    <col min="10" max="10" width="9.33203125" style="4"/>
    <col min="11" max="11" width="3.83203125" customWidth="1"/>
    <col min="12" max="12" width="11.33203125" customWidth="1"/>
    <col min="13" max="13" width="11.33203125" bestFit="1" customWidth="1"/>
    <col min="14" max="14" width="10.1640625" bestFit="1" customWidth="1"/>
  </cols>
  <sheetData>
    <row r="1" spans="1:14" x14ac:dyDescent="0.2">
      <c r="A1" s="11" t="s">
        <v>0</v>
      </c>
      <c r="B1" s="2"/>
      <c r="C1" s="2"/>
      <c r="D1" s="3"/>
      <c r="E1" s="3"/>
      <c r="F1" s="3"/>
      <c r="G1" s="3"/>
      <c r="H1" s="3"/>
      <c r="I1" s="3"/>
      <c r="J1" s="3"/>
    </row>
    <row r="2" spans="1:14" x14ac:dyDescent="0.2">
      <c r="A2" s="11" t="s">
        <v>1</v>
      </c>
      <c r="B2" s="2"/>
      <c r="C2" s="2"/>
      <c r="D2" s="3"/>
      <c r="E2" s="3"/>
      <c r="F2" s="3"/>
      <c r="G2" s="3"/>
      <c r="H2" s="3"/>
      <c r="I2" s="3"/>
      <c r="J2" s="3"/>
    </row>
    <row r="3" spans="1:14" x14ac:dyDescent="0.2">
      <c r="A3" s="11" t="s">
        <v>2</v>
      </c>
      <c r="B3" s="2"/>
      <c r="C3" s="2"/>
      <c r="D3" s="3"/>
      <c r="E3" s="3"/>
      <c r="F3" s="3"/>
      <c r="G3" s="3"/>
      <c r="H3" s="3"/>
      <c r="I3" s="3"/>
      <c r="J3" s="3"/>
    </row>
    <row r="4" spans="1:14" x14ac:dyDescent="0.2">
      <c r="A4" s="2" t="s">
        <v>49</v>
      </c>
      <c r="B4" s="2"/>
      <c r="C4" s="2"/>
    </row>
    <row r="6" spans="1:14" s="1" customFormat="1" x14ac:dyDescent="0.2">
      <c r="A6" s="15" t="s">
        <v>3</v>
      </c>
      <c r="B6" s="15" t="s">
        <v>4</v>
      </c>
      <c r="C6" s="15" t="s">
        <v>5</v>
      </c>
      <c r="D6" s="16" t="s">
        <v>6</v>
      </c>
      <c r="E6" s="16" t="s">
        <v>7</v>
      </c>
      <c r="F6" s="16" t="s">
        <v>8</v>
      </c>
      <c r="G6" s="16" t="s">
        <v>9</v>
      </c>
      <c r="H6" s="16" t="s">
        <v>11</v>
      </c>
      <c r="I6" s="16" t="s">
        <v>10</v>
      </c>
      <c r="J6" s="16" t="s">
        <v>11</v>
      </c>
      <c r="L6" s="16" t="s">
        <v>32</v>
      </c>
      <c r="M6" s="16" t="s">
        <v>45</v>
      </c>
      <c r="N6" s="16" t="s">
        <v>46</v>
      </c>
    </row>
    <row r="7" spans="1:14" s="1" customFormat="1" x14ac:dyDescent="0.2">
      <c r="A7" s="17" t="s">
        <v>12</v>
      </c>
      <c r="B7" s="17" t="s">
        <v>13</v>
      </c>
      <c r="C7" s="17" t="s">
        <v>14</v>
      </c>
      <c r="D7" s="18" t="s">
        <v>15</v>
      </c>
      <c r="E7" s="18" t="s">
        <v>16</v>
      </c>
      <c r="F7" s="18" t="s">
        <v>16</v>
      </c>
      <c r="G7" s="18" t="s">
        <v>16</v>
      </c>
      <c r="H7" s="18" t="s">
        <v>48</v>
      </c>
      <c r="I7" s="18" t="s">
        <v>16</v>
      </c>
      <c r="J7" s="18" t="s">
        <v>15</v>
      </c>
      <c r="L7" s="18" t="s">
        <v>15</v>
      </c>
      <c r="M7" s="18" t="s">
        <v>16</v>
      </c>
      <c r="N7" s="18" t="s">
        <v>16</v>
      </c>
    </row>
    <row r="8" spans="1:14" x14ac:dyDescent="0.2">
      <c r="A8" s="12"/>
      <c r="B8" s="14"/>
      <c r="C8" s="14"/>
      <c r="D8" s="13"/>
      <c r="E8" s="13"/>
      <c r="F8" s="13"/>
      <c r="G8" s="13"/>
      <c r="H8" s="13"/>
      <c r="I8" s="13"/>
      <c r="J8" s="13"/>
      <c r="L8" s="13"/>
      <c r="M8" s="13"/>
      <c r="N8" s="13"/>
    </row>
    <row r="9" spans="1:14" x14ac:dyDescent="0.2">
      <c r="A9" s="12">
        <v>8255</v>
      </c>
      <c r="B9" s="14" t="s">
        <v>17</v>
      </c>
      <c r="C9" s="14" t="s">
        <v>18</v>
      </c>
      <c r="D9" s="13">
        <v>0.31680000000000003</v>
      </c>
      <c r="E9" s="13">
        <f>0.0343+0.0343</f>
        <v>6.8599999999999994E-2</v>
      </c>
      <c r="F9" s="13">
        <v>5.1000000000000004E-3</v>
      </c>
      <c r="G9" s="13">
        <v>6.9999999999999999E-4</v>
      </c>
      <c r="H9" s="13">
        <f>SUM(E9:G9)</f>
        <v>7.4399999999999994E-2</v>
      </c>
      <c r="I9" s="13">
        <v>6.6E-3</v>
      </c>
      <c r="J9" s="13">
        <f>SUM(D9:G9)+I9</f>
        <v>0.39779999999999999</v>
      </c>
      <c r="L9" s="13">
        <v>2.3300000000000001E-2</v>
      </c>
      <c r="M9" s="13">
        <v>2.2000000000000001E-3</v>
      </c>
      <c r="N9" s="13">
        <v>7.1999999999999998E-3</v>
      </c>
    </row>
    <row r="10" spans="1:14" x14ac:dyDescent="0.2">
      <c r="A10" s="12">
        <v>20834</v>
      </c>
      <c r="B10" s="14" t="s">
        <v>19</v>
      </c>
      <c r="C10" s="14" t="s">
        <v>20</v>
      </c>
      <c r="D10" s="13">
        <v>0.1031</v>
      </c>
      <c r="E10" s="13" t="s">
        <v>33</v>
      </c>
      <c r="F10" s="13" t="s">
        <v>33</v>
      </c>
      <c r="G10" s="13" t="s">
        <v>33</v>
      </c>
      <c r="H10" s="13"/>
      <c r="I10" s="13" t="s">
        <v>33</v>
      </c>
      <c r="J10" s="13">
        <f t="shared" ref="J10:J16" si="0">SUM(D10:I10)</f>
        <v>0.1031</v>
      </c>
      <c r="L10" s="13">
        <v>1.1000000000000001E-3</v>
      </c>
      <c r="M10" s="13" t="s">
        <v>33</v>
      </c>
      <c r="N10" s="13" t="s">
        <v>33</v>
      </c>
    </row>
    <row r="11" spans="1:14" x14ac:dyDescent="0.2">
      <c r="A11" s="12">
        <v>20835</v>
      </c>
      <c r="B11" s="14" t="s">
        <v>21</v>
      </c>
      <c r="C11" s="14" t="s">
        <v>20</v>
      </c>
      <c r="D11" s="13">
        <v>0.1031</v>
      </c>
      <c r="E11" s="13" t="s">
        <v>33</v>
      </c>
      <c r="F11" s="13" t="s">
        <v>33</v>
      </c>
      <c r="G11" s="13" t="s">
        <v>33</v>
      </c>
      <c r="H11" s="13"/>
      <c r="I11" s="13" t="s">
        <v>33</v>
      </c>
      <c r="J11" s="13">
        <f t="shared" si="0"/>
        <v>0.1031</v>
      </c>
      <c r="L11" s="13">
        <v>1.1000000000000001E-3</v>
      </c>
      <c r="M11" s="13" t="s">
        <v>33</v>
      </c>
      <c r="N11" s="13" t="s">
        <v>33</v>
      </c>
    </row>
    <row r="12" spans="1:14" x14ac:dyDescent="0.2">
      <c r="A12" s="12">
        <v>21175</v>
      </c>
      <c r="B12" s="14" t="s">
        <v>22</v>
      </c>
      <c r="C12" s="14" t="s">
        <v>20</v>
      </c>
      <c r="D12" s="13">
        <v>0.1031</v>
      </c>
      <c r="E12" s="13" t="s">
        <v>33</v>
      </c>
      <c r="F12" s="13" t="s">
        <v>33</v>
      </c>
      <c r="G12" s="13" t="s">
        <v>33</v>
      </c>
      <c r="H12" s="13"/>
      <c r="I12" s="13" t="s">
        <v>33</v>
      </c>
      <c r="J12" s="13">
        <f t="shared" si="0"/>
        <v>0.1031</v>
      </c>
      <c r="L12" s="13">
        <v>1.1000000000000001E-3</v>
      </c>
      <c r="M12" s="13" t="s">
        <v>33</v>
      </c>
      <c r="N12" s="13" t="s">
        <v>33</v>
      </c>
    </row>
    <row r="13" spans="1:14" x14ac:dyDescent="0.2">
      <c r="A13" s="12">
        <v>26677</v>
      </c>
      <c r="B13" s="14" t="s">
        <v>35</v>
      </c>
      <c r="C13" s="14" t="s">
        <v>20</v>
      </c>
      <c r="D13" s="13">
        <v>0.1031</v>
      </c>
      <c r="E13" s="13" t="s">
        <v>33</v>
      </c>
      <c r="F13" s="13" t="s">
        <v>33</v>
      </c>
      <c r="G13" s="13" t="s">
        <v>33</v>
      </c>
      <c r="H13" s="13"/>
      <c r="I13" s="13" t="s">
        <v>33</v>
      </c>
      <c r="J13" s="13">
        <f t="shared" si="0"/>
        <v>0.1031</v>
      </c>
      <c r="L13" s="13">
        <v>1.1000000000000001E-3</v>
      </c>
      <c r="M13" s="13" t="s">
        <v>33</v>
      </c>
      <c r="N13" s="13" t="s">
        <v>33</v>
      </c>
    </row>
    <row r="14" spans="1:14" x14ac:dyDescent="0.2">
      <c r="A14" s="12">
        <v>26371</v>
      </c>
      <c r="B14" s="14" t="s">
        <v>34</v>
      </c>
      <c r="C14" s="14" t="s">
        <v>20</v>
      </c>
      <c r="D14" s="13">
        <v>0.1031</v>
      </c>
      <c r="E14" s="13" t="s">
        <v>33</v>
      </c>
      <c r="F14" s="13" t="s">
        <v>33</v>
      </c>
      <c r="G14" s="13" t="s">
        <v>33</v>
      </c>
      <c r="H14" s="13"/>
      <c r="I14" s="13" t="s">
        <v>33</v>
      </c>
      <c r="J14" s="13">
        <f t="shared" si="0"/>
        <v>0.1031</v>
      </c>
      <c r="L14" s="13">
        <v>1.1000000000000001E-3</v>
      </c>
      <c r="M14" s="13" t="s">
        <v>33</v>
      </c>
      <c r="N14" s="13" t="s">
        <v>33</v>
      </c>
    </row>
    <row r="15" spans="1:14" x14ac:dyDescent="0.2">
      <c r="A15" s="12">
        <v>25923</v>
      </c>
      <c r="B15" s="14" t="s">
        <v>24</v>
      </c>
      <c r="C15" s="14" t="s">
        <v>20</v>
      </c>
      <c r="D15" s="13">
        <v>0.1031</v>
      </c>
      <c r="E15" s="13" t="s">
        <v>33</v>
      </c>
      <c r="F15" s="13" t="s">
        <v>33</v>
      </c>
      <c r="G15" s="13" t="s">
        <v>33</v>
      </c>
      <c r="H15" s="13"/>
      <c r="I15" s="13" t="s">
        <v>33</v>
      </c>
      <c r="J15" s="13">
        <f t="shared" si="0"/>
        <v>0.1031</v>
      </c>
      <c r="L15" s="13">
        <v>1.1000000000000001E-3</v>
      </c>
      <c r="M15" s="13" t="s">
        <v>33</v>
      </c>
      <c r="N15" s="13" t="s">
        <v>33</v>
      </c>
    </row>
    <row r="16" spans="1:14" x14ac:dyDescent="0.2">
      <c r="A16" s="12">
        <v>20715</v>
      </c>
      <c r="B16" s="14" t="s">
        <v>17</v>
      </c>
      <c r="C16" s="14" t="s">
        <v>20</v>
      </c>
      <c r="D16" s="13">
        <v>0.1031</v>
      </c>
      <c r="E16" s="13" t="s">
        <v>33</v>
      </c>
      <c r="F16" s="13" t="s">
        <v>33</v>
      </c>
      <c r="G16" s="13" t="s">
        <v>33</v>
      </c>
      <c r="H16" s="13"/>
      <c r="I16" s="13" t="s">
        <v>33</v>
      </c>
      <c r="J16" s="13">
        <f t="shared" si="0"/>
        <v>0.1031</v>
      </c>
      <c r="L16" s="13">
        <v>1.1000000000000001E-3</v>
      </c>
      <c r="M16" s="13" t="s">
        <v>33</v>
      </c>
      <c r="N16" s="13" t="s">
        <v>33</v>
      </c>
    </row>
    <row r="17" spans="1:14" x14ac:dyDescent="0.2">
      <c r="A17" s="12">
        <v>20747</v>
      </c>
      <c r="B17" s="14" t="s">
        <v>21</v>
      </c>
      <c r="C17" s="14" t="s">
        <v>25</v>
      </c>
      <c r="D17" s="13">
        <v>0.25540000000000002</v>
      </c>
      <c r="E17" s="13">
        <v>3.6900000000000002E-2</v>
      </c>
      <c r="F17" s="13">
        <v>5.1999999999999998E-3</v>
      </c>
      <c r="G17" s="13">
        <v>6.9999999999999999E-4</v>
      </c>
      <c r="H17" s="13">
        <f t="shared" ref="H17:H23" si="1">SUM(E17:G17)</f>
        <v>4.2799999999999998E-2</v>
      </c>
      <c r="I17" s="13">
        <v>6.6E-3</v>
      </c>
      <c r="J17" s="13">
        <f t="shared" ref="J17:J23" si="2">SUM(D17:G17)+I17</f>
        <v>0.30479999999999996</v>
      </c>
      <c r="L17" s="13">
        <v>1.5900000000000001E-2</v>
      </c>
      <c r="M17" s="13">
        <v>2.2000000000000001E-3</v>
      </c>
      <c r="N17" s="13">
        <v>7.1999999999999998E-3</v>
      </c>
    </row>
    <row r="18" spans="1:14" x14ac:dyDescent="0.2">
      <c r="A18" s="12">
        <v>20748</v>
      </c>
      <c r="B18" s="14" t="s">
        <v>21</v>
      </c>
      <c r="C18" s="14" t="s">
        <v>25</v>
      </c>
      <c r="D18" s="13">
        <v>0.25540000000000002</v>
      </c>
      <c r="E18" s="13">
        <v>3.6900000000000002E-2</v>
      </c>
      <c r="F18" s="13">
        <v>5.1999999999999998E-3</v>
      </c>
      <c r="G18" s="13">
        <v>6.9999999999999999E-4</v>
      </c>
      <c r="H18" s="13">
        <f t="shared" si="1"/>
        <v>4.2799999999999998E-2</v>
      </c>
      <c r="I18" s="13">
        <v>4.0000000000000001E-3</v>
      </c>
      <c r="J18" s="13">
        <f t="shared" si="2"/>
        <v>0.30219999999999997</v>
      </c>
      <c r="L18" s="13">
        <v>1.5900000000000001E-2</v>
      </c>
      <c r="M18" s="13">
        <v>2.2000000000000001E-3</v>
      </c>
      <c r="N18" s="13">
        <v>7.1999999999999998E-3</v>
      </c>
    </row>
    <row r="19" spans="1:14" x14ac:dyDescent="0.2">
      <c r="A19" s="12">
        <v>21165</v>
      </c>
      <c r="B19" s="14" t="s">
        <v>22</v>
      </c>
      <c r="C19" s="14" t="s">
        <v>25</v>
      </c>
      <c r="D19" s="13">
        <v>0.25540000000000002</v>
      </c>
      <c r="E19" s="13">
        <v>4.4299999999999999E-2</v>
      </c>
      <c r="F19" s="13">
        <v>5.0000000000000001E-3</v>
      </c>
      <c r="G19" s="13">
        <v>6.9999999999999999E-4</v>
      </c>
      <c r="H19" s="13">
        <f t="shared" si="1"/>
        <v>4.9999999999999996E-2</v>
      </c>
      <c r="I19" s="13">
        <v>6.6E-3</v>
      </c>
      <c r="J19" s="13">
        <f t="shared" si="2"/>
        <v>0.312</v>
      </c>
      <c r="L19" s="13">
        <v>1.5900000000000001E-2</v>
      </c>
      <c r="M19" s="13">
        <v>2.2000000000000001E-3</v>
      </c>
      <c r="N19" s="13">
        <v>7.1999999999999998E-3</v>
      </c>
    </row>
    <row r="20" spans="1:14" x14ac:dyDescent="0.2">
      <c r="A20" s="12">
        <v>26678</v>
      </c>
      <c r="B20" s="14" t="s">
        <v>35</v>
      </c>
      <c r="C20" s="14" t="s">
        <v>25</v>
      </c>
      <c r="D20" s="13">
        <v>0.25540000000000002</v>
      </c>
      <c r="E20" s="13">
        <v>4.4299999999999999E-2</v>
      </c>
      <c r="F20" s="13">
        <v>5.1000000000000004E-3</v>
      </c>
      <c r="G20" s="13">
        <v>6.9999999999999999E-4</v>
      </c>
      <c r="H20" s="13">
        <f t="shared" si="1"/>
        <v>5.0099999999999999E-2</v>
      </c>
      <c r="I20" s="13">
        <v>6.6E-3</v>
      </c>
      <c r="J20" s="13">
        <f t="shared" si="2"/>
        <v>0.31209999999999999</v>
      </c>
      <c r="L20" s="13">
        <v>1.5900000000000001E-2</v>
      </c>
      <c r="M20" s="13">
        <v>2.2000000000000001E-3</v>
      </c>
      <c r="N20" s="13">
        <v>7.1999999999999998E-3</v>
      </c>
    </row>
    <row r="21" spans="1:14" x14ac:dyDescent="0.2">
      <c r="A21" s="12">
        <v>26372</v>
      </c>
      <c r="B21" s="14" t="s">
        <v>34</v>
      </c>
      <c r="C21" s="14" t="s">
        <v>25</v>
      </c>
      <c r="D21" s="13">
        <v>0.25540000000000002</v>
      </c>
      <c r="E21" s="13">
        <v>4.4299999999999999E-2</v>
      </c>
      <c r="F21" s="13">
        <v>5.1000000000000004E-3</v>
      </c>
      <c r="G21" s="13">
        <v>6.9999999999999999E-4</v>
      </c>
      <c r="H21" s="13">
        <f t="shared" si="1"/>
        <v>5.0099999999999999E-2</v>
      </c>
      <c r="I21" s="13">
        <v>6.6E-3</v>
      </c>
      <c r="J21" s="13">
        <f t="shared" si="2"/>
        <v>0.31209999999999999</v>
      </c>
      <c r="L21" s="13">
        <v>1.5900000000000001E-2</v>
      </c>
      <c r="M21" s="13">
        <v>2.2000000000000001E-3</v>
      </c>
      <c r="N21" s="13">
        <v>7.1999999999999998E-3</v>
      </c>
    </row>
    <row r="22" spans="1:14" x14ac:dyDescent="0.2">
      <c r="A22" s="12">
        <v>25924</v>
      </c>
      <c r="B22" s="14" t="s">
        <v>24</v>
      </c>
      <c r="C22" s="14" t="s">
        <v>25</v>
      </c>
      <c r="D22" s="13">
        <v>0.25540000000000002</v>
      </c>
      <c r="E22" s="13">
        <v>4.4299999999999999E-2</v>
      </c>
      <c r="F22" s="13">
        <v>5.3E-3</v>
      </c>
      <c r="G22" s="13">
        <v>6.9999999999999999E-4</v>
      </c>
      <c r="H22" s="13">
        <f t="shared" si="1"/>
        <v>5.0299999999999997E-2</v>
      </c>
      <c r="I22" s="13" t="s">
        <v>33</v>
      </c>
      <c r="J22" s="13">
        <f>SUM(D22:G22)</f>
        <v>0.30570000000000003</v>
      </c>
      <c r="L22" s="13">
        <v>1.5900000000000001E-2</v>
      </c>
      <c r="M22" s="13">
        <v>2.2000000000000001E-3</v>
      </c>
      <c r="N22" s="13" t="s">
        <v>33</v>
      </c>
    </row>
    <row r="23" spans="1:14" x14ac:dyDescent="0.2">
      <c r="A23" s="12">
        <v>20822</v>
      </c>
      <c r="B23" s="14" t="s">
        <v>19</v>
      </c>
      <c r="C23" s="14" t="s">
        <v>26</v>
      </c>
      <c r="D23" s="13">
        <v>0.16470000000000001</v>
      </c>
      <c r="E23" s="13">
        <v>3.6900000000000002E-2</v>
      </c>
      <c r="F23" s="13">
        <v>2.3E-3</v>
      </c>
      <c r="G23" s="13">
        <v>2.9999999999999997E-4</v>
      </c>
      <c r="H23" s="13">
        <f t="shared" si="1"/>
        <v>3.95E-2</v>
      </c>
      <c r="I23" s="13">
        <v>4.0000000000000001E-3</v>
      </c>
      <c r="J23" s="13">
        <f t="shared" si="2"/>
        <v>0.2082</v>
      </c>
      <c r="L23" s="13">
        <v>1.5900000000000001E-2</v>
      </c>
      <c r="M23" s="13">
        <v>2.2000000000000001E-3</v>
      </c>
      <c r="N23" s="13">
        <v>7.1999999999999998E-3</v>
      </c>
    </row>
    <row r="24" spans="1:14" x14ac:dyDescent="0.2">
      <c r="A24" s="12"/>
      <c r="B24" s="14"/>
      <c r="C24" s="14"/>
      <c r="D24" s="13"/>
      <c r="E24" s="13"/>
      <c r="F24" s="13"/>
      <c r="G24" s="13"/>
      <c r="H24" s="13"/>
      <c r="I24" s="13"/>
      <c r="J24" s="13"/>
      <c r="L24" s="13"/>
      <c r="M24" s="13"/>
      <c r="N24" s="13"/>
    </row>
    <row r="30" spans="1:14" ht="13.5" thickBot="1" x14ac:dyDescent="0.25"/>
    <row r="31" spans="1:14" ht="13.5" thickBot="1" x14ac:dyDescent="0.25">
      <c r="A31" s="23" t="s">
        <v>27</v>
      </c>
      <c r="B31" s="24" t="s">
        <v>47</v>
      </c>
      <c r="C31" s="20"/>
      <c r="D31"/>
    </row>
    <row r="32" spans="1:14" x14ac:dyDescent="0.2">
      <c r="A32" s="19"/>
      <c r="B32" s="21" t="s">
        <v>6</v>
      </c>
      <c r="C32" s="6" t="s">
        <v>42</v>
      </c>
      <c r="D32"/>
    </row>
    <row r="33" spans="1:4" x14ac:dyDescent="0.2">
      <c r="A33" s="19"/>
      <c r="B33" s="21" t="s">
        <v>29</v>
      </c>
      <c r="C33" s="6">
        <v>37195</v>
      </c>
      <c r="D33"/>
    </row>
    <row r="34" spans="1:4" x14ac:dyDescent="0.2">
      <c r="A34" s="19"/>
      <c r="B34" s="21" t="s">
        <v>8</v>
      </c>
      <c r="C34" s="6">
        <v>38656</v>
      </c>
      <c r="D34"/>
    </row>
    <row r="35" spans="1:4" x14ac:dyDescent="0.2">
      <c r="A35" s="19"/>
      <c r="B35" s="21" t="s">
        <v>9</v>
      </c>
      <c r="C35" s="6">
        <v>39021</v>
      </c>
      <c r="D35"/>
    </row>
    <row r="36" spans="1:4" x14ac:dyDescent="0.2">
      <c r="A36" s="19"/>
      <c r="B36" s="21" t="s">
        <v>10</v>
      </c>
      <c r="C36" s="7" t="s">
        <v>43</v>
      </c>
      <c r="D36"/>
    </row>
    <row r="37" spans="1:4" x14ac:dyDescent="0.2">
      <c r="A37" s="19"/>
      <c r="B37" s="5"/>
      <c r="C37" s="8"/>
      <c r="D37"/>
    </row>
    <row r="38" spans="1:4" ht="13.5" thickBot="1" x14ac:dyDescent="0.25">
      <c r="A38" s="22"/>
      <c r="B38" s="9" t="s">
        <v>31</v>
      </c>
      <c r="C38" s="10"/>
      <c r="D38"/>
    </row>
  </sheetData>
  <phoneticPr fontId="0" type="noConversion"/>
  <printOptions horizontalCentered="1"/>
  <pageMargins left="0" right="0" top="0.75" bottom="0.75" header="0.5" footer="0.5"/>
  <pageSetup scale="67" orientation="landscape" horizontalDpi="300" verticalDpi="300" r:id="rId1"/>
  <headerFooter alignWithMargins="0">
    <oddHeader>&amp;R&amp;D
&amp;T</oddHeader>
    <oddFooter xml:space="preserve">&amp;LPrepared by:  Elizabeth Y. Brown&amp;C&amp;F
&amp;A&amp;RPage &amp;P  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8"/>
  <sheetViews>
    <sheetView zoomScale="75" workbookViewId="0"/>
  </sheetViews>
  <sheetFormatPr defaultRowHeight="12.75" x14ac:dyDescent="0.2"/>
  <cols>
    <col min="1" max="1" width="9.33203125" style="1"/>
    <col min="2" max="2" width="40.83203125" customWidth="1"/>
    <col min="3" max="3" width="55" customWidth="1"/>
    <col min="4" max="4" width="11.83203125" style="4" customWidth="1"/>
    <col min="5" max="5" width="12" style="4" customWidth="1"/>
    <col min="6" max="8" width="12.1640625" style="4" customWidth="1"/>
    <col min="9" max="9" width="12.33203125" style="4" customWidth="1"/>
    <col min="10" max="10" width="10" style="4" bestFit="1" customWidth="1"/>
    <col min="11" max="11" width="3.83203125" customWidth="1"/>
    <col min="12" max="12" width="11.33203125" customWidth="1"/>
    <col min="13" max="13" width="11.33203125" bestFit="1" customWidth="1"/>
    <col min="14" max="14" width="10.1640625" bestFit="1" customWidth="1"/>
  </cols>
  <sheetData>
    <row r="1" spans="1:14" x14ac:dyDescent="0.2">
      <c r="A1" s="11" t="s">
        <v>0</v>
      </c>
      <c r="B1" s="2"/>
      <c r="C1" s="2"/>
      <c r="D1" s="3"/>
      <c r="E1" s="3"/>
      <c r="F1" s="3"/>
      <c r="G1" s="3"/>
      <c r="H1" s="3"/>
      <c r="I1" s="3"/>
      <c r="J1" s="3"/>
    </row>
    <row r="2" spans="1:14" x14ac:dyDescent="0.2">
      <c r="A2" s="11" t="s">
        <v>1</v>
      </c>
      <c r="B2" s="2"/>
      <c r="C2" s="2"/>
      <c r="D2" s="3"/>
      <c r="E2" s="3"/>
      <c r="F2" s="3"/>
      <c r="G2" s="3"/>
      <c r="H2" s="3"/>
      <c r="I2" s="3"/>
      <c r="J2" s="3"/>
    </row>
    <row r="3" spans="1:14" x14ac:dyDescent="0.2">
      <c r="A3" s="11" t="s">
        <v>2</v>
      </c>
      <c r="B3" s="2"/>
      <c r="C3" s="2"/>
      <c r="D3" s="3"/>
      <c r="E3" s="3"/>
      <c r="F3" s="3"/>
      <c r="G3" s="3"/>
      <c r="H3" s="3"/>
      <c r="I3" s="3"/>
      <c r="J3" s="3"/>
    </row>
    <row r="4" spans="1:14" x14ac:dyDescent="0.2">
      <c r="A4" s="2" t="s">
        <v>50</v>
      </c>
      <c r="B4" s="2"/>
      <c r="C4" s="2"/>
    </row>
    <row r="6" spans="1:14" s="1" customFormat="1" x14ac:dyDescent="0.2">
      <c r="A6" s="15" t="s">
        <v>3</v>
      </c>
      <c r="B6" s="15" t="s">
        <v>4</v>
      </c>
      <c r="C6" s="15" t="s">
        <v>5</v>
      </c>
      <c r="D6" s="16" t="s">
        <v>6</v>
      </c>
      <c r="E6" s="16" t="s">
        <v>7</v>
      </c>
      <c r="F6" s="16" t="s">
        <v>8</v>
      </c>
      <c r="G6" s="16" t="s">
        <v>9</v>
      </c>
      <c r="H6" s="16" t="s">
        <v>11</v>
      </c>
      <c r="I6" s="16" t="s">
        <v>10</v>
      </c>
      <c r="J6" s="16" t="s">
        <v>11</v>
      </c>
      <c r="L6" s="16" t="s">
        <v>32</v>
      </c>
      <c r="M6" s="16" t="s">
        <v>45</v>
      </c>
      <c r="N6" s="16" t="s">
        <v>46</v>
      </c>
    </row>
    <row r="7" spans="1:14" s="1" customFormat="1" x14ac:dyDescent="0.2">
      <c r="A7" s="17" t="s">
        <v>12</v>
      </c>
      <c r="B7" s="17" t="s">
        <v>13</v>
      </c>
      <c r="C7" s="17" t="s">
        <v>14</v>
      </c>
      <c r="D7" s="18" t="s">
        <v>15</v>
      </c>
      <c r="E7" s="18" t="s">
        <v>16</v>
      </c>
      <c r="F7" s="18" t="s">
        <v>16</v>
      </c>
      <c r="G7" s="18" t="s">
        <v>16</v>
      </c>
      <c r="H7" s="18" t="s">
        <v>48</v>
      </c>
      <c r="I7" s="18" t="s">
        <v>16</v>
      </c>
      <c r="J7" s="18" t="s">
        <v>15</v>
      </c>
      <c r="L7" s="18" t="s">
        <v>15</v>
      </c>
      <c r="M7" s="18" t="s">
        <v>16</v>
      </c>
      <c r="N7" s="18" t="s">
        <v>16</v>
      </c>
    </row>
    <row r="8" spans="1:14" x14ac:dyDescent="0.2">
      <c r="A8" s="12"/>
      <c r="B8" s="14"/>
      <c r="C8" s="14"/>
      <c r="D8" s="13"/>
      <c r="E8" s="13"/>
      <c r="F8" s="13"/>
      <c r="G8" s="13"/>
      <c r="H8" s="13"/>
      <c r="I8" s="13"/>
      <c r="J8" s="13"/>
      <c r="L8" s="13"/>
      <c r="M8" s="13"/>
      <c r="N8" s="13"/>
    </row>
    <row r="9" spans="1:14" x14ac:dyDescent="0.2">
      <c r="A9" s="12">
        <v>8255</v>
      </c>
      <c r="B9" s="14" t="s">
        <v>17</v>
      </c>
      <c r="C9" s="14" t="s">
        <v>18</v>
      </c>
      <c r="D9" s="13">
        <v>0.32319999999999999</v>
      </c>
      <c r="E9" s="13">
        <f>0.0343+0.0343</f>
        <v>6.8599999999999994E-2</v>
      </c>
      <c r="F9" s="13">
        <v>5.1000000000000004E-3</v>
      </c>
      <c r="G9" s="13">
        <v>6.9999999999999999E-4</v>
      </c>
      <c r="H9" s="13">
        <f>SUM(E9:G9)</f>
        <v>7.4399999999999994E-2</v>
      </c>
      <c r="I9" s="13">
        <v>6.6E-3</v>
      </c>
      <c r="J9" s="13">
        <f>D9+H9+I9</f>
        <v>0.40419999999999995</v>
      </c>
      <c r="L9" s="13">
        <v>2.3800000000000002E-2</v>
      </c>
      <c r="M9" s="13">
        <v>2.2000000000000001E-3</v>
      </c>
      <c r="N9" s="13">
        <v>7.1999999999999998E-3</v>
      </c>
    </row>
    <row r="10" spans="1:14" x14ac:dyDescent="0.2">
      <c r="A10" s="12">
        <v>20834</v>
      </c>
      <c r="B10" s="14" t="s">
        <v>19</v>
      </c>
      <c r="C10" s="14" t="s">
        <v>20</v>
      </c>
      <c r="D10" s="13">
        <v>0.1052</v>
      </c>
      <c r="E10" s="13" t="s">
        <v>33</v>
      </c>
      <c r="F10" s="13" t="s">
        <v>33</v>
      </c>
      <c r="G10" s="13" t="s">
        <v>33</v>
      </c>
      <c r="H10" s="13"/>
      <c r="I10" s="13" t="s">
        <v>33</v>
      </c>
      <c r="J10" s="13">
        <f>D10</f>
        <v>0.1052</v>
      </c>
      <c r="L10" s="13">
        <v>1.1000000000000001E-3</v>
      </c>
      <c r="M10" s="13" t="s">
        <v>33</v>
      </c>
      <c r="N10" s="13" t="s">
        <v>33</v>
      </c>
    </row>
    <row r="11" spans="1:14" x14ac:dyDescent="0.2">
      <c r="A11" s="12">
        <v>20835</v>
      </c>
      <c r="B11" s="14" t="s">
        <v>21</v>
      </c>
      <c r="C11" s="14" t="s">
        <v>20</v>
      </c>
      <c r="D11" s="13">
        <v>0.1052</v>
      </c>
      <c r="E11" s="13" t="s">
        <v>33</v>
      </c>
      <c r="F11" s="13" t="s">
        <v>33</v>
      </c>
      <c r="G11" s="13" t="s">
        <v>33</v>
      </c>
      <c r="H11" s="13"/>
      <c r="I11" s="13" t="s">
        <v>33</v>
      </c>
      <c r="J11" s="13">
        <f t="shared" ref="J11:J16" si="0">D11</f>
        <v>0.1052</v>
      </c>
      <c r="L11" s="13">
        <v>1.1000000000000001E-3</v>
      </c>
      <c r="M11" s="13" t="s">
        <v>33</v>
      </c>
      <c r="N11" s="13" t="s">
        <v>33</v>
      </c>
    </row>
    <row r="12" spans="1:14" x14ac:dyDescent="0.2">
      <c r="A12" s="12">
        <v>21175</v>
      </c>
      <c r="B12" s="14" t="s">
        <v>22</v>
      </c>
      <c r="C12" s="14" t="s">
        <v>20</v>
      </c>
      <c r="D12" s="13">
        <v>0.1052</v>
      </c>
      <c r="E12" s="13" t="s">
        <v>33</v>
      </c>
      <c r="F12" s="13" t="s">
        <v>33</v>
      </c>
      <c r="G12" s="13" t="s">
        <v>33</v>
      </c>
      <c r="H12" s="13"/>
      <c r="I12" s="13" t="s">
        <v>33</v>
      </c>
      <c r="J12" s="13">
        <f t="shared" si="0"/>
        <v>0.1052</v>
      </c>
      <c r="L12" s="13">
        <v>1.1000000000000001E-3</v>
      </c>
      <c r="M12" s="13" t="s">
        <v>33</v>
      </c>
      <c r="N12" s="13" t="s">
        <v>33</v>
      </c>
    </row>
    <row r="13" spans="1:14" x14ac:dyDescent="0.2">
      <c r="A13" s="12">
        <v>26677</v>
      </c>
      <c r="B13" s="14" t="s">
        <v>35</v>
      </c>
      <c r="C13" s="14" t="s">
        <v>20</v>
      </c>
      <c r="D13" s="13">
        <v>0.1052</v>
      </c>
      <c r="E13" s="13" t="s">
        <v>33</v>
      </c>
      <c r="F13" s="13" t="s">
        <v>33</v>
      </c>
      <c r="G13" s="13" t="s">
        <v>33</v>
      </c>
      <c r="H13" s="13"/>
      <c r="I13" s="13" t="s">
        <v>33</v>
      </c>
      <c r="J13" s="13">
        <f t="shared" si="0"/>
        <v>0.1052</v>
      </c>
      <c r="L13" s="13">
        <v>1.1000000000000001E-3</v>
      </c>
      <c r="M13" s="13" t="s">
        <v>33</v>
      </c>
      <c r="N13" s="13" t="s">
        <v>33</v>
      </c>
    </row>
    <row r="14" spans="1:14" x14ac:dyDescent="0.2">
      <c r="A14" s="12">
        <v>26371</v>
      </c>
      <c r="B14" s="14" t="s">
        <v>34</v>
      </c>
      <c r="C14" s="14" t="s">
        <v>20</v>
      </c>
      <c r="D14" s="13">
        <v>0.1052</v>
      </c>
      <c r="E14" s="13" t="s">
        <v>33</v>
      </c>
      <c r="F14" s="13" t="s">
        <v>33</v>
      </c>
      <c r="G14" s="13" t="s">
        <v>33</v>
      </c>
      <c r="H14" s="13"/>
      <c r="I14" s="13" t="s">
        <v>33</v>
      </c>
      <c r="J14" s="13">
        <f t="shared" si="0"/>
        <v>0.1052</v>
      </c>
      <c r="L14" s="13">
        <v>1.1000000000000001E-3</v>
      </c>
      <c r="M14" s="13" t="s">
        <v>33</v>
      </c>
      <c r="N14" s="13" t="s">
        <v>33</v>
      </c>
    </row>
    <row r="15" spans="1:14" x14ac:dyDescent="0.2">
      <c r="A15" s="12">
        <v>25923</v>
      </c>
      <c r="B15" s="14" t="s">
        <v>24</v>
      </c>
      <c r="C15" s="14" t="s">
        <v>20</v>
      </c>
      <c r="D15" s="13">
        <v>0.1052</v>
      </c>
      <c r="E15" s="13" t="s">
        <v>33</v>
      </c>
      <c r="F15" s="13" t="s">
        <v>33</v>
      </c>
      <c r="G15" s="13" t="s">
        <v>33</v>
      </c>
      <c r="H15" s="13"/>
      <c r="I15" s="13" t="s">
        <v>33</v>
      </c>
      <c r="J15" s="13">
        <f t="shared" si="0"/>
        <v>0.1052</v>
      </c>
      <c r="L15" s="13">
        <v>1.1000000000000001E-3</v>
      </c>
      <c r="M15" s="13" t="s">
        <v>33</v>
      </c>
      <c r="N15" s="13" t="s">
        <v>33</v>
      </c>
    </row>
    <row r="16" spans="1:14" x14ac:dyDescent="0.2">
      <c r="A16" s="12">
        <v>20715</v>
      </c>
      <c r="B16" s="14" t="s">
        <v>17</v>
      </c>
      <c r="C16" s="14" t="s">
        <v>20</v>
      </c>
      <c r="D16" s="13">
        <v>0.1052</v>
      </c>
      <c r="E16" s="13" t="s">
        <v>33</v>
      </c>
      <c r="F16" s="13" t="s">
        <v>33</v>
      </c>
      <c r="G16" s="13" t="s">
        <v>33</v>
      </c>
      <c r="H16" s="13"/>
      <c r="I16" s="13" t="s">
        <v>33</v>
      </c>
      <c r="J16" s="13">
        <f t="shared" si="0"/>
        <v>0.1052</v>
      </c>
      <c r="L16" s="13">
        <v>1.1000000000000001E-3</v>
      </c>
      <c r="M16" s="13" t="s">
        <v>33</v>
      </c>
      <c r="N16" s="13" t="s">
        <v>33</v>
      </c>
    </row>
    <row r="17" spans="1:14" x14ac:dyDescent="0.2">
      <c r="A17" s="12">
        <v>20747</v>
      </c>
      <c r="B17" s="14" t="s">
        <v>21</v>
      </c>
      <c r="C17" s="14" t="s">
        <v>25</v>
      </c>
      <c r="D17" s="13">
        <v>0.2606</v>
      </c>
      <c r="E17" s="13">
        <v>3.6900000000000002E-2</v>
      </c>
      <c r="F17" s="13">
        <v>5.0000000000000001E-3</v>
      </c>
      <c r="G17" s="13">
        <v>6.9999999999999999E-4</v>
      </c>
      <c r="H17" s="13">
        <f t="shared" ref="H17:H23" si="1">SUM(E17:G17)</f>
        <v>4.2599999999999999E-2</v>
      </c>
      <c r="I17" s="13">
        <v>6.6E-3</v>
      </c>
      <c r="J17" s="13">
        <f>D17+H17+I17</f>
        <v>0.30980000000000002</v>
      </c>
      <c r="L17" s="13">
        <v>1.6199999999999999E-2</v>
      </c>
      <c r="M17" s="13">
        <v>2.2000000000000001E-3</v>
      </c>
      <c r="N17" s="13">
        <v>7.1999999999999998E-3</v>
      </c>
    </row>
    <row r="18" spans="1:14" x14ac:dyDescent="0.2">
      <c r="A18" s="12">
        <v>20748</v>
      </c>
      <c r="B18" s="14" t="s">
        <v>21</v>
      </c>
      <c r="C18" s="14" t="s">
        <v>25</v>
      </c>
      <c r="D18" s="13">
        <v>0.2606</v>
      </c>
      <c r="E18" s="13">
        <v>3.6900000000000002E-2</v>
      </c>
      <c r="F18" s="13">
        <v>5.0000000000000001E-3</v>
      </c>
      <c r="G18" s="13">
        <v>6.9999999999999999E-4</v>
      </c>
      <c r="H18" s="13">
        <f t="shared" si="1"/>
        <v>4.2599999999999999E-2</v>
      </c>
      <c r="I18" s="13">
        <v>4.0000000000000001E-3</v>
      </c>
      <c r="J18" s="13">
        <f>D18+H18+I18</f>
        <v>0.30720000000000003</v>
      </c>
      <c r="L18" s="13">
        <v>1.6199999999999999E-2</v>
      </c>
      <c r="M18" s="13">
        <v>2.2000000000000001E-3</v>
      </c>
      <c r="N18" s="13">
        <v>7.1999999999999998E-3</v>
      </c>
    </row>
    <row r="19" spans="1:14" x14ac:dyDescent="0.2">
      <c r="A19" s="12">
        <v>21165</v>
      </c>
      <c r="B19" s="14" t="s">
        <v>22</v>
      </c>
      <c r="C19" s="14" t="s">
        <v>25</v>
      </c>
      <c r="D19" s="13">
        <v>0.2606</v>
      </c>
      <c r="E19" s="13">
        <v>4.4299999999999999E-2</v>
      </c>
      <c r="F19" s="13">
        <v>5.1999999999999998E-3</v>
      </c>
      <c r="G19" s="13">
        <v>6.9999999999999999E-4</v>
      </c>
      <c r="H19" s="13">
        <f t="shared" si="1"/>
        <v>5.0200000000000002E-2</v>
      </c>
      <c r="I19" s="13">
        <v>6.6E-3</v>
      </c>
      <c r="J19" s="13">
        <f>D19+H19+I19</f>
        <v>0.31740000000000002</v>
      </c>
      <c r="L19" s="13">
        <v>1.6199999999999999E-2</v>
      </c>
      <c r="M19" s="13">
        <v>2.2000000000000001E-3</v>
      </c>
      <c r="N19" s="13">
        <v>7.1999999999999998E-3</v>
      </c>
    </row>
    <row r="20" spans="1:14" x14ac:dyDescent="0.2">
      <c r="A20" s="12">
        <v>26678</v>
      </c>
      <c r="B20" s="14" t="s">
        <v>35</v>
      </c>
      <c r="C20" s="14" t="s">
        <v>25</v>
      </c>
      <c r="D20" s="13">
        <v>0.2606</v>
      </c>
      <c r="E20" s="13">
        <v>4.4299999999999999E-2</v>
      </c>
      <c r="F20" s="13">
        <v>4.0000000000000001E-3</v>
      </c>
      <c r="G20" s="13">
        <v>5.0000000000000001E-4</v>
      </c>
      <c r="H20" s="13">
        <f t="shared" si="1"/>
        <v>4.8799999999999996E-2</v>
      </c>
      <c r="I20" s="13">
        <v>6.6E-3</v>
      </c>
      <c r="J20" s="13">
        <f>D20+H20+I20</f>
        <v>0.316</v>
      </c>
      <c r="L20" s="13">
        <v>1.6199999999999999E-2</v>
      </c>
      <c r="M20" s="13">
        <v>2.2000000000000001E-3</v>
      </c>
      <c r="N20" s="13">
        <v>7.1999999999999998E-3</v>
      </c>
    </row>
    <row r="21" spans="1:14" x14ac:dyDescent="0.2">
      <c r="A21" s="12">
        <v>26372</v>
      </c>
      <c r="B21" s="14" t="s">
        <v>34</v>
      </c>
      <c r="C21" s="14" t="s">
        <v>25</v>
      </c>
      <c r="D21" s="13">
        <v>0.2606</v>
      </c>
      <c r="E21" s="13">
        <v>4.4299999999999999E-2</v>
      </c>
      <c r="F21" s="13">
        <v>5.1000000000000004E-3</v>
      </c>
      <c r="G21" s="13">
        <v>6.9999999999999999E-4</v>
      </c>
      <c r="H21" s="13">
        <f t="shared" si="1"/>
        <v>5.0099999999999999E-2</v>
      </c>
      <c r="I21" s="13">
        <v>6.6E-3</v>
      </c>
      <c r="J21" s="13">
        <f>D21+H21+I21</f>
        <v>0.31729999999999997</v>
      </c>
      <c r="L21" s="13">
        <v>1.6199999999999999E-2</v>
      </c>
      <c r="M21" s="13">
        <v>2.2000000000000001E-3</v>
      </c>
      <c r="N21" s="13">
        <v>7.1999999999999998E-3</v>
      </c>
    </row>
    <row r="22" spans="1:14" x14ac:dyDescent="0.2">
      <c r="A22" s="12">
        <v>25924</v>
      </c>
      <c r="B22" s="14" t="s">
        <v>24</v>
      </c>
      <c r="C22" s="14" t="s">
        <v>25</v>
      </c>
      <c r="D22" s="13">
        <v>0.26600000000000001</v>
      </c>
      <c r="E22" s="13">
        <v>4.4299999999999999E-2</v>
      </c>
      <c r="F22" s="13">
        <v>5.3E-3</v>
      </c>
      <c r="G22" s="13">
        <v>6.9999999999999999E-4</v>
      </c>
      <c r="H22" s="13">
        <f t="shared" si="1"/>
        <v>5.0299999999999997E-2</v>
      </c>
      <c r="I22" s="13" t="s">
        <v>33</v>
      </c>
      <c r="J22" s="13">
        <f>D22+H22</f>
        <v>0.31630000000000003</v>
      </c>
      <c r="L22" s="13">
        <v>1.6199999999999999E-2</v>
      </c>
      <c r="M22" s="13">
        <v>2.2000000000000001E-3</v>
      </c>
      <c r="N22" s="13" t="s">
        <v>33</v>
      </c>
    </row>
    <row r="23" spans="1:14" x14ac:dyDescent="0.2">
      <c r="A23" s="12">
        <v>20822</v>
      </c>
      <c r="B23" s="14" t="s">
        <v>19</v>
      </c>
      <c r="C23" s="14" t="s">
        <v>26</v>
      </c>
      <c r="D23" s="13">
        <v>0.1681</v>
      </c>
      <c r="E23" s="13">
        <v>3.6900000000000002E-2</v>
      </c>
      <c r="F23" s="13">
        <v>2.5000000000000001E-3</v>
      </c>
      <c r="G23" s="13">
        <v>2.9999999999999997E-4</v>
      </c>
      <c r="H23" s="13">
        <f t="shared" si="1"/>
        <v>3.9700000000000006E-2</v>
      </c>
      <c r="I23" s="13">
        <v>4.0000000000000001E-3</v>
      </c>
      <c r="J23" s="13">
        <f>D23+H23+I23</f>
        <v>0.21180000000000002</v>
      </c>
      <c r="L23" s="13">
        <v>1.6199999999999999E-2</v>
      </c>
      <c r="M23" s="13">
        <v>2.2000000000000001E-3</v>
      </c>
      <c r="N23" s="13">
        <v>7.1999999999999998E-3</v>
      </c>
    </row>
    <row r="24" spans="1:14" x14ac:dyDescent="0.2">
      <c r="A24" s="12"/>
      <c r="B24" s="14"/>
      <c r="C24" s="14"/>
      <c r="D24" s="13"/>
      <c r="E24" s="13"/>
      <c r="F24" s="13"/>
      <c r="G24" s="13"/>
      <c r="H24" s="13"/>
      <c r="I24" s="13"/>
      <c r="J24" s="13"/>
      <c r="L24" s="13"/>
      <c r="M24" s="13"/>
      <c r="N24" s="13"/>
    </row>
    <row r="30" spans="1:14" ht="13.5" thickBot="1" x14ac:dyDescent="0.25"/>
    <row r="31" spans="1:14" ht="13.5" thickBot="1" x14ac:dyDescent="0.25">
      <c r="A31" s="23" t="s">
        <v>27</v>
      </c>
      <c r="B31" s="24" t="s">
        <v>47</v>
      </c>
      <c r="C31" s="20"/>
      <c r="D31"/>
    </row>
    <row r="32" spans="1:14" x14ac:dyDescent="0.2">
      <c r="A32" s="19"/>
      <c r="B32" s="21" t="s">
        <v>6</v>
      </c>
      <c r="C32" s="6" t="s">
        <v>42</v>
      </c>
      <c r="D32"/>
    </row>
    <row r="33" spans="1:4" x14ac:dyDescent="0.2">
      <c r="A33" s="19"/>
      <c r="B33" s="21" t="s">
        <v>29</v>
      </c>
      <c r="C33" s="6">
        <v>37195</v>
      </c>
      <c r="D33"/>
    </row>
    <row r="34" spans="1:4" x14ac:dyDescent="0.2">
      <c r="A34" s="19"/>
      <c r="B34" s="21" t="s">
        <v>8</v>
      </c>
      <c r="C34" s="6">
        <v>38656</v>
      </c>
      <c r="D34"/>
    </row>
    <row r="35" spans="1:4" x14ac:dyDescent="0.2">
      <c r="A35" s="19"/>
      <c r="B35" s="21" t="s">
        <v>9</v>
      </c>
      <c r="C35" s="6">
        <v>39021</v>
      </c>
      <c r="D35"/>
    </row>
    <row r="36" spans="1:4" x14ac:dyDescent="0.2">
      <c r="A36" s="19"/>
      <c r="B36" s="21" t="s">
        <v>10</v>
      </c>
      <c r="C36" s="7" t="s">
        <v>43</v>
      </c>
      <c r="D36"/>
    </row>
    <row r="37" spans="1:4" x14ac:dyDescent="0.2">
      <c r="A37" s="19"/>
      <c r="B37" s="5"/>
      <c r="C37" s="8"/>
      <c r="D37"/>
    </row>
    <row r="38" spans="1:4" ht="13.5" thickBot="1" x14ac:dyDescent="0.25">
      <c r="A38" s="22"/>
      <c r="B38" s="9" t="s">
        <v>31</v>
      </c>
      <c r="C38" s="10"/>
      <c r="D38"/>
    </row>
  </sheetData>
  <phoneticPr fontId="0" type="noConversion"/>
  <printOptions horizontalCentered="1"/>
  <pageMargins left="0" right="0" top="0.75" bottom="0.75" header="0.5" footer="0.5"/>
  <pageSetup scale="67" orientation="landscape" horizontalDpi="300" verticalDpi="300" r:id="rId1"/>
  <headerFooter alignWithMargins="0">
    <oddHeader>&amp;R&amp;D
&amp;T</oddHeader>
    <oddFooter xml:space="preserve">&amp;LPrepared by:  Elizabeth Y. Brown&amp;C&amp;F
&amp;A&amp;RPage &amp;P  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7"/>
  <sheetViews>
    <sheetView zoomScale="75" workbookViewId="0">
      <selection activeCell="C3" sqref="C3"/>
    </sheetView>
  </sheetViews>
  <sheetFormatPr defaultRowHeight="12.75" x14ac:dyDescent="0.2"/>
  <cols>
    <col min="1" max="1" width="9.33203125" style="1"/>
    <col min="2" max="2" width="40.83203125" customWidth="1"/>
    <col min="3" max="3" width="55" customWidth="1"/>
    <col min="4" max="4" width="11.83203125" style="4" customWidth="1"/>
    <col min="5" max="5" width="12" style="4" customWidth="1"/>
    <col min="6" max="8" width="12.1640625" style="4" customWidth="1"/>
    <col min="9" max="9" width="12.33203125" style="4" customWidth="1"/>
    <col min="10" max="10" width="10.33203125" style="4" bestFit="1" customWidth="1"/>
    <col min="11" max="11" width="3.83203125" customWidth="1"/>
    <col min="12" max="12" width="11.33203125" customWidth="1"/>
    <col min="13" max="13" width="11.33203125" bestFit="1" customWidth="1"/>
    <col min="14" max="14" width="10.1640625" bestFit="1" customWidth="1"/>
  </cols>
  <sheetData>
    <row r="1" spans="1:14" x14ac:dyDescent="0.2">
      <c r="A1" s="11" t="s">
        <v>0</v>
      </c>
      <c r="B1" s="2"/>
      <c r="C1" s="2"/>
      <c r="D1" s="3"/>
      <c r="E1" s="3"/>
      <c r="F1" s="3"/>
      <c r="G1" s="3"/>
      <c r="H1" s="3"/>
      <c r="I1" s="3"/>
      <c r="J1" s="3"/>
    </row>
    <row r="2" spans="1:14" x14ac:dyDescent="0.2">
      <c r="A2" s="11" t="s">
        <v>1</v>
      </c>
      <c r="B2" s="2"/>
      <c r="C2" s="2"/>
      <c r="D2" s="3"/>
      <c r="E2" s="3"/>
      <c r="F2" s="3"/>
      <c r="G2" s="3"/>
      <c r="H2" s="3"/>
      <c r="I2" s="3"/>
      <c r="J2" s="3"/>
    </row>
    <row r="3" spans="1:14" x14ac:dyDescent="0.2">
      <c r="A3" s="11" t="s">
        <v>2</v>
      </c>
      <c r="B3" s="2"/>
      <c r="C3" s="2"/>
      <c r="D3" s="3"/>
      <c r="E3" s="3"/>
      <c r="F3" s="3"/>
      <c r="G3" s="3"/>
      <c r="H3" s="3"/>
      <c r="I3" s="3"/>
      <c r="J3" s="3"/>
    </row>
    <row r="4" spans="1:14" x14ac:dyDescent="0.2">
      <c r="A4" s="2" t="s">
        <v>51</v>
      </c>
      <c r="B4" s="2"/>
      <c r="C4" s="2"/>
    </row>
    <row r="5" spans="1:14" x14ac:dyDescent="0.2">
      <c r="M5" s="1"/>
    </row>
    <row r="6" spans="1:14" s="1" customFormat="1" x14ac:dyDescent="0.2">
      <c r="A6" s="15" t="s">
        <v>3</v>
      </c>
      <c r="B6" s="15" t="s">
        <v>4</v>
      </c>
      <c r="C6" s="15" t="s">
        <v>5</v>
      </c>
      <c r="D6" s="16" t="s">
        <v>6</v>
      </c>
      <c r="E6" s="16" t="s">
        <v>7</v>
      </c>
      <c r="F6" s="16" t="s">
        <v>8</v>
      </c>
      <c r="G6" s="16" t="s">
        <v>9</v>
      </c>
      <c r="H6" s="16" t="s">
        <v>11</v>
      </c>
      <c r="I6" s="16" t="s">
        <v>10</v>
      </c>
      <c r="J6" s="16" t="s">
        <v>11</v>
      </c>
      <c r="L6" s="16" t="s">
        <v>32</v>
      </c>
      <c r="M6" s="16" t="s">
        <v>45</v>
      </c>
      <c r="N6" s="16" t="s">
        <v>46</v>
      </c>
    </row>
    <row r="7" spans="1:14" s="1" customFormat="1" x14ac:dyDescent="0.2">
      <c r="A7" s="17" t="s">
        <v>12</v>
      </c>
      <c r="B7" s="17" t="s">
        <v>13</v>
      </c>
      <c r="C7" s="17" t="s">
        <v>14</v>
      </c>
      <c r="D7" s="18" t="s">
        <v>15</v>
      </c>
      <c r="E7" s="18" t="s">
        <v>16</v>
      </c>
      <c r="F7" s="18" t="s">
        <v>16</v>
      </c>
      <c r="G7" s="18" t="s">
        <v>16</v>
      </c>
      <c r="H7" s="18" t="s">
        <v>48</v>
      </c>
      <c r="I7" s="18" t="s">
        <v>16</v>
      </c>
      <c r="J7" s="18" t="s">
        <v>15</v>
      </c>
      <c r="L7" s="18" t="s">
        <v>15</v>
      </c>
      <c r="M7" s="18" t="s">
        <v>16</v>
      </c>
      <c r="N7" s="18" t="s">
        <v>16</v>
      </c>
    </row>
    <row r="8" spans="1:14" x14ac:dyDescent="0.2">
      <c r="A8" s="12"/>
      <c r="B8" s="14"/>
      <c r="C8" s="14"/>
      <c r="D8" s="13"/>
      <c r="E8" s="13"/>
      <c r="F8" s="13"/>
      <c r="G8" s="13"/>
      <c r="H8" s="13"/>
      <c r="I8" s="13"/>
      <c r="J8" s="13"/>
      <c r="L8" s="13"/>
      <c r="M8" s="13"/>
      <c r="N8" s="13"/>
    </row>
    <row r="9" spans="1:14" x14ac:dyDescent="0.2">
      <c r="A9" s="12">
        <v>8255</v>
      </c>
      <c r="B9" s="14" t="s">
        <v>17</v>
      </c>
      <c r="C9" s="14" t="s">
        <v>18</v>
      </c>
      <c r="D9" s="13">
        <v>0.32319999999999999</v>
      </c>
      <c r="E9" s="13">
        <f>0.0343+0.0343</f>
        <v>6.8599999999999994E-2</v>
      </c>
      <c r="F9" s="13">
        <v>5.1000000000000004E-3</v>
      </c>
      <c r="G9" s="13">
        <v>6.9999999999999999E-4</v>
      </c>
      <c r="H9" s="13">
        <f>SUM(E9:G9)</f>
        <v>7.4399999999999994E-2</v>
      </c>
      <c r="I9" s="13">
        <v>3.0000000000000001E-3</v>
      </c>
      <c r="J9" s="13">
        <f>SUM(D9:G9)+I9</f>
        <v>0.40059999999999996</v>
      </c>
      <c r="L9" s="13">
        <v>2.3800000000000002E-2</v>
      </c>
      <c r="M9" s="13">
        <v>2.2000000000000001E-3</v>
      </c>
      <c r="N9" s="13">
        <v>7.0000000000000001E-3</v>
      </c>
    </row>
    <row r="10" spans="1:14" x14ac:dyDescent="0.2">
      <c r="A10" s="12">
        <v>20834</v>
      </c>
      <c r="B10" s="14" t="s">
        <v>19</v>
      </c>
      <c r="C10" s="14" t="s">
        <v>20</v>
      </c>
      <c r="D10" s="13">
        <v>0.1052</v>
      </c>
      <c r="E10" s="13" t="s">
        <v>33</v>
      </c>
      <c r="F10" s="13" t="s">
        <v>33</v>
      </c>
      <c r="G10" s="13" t="s">
        <v>33</v>
      </c>
      <c r="H10" s="13"/>
      <c r="I10" s="13" t="s">
        <v>33</v>
      </c>
      <c r="J10" s="13">
        <f t="shared" ref="J10:J16" si="0">SUM(D10:I10)</f>
        <v>0.1052</v>
      </c>
      <c r="L10" s="13">
        <v>1.1000000000000001E-3</v>
      </c>
      <c r="M10" s="13" t="s">
        <v>33</v>
      </c>
      <c r="N10" s="13" t="s">
        <v>33</v>
      </c>
    </row>
    <row r="11" spans="1:14" x14ac:dyDescent="0.2">
      <c r="A11" s="12">
        <v>20835</v>
      </c>
      <c r="B11" s="14" t="s">
        <v>21</v>
      </c>
      <c r="C11" s="14" t="s">
        <v>20</v>
      </c>
      <c r="D11" s="13">
        <v>0.1052</v>
      </c>
      <c r="E11" s="13" t="s">
        <v>33</v>
      </c>
      <c r="F11" s="13" t="s">
        <v>33</v>
      </c>
      <c r="G11" s="13" t="s">
        <v>33</v>
      </c>
      <c r="H11" s="13"/>
      <c r="I11" s="13" t="s">
        <v>33</v>
      </c>
      <c r="J11" s="13">
        <f t="shared" si="0"/>
        <v>0.1052</v>
      </c>
      <c r="L11" s="13">
        <v>1.1000000000000001E-3</v>
      </c>
      <c r="M11" s="13" t="s">
        <v>33</v>
      </c>
      <c r="N11" s="13" t="s">
        <v>33</v>
      </c>
    </row>
    <row r="12" spans="1:14" x14ac:dyDescent="0.2">
      <c r="A12" s="12">
        <v>21175</v>
      </c>
      <c r="B12" s="14" t="s">
        <v>22</v>
      </c>
      <c r="C12" s="14" t="s">
        <v>20</v>
      </c>
      <c r="D12" s="13">
        <v>0.1052</v>
      </c>
      <c r="E12" s="13" t="s">
        <v>33</v>
      </c>
      <c r="F12" s="13" t="s">
        <v>33</v>
      </c>
      <c r="G12" s="13" t="s">
        <v>33</v>
      </c>
      <c r="H12" s="13"/>
      <c r="I12" s="13" t="s">
        <v>33</v>
      </c>
      <c r="J12" s="13">
        <f t="shared" si="0"/>
        <v>0.1052</v>
      </c>
      <c r="L12" s="13">
        <v>1.1000000000000001E-3</v>
      </c>
      <c r="M12" s="13" t="s">
        <v>33</v>
      </c>
      <c r="N12" s="13" t="s">
        <v>33</v>
      </c>
    </row>
    <row r="13" spans="1:14" x14ac:dyDescent="0.2">
      <c r="A13" s="12">
        <v>26677</v>
      </c>
      <c r="B13" s="14" t="s">
        <v>35</v>
      </c>
      <c r="C13" s="14" t="s">
        <v>20</v>
      </c>
      <c r="D13" s="13">
        <v>0.1052</v>
      </c>
      <c r="E13" s="13" t="s">
        <v>33</v>
      </c>
      <c r="F13" s="13" t="s">
        <v>33</v>
      </c>
      <c r="G13" s="13" t="s">
        <v>33</v>
      </c>
      <c r="H13" s="13"/>
      <c r="I13" s="13" t="s">
        <v>33</v>
      </c>
      <c r="J13" s="13">
        <f t="shared" si="0"/>
        <v>0.1052</v>
      </c>
      <c r="L13" s="13">
        <v>1.1000000000000001E-3</v>
      </c>
      <c r="M13" s="13" t="s">
        <v>33</v>
      </c>
      <c r="N13" s="13" t="s">
        <v>33</v>
      </c>
    </row>
    <row r="14" spans="1:14" x14ac:dyDescent="0.2">
      <c r="A14" s="12">
        <v>26371</v>
      </c>
      <c r="B14" s="14" t="s">
        <v>34</v>
      </c>
      <c r="C14" s="14" t="s">
        <v>20</v>
      </c>
      <c r="D14" s="13">
        <v>0.1052</v>
      </c>
      <c r="E14" s="13" t="s">
        <v>33</v>
      </c>
      <c r="F14" s="13" t="s">
        <v>33</v>
      </c>
      <c r="G14" s="13" t="s">
        <v>33</v>
      </c>
      <c r="H14" s="13"/>
      <c r="I14" s="13" t="s">
        <v>33</v>
      </c>
      <c r="J14" s="13">
        <f t="shared" si="0"/>
        <v>0.1052</v>
      </c>
      <c r="L14" s="13">
        <v>1.1000000000000001E-3</v>
      </c>
      <c r="M14" s="13" t="s">
        <v>33</v>
      </c>
      <c r="N14" s="13" t="s">
        <v>33</v>
      </c>
    </row>
    <row r="15" spans="1:14" x14ac:dyDescent="0.2">
      <c r="A15" s="12">
        <v>25923</v>
      </c>
      <c r="B15" s="14" t="s">
        <v>24</v>
      </c>
      <c r="C15" s="14" t="s">
        <v>20</v>
      </c>
      <c r="D15" s="13">
        <v>0.1052</v>
      </c>
      <c r="E15" s="13" t="s">
        <v>33</v>
      </c>
      <c r="F15" s="13" t="s">
        <v>33</v>
      </c>
      <c r="G15" s="13" t="s">
        <v>33</v>
      </c>
      <c r="H15" s="13"/>
      <c r="I15" s="13" t="s">
        <v>33</v>
      </c>
      <c r="J15" s="13">
        <f t="shared" si="0"/>
        <v>0.1052</v>
      </c>
      <c r="L15" s="13">
        <v>1.1000000000000001E-3</v>
      </c>
      <c r="M15" s="13" t="s">
        <v>33</v>
      </c>
      <c r="N15" s="13" t="s">
        <v>33</v>
      </c>
    </row>
    <row r="16" spans="1:14" x14ac:dyDescent="0.2">
      <c r="A16" s="12">
        <v>20715</v>
      </c>
      <c r="B16" s="14" t="s">
        <v>17</v>
      </c>
      <c r="C16" s="14" t="s">
        <v>20</v>
      </c>
      <c r="D16" s="13">
        <v>0.1052</v>
      </c>
      <c r="E16" s="13" t="s">
        <v>33</v>
      </c>
      <c r="F16" s="13" t="s">
        <v>33</v>
      </c>
      <c r="G16" s="13" t="s">
        <v>33</v>
      </c>
      <c r="H16" s="13"/>
      <c r="I16" s="13" t="s">
        <v>33</v>
      </c>
      <c r="J16" s="13">
        <f t="shared" si="0"/>
        <v>0.1052</v>
      </c>
      <c r="L16" s="13">
        <v>1.1000000000000001E-3</v>
      </c>
      <c r="M16" s="13" t="s">
        <v>33</v>
      </c>
      <c r="N16" s="13" t="s">
        <v>33</v>
      </c>
    </row>
    <row r="17" spans="1:14" x14ac:dyDescent="0.2">
      <c r="A17" s="12">
        <v>20747</v>
      </c>
      <c r="B17" s="14" t="s">
        <v>21</v>
      </c>
      <c r="C17" s="14" t="s">
        <v>25</v>
      </c>
      <c r="D17" s="13">
        <v>0.2606</v>
      </c>
      <c r="E17" s="13">
        <v>3.6900000000000002E-2</v>
      </c>
      <c r="F17" s="13">
        <v>5.0000000000000001E-3</v>
      </c>
      <c r="G17" s="13">
        <v>6.9999999999999999E-4</v>
      </c>
      <c r="H17" s="13">
        <f t="shared" ref="H17:H23" si="1">SUM(E17:G17)</f>
        <v>4.2599999999999999E-2</v>
      </c>
      <c r="I17" s="13">
        <v>3.0000000000000001E-3</v>
      </c>
      <c r="J17" s="13">
        <f t="shared" ref="J17:J23" si="2">SUM(D17:G17)+I17</f>
        <v>0.30619999999999997</v>
      </c>
      <c r="L17" s="13">
        <v>1.6199999999999999E-2</v>
      </c>
      <c r="M17" s="13">
        <v>2.2000000000000001E-3</v>
      </c>
      <c r="N17" s="13">
        <v>7.0000000000000001E-3</v>
      </c>
    </row>
    <row r="18" spans="1:14" x14ac:dyDescent="0.2">
      <c r="A18" s="12">
        <v>20748</v>
      </c>
      <c r="B18" s="14" t="s">
        <v>21</v>
      </c>
      <c r="C18" s="14" t="s">
        <v>25</v>
      </c>
      <c r="D18" s="13">
        <v>0.2606</v>
      </c>
      <c r="E18" s="13">
        <v>3.6900000000000002E-2</v>
      </c>
      <c r="F18" s="13">
        <v>5.0000000000000001E-3</v>
      </c>
      <c r="G18" s="13">
        <v>6.9999999999999999E-4</v>
      </c>
      <c r="H18" s="13">
        <f t="shared" si="1"/>
        <v>4.2599999999999999E-2</v>
      </c>
      <c r="I18" s="13">
        <v>1.8E-3</v>
      </c>
      <c r="J18" s="13">
        <f t="shared" si="2"/>
        <v>0.30499999999999999</v>
      </c>
      <c r="L18" s="13">
        <v>1.6199999999999999E-2</v>
      </c>
      <c r="M18" s="13">
        <v>2.2000000000000001E-3</v>
      </c>
      <c r="N18" s="13">
        <v>7.0000000000000001E-3</v>
      </c>
    </row>
    <row r="19" spans="1:14" x14ac:dyDescent="0.2">
      <c r="A19" s="12">
        <v>21165</v>
      </c>
      <c r="B19" s="14" t="s">
        <v>22</v>
      </c>
      <c r="C19" s="14" t="s">
        <v>25</v>
      </c>
      <c r="D19" s="13">
        <v>0.2606</v>
      </c>
      <c r="E19" s="13">
        <v>4.4299999999999999E-2</v>
      </c>
      <c r="F19" s="13">
        <v>5.1999999999999998E-3</v>
      </c>
      <c r="G19" s="13">
        <v>6.9999999999999999E-4</v>
      </c>
      <c r="H19" s="13">
        <f t="shared" si="1"/>
        <v>5.0200000000000002E-2</v>
      </c>
      <c r="I19" s="13">
        <v>3.0000000000000001E-3</v>
      </c>
      <c r="J19" s="13">
        <f t="shared" si="2"/>
        <v>0.31379999999999997</v>
      </c>
      <c r="L19" s="13">
        <v>1.6199999999999999E-2</v>
      </c>
      <c r="M19" s="13">
        <v>2.2000000000000001E-3</v>
      </c>
      <c r="N19" s="13">
        <v>7.0000000000000001E-3</v>
      </c>
    </row>
    <row r="20" spans="1:14" x14ac:dyDescent="0.2">
      <c r="A20" s="12">
        <v>26678</v>
      </c>
      <c r="B20" s="14" t="s">
        <v>35</v>
      </c>
      <c r="C20" s="14" t="s">
        <v>25</v>
      </c>
      <c r="D20" s="13">
        <v>0.2606</v>
      </c>
      <c r="E20" s="13">
        <v>4.4299999999999999E-2</v>
      </c>
      <c r="F20" s="13">
        <v>4.0000000000000001E-3</v>
      </c>
      <c r="G20" s="13">
        <v>5.0000000000000001E-4</v>
      </c>
      <c r="H20" s="13">
        <f t="shared" si="1"/>
        <v>4.8799999999999996E-2</v>
      </c>
      <c r="I20" s="13">
        <v>3.0000000000000001E-3</v>
      </c>
      <c r="J20" s="13">
        <f t="shared" si="2"/>
        <v>0.31240000000000001</v>
      </c>
      <c r="L20" s="13">
        <v>1.6199999999999999E-2</v>
      </c>
      <c r="M20" s="13">
        <v>2.2000000000000001E-3</v>
      </c>
      <c r="N20" s="13">
        <v>7.0000000000000001E-3</v>
      </c>
    </row>
    <row r="21" spans="1:14" x14ac:dyDescent="0.2">
      <c r="A21" s="12">
        <v>26372</v>
      </c>
      <c r="B21" s="14" t="s">
        <v>34</v>
      </c>
      <c r="C21" s="14" t="s">
        <v>25</v>
      </c>
      <c r="D21" s="13">
        <v>0.2606</v>
      </c>
      <c r="E21" s="13">
        <v>4.4299999999999999E-2</v>
      </c>
      <c r="F21" s="13">
        <v>5.1000000000000004E-3</v>
      </c>
      <c r="G21" s="13">
        <v>6.9999999999999999E-4</v>
      </c>
      <c r="H21" s="13">
        <f t="shared" si="1"/>
        <v>5.0099999999999999E-2</v>
      </c>
      <c r="I21" s="13">
        <v>3.0000000000000001E-3</v>
      </c>
      <c r="J21" s="13">
        <f t="shared" si="2"/>
        <v>0.31369999999999998</v>
      </c>
      <c r="L21" s="13">
        <v>1.6199999999999999E-2</v>
      </c>
      <c r="M21" s="13">
        <v>2.2000000000000001E-3</v>
      </c>
      <c r="N21" s="13">
        <v>7.0000000000000001E-3</v>
      </c>
    </row>
    <row r="22" spans="1:14" x14ac:dyDescent="0.2">
      <c r="A22" s="12">
        <v>25924</v>
      </c>
      <c r="B22" s="14" t="s">
        <v>24</v>
      </c>
      <c r="C22" s="14" t="s">
        <v>25</v>
      </c>
      <c r="D22" s="13">
        <v>0.26600000000000001</v>
      </c>
      <c r="E22" s="13">
        <v>4.4299999999999999E-2</v>
      </c>
      <c r="F22" s="13">
        <v>5.3E-3</v>
      </c>
      <c r="G22" s="13">
        <v>6.9999999999999999E-4</v>
      </c>
      <c r="H22" s="13">
        <f t="shared" si="1"/>
        <v>5.0299999999999997E-2</v>
      </c>
      <c r="I22" s="13" t="s">
        <v>33</v>
      </c>
      <c r="J22" s="13">
        <f>SUM(D22:G22)</f>
        <v>0.31630000000000003</v>
      </c>
      <c r="L22" s="13">
        <v>1.6199999999999999E-2</v>
      </c>
      <c r="M22" s="13">
        <v>2.2000000000000001E-3</v>
      </c>
      <c r="N22" s="13" t="s">
        <v>33</v>
      </c>
    </row>
    <row r="23" spans="1:14" x14ac:dyDescent="0.2">
      <c r="A23" s="12">
        <v>20822</v>
      </c>
      <c r="B23" s="14" t="s">
        <v>19</v>
      </c>
      <c r="C23" s="14" t="s">
        <v>26</v>
      </c>
      <c r="D23" s="13">
        <v>0.1681</v>
      </c>
      <c r="E23" s="13">
        <v>3.6900000000000002E-2</v>
      </c>
      <c r="F23" s="13">
        <v>2.5000000000000001E-3</v>
      </c>
      <c r="G23" s="13">
        <v>2.9999999999999997E-4</v>
      </c>
      <c r="H23" s="13">
        <f t="shared" si="1"/>
        <v>3.9700000000000006E-2</v>
      </c>
      <c r="I23" s="13">
        <v>1.8E-3</v>
      </c>
      <c r="J23" s="13">
        <f t="shared" si="2"/>
        <v>0.20960000000000001</v>
      </c>
      <c r="L23" s="13">
        <v>1.6199999999999999E-2</v>
      </c>
      <c r="M23" s="13">
        <v>2.2000000000000001E-3</v>
      </c>
      <c r="N23" s="13">
        <v>7.0000000000000001E-3</v>
      </c>
    </row>
    <row r="24" spans="1:14" x14ac:dyDescent="0.2">
      <c r="A24" s="12"/>
      <c r="B24" s="14"/>
      <c r="C24" s="14"/>
      <c r="D24" s="13"/>
      <c r="E24" s="13"/>
      <c r="F24" s="13"/>
      <c r="G24" s="13"/>
      <c r="H24" s="13"/>
      <c r="I24" s="13"/>
      <c r="J24" s="13"/>
      <c r="L24" s="13"/>
      <c r="M24" s="13"/>
      <c r="N24" s="13"/>
    </row>
    <row r="28" spans="1:14" ht="13.5" thickBot="1" x14ac:dyDescent="0.25"/>
    <row r="29" spans="1:14" ht="13.5" thickBot="1" x14ac:dyDescent="0.25">
      <c r="A29" s="23" t="s">
        <v>27</v>
      </c>
      <c r="B29" s="24" t="s">
        <v>47</v>
      </c>
      <c r="C29" s="20"/>
      <c r="D29"/>
    </row>
    <row r="30" spans="1:14" x14ac:dyDescent="0.2">
      <c r="A30" s="19"/>
      <c r="B30" s="21" t="s">
        <v>6</v>
      </c>
      <c r="C30" s="6" t="s">
        <v>42</v>
      </c>
      <c r="D30"/>
    </row>
    <row r="31" spans="1:14" x14ac:dyDescent="0.2">
      <c r="A31" s="19"/>
      <c r="B31" s="21" t="s">
        <v>29</v>
      </c>
      <c r="C31" s="6">
        <v>37195</v>
      </c>
      <c r="D31"/>
    </row>
    <row r="32" spans="1:14" x14ac:dyDescent="0.2">
      <c r="A32" s="19"/>
      <c r="B32" s="21" t="s">
        <v>8</v>
      </c>
      <c r="C32" s="6">
        <v>38656</v>
      </c>
      <c r="D32"/>
    </row>
    <row r="33" spans="1:4" x14ac:dyDescent="0.2">
      <c r="A33" s="19"/>
      <c r="B33" s="21" t="s">
        <v>9</v>
      </c>
      <c r="C33" s="6">
        <v>39021</v>
      </c>
      <c r="D33"/>
    </row>
    <row r="34" spans="1:4" x14ac:dyDescent="0.2">
      <c r="A34" s="19"/>
      <c r="B34" s="21" t="s">
        <v>10</v>
      </c>
      <c r="C34" s="7" t="s">
        <v>43</v>
      </c>
      <c r="D34"/>
    </row>
    <row r="35" spans="1:4" x14ac:dyDescent="0.2">
      <c r="A35" s="19"/>
      <c r="B35" s="5"/>
      <c r="C35" s="8"/>
      <c r="D35"/>
    </row>
    <row r="36" spans="1:4" ht="13.5" thickBot="1" x14ac:dyDescent="0.25">
      <c r="A36" s="22"/>
      <c r="B36" s="9" t="s">
        <v>31</v>
      </c>
      <c r="C36" s="10"/>
      <c r="D36"/>
    </row>
    <row r="37" spans="1:4" x14ac:dyDescent="0.2">
      <c r="A37" s="5"/>
      <c r="B37" s="21"/>
      <c r="C37" s="5"/>
      <c r="D37"/>
    </row>
  </sheetData>
  <phoneticPr fontId="0" type="noConversion"/>
  <printOptions horizontalCentered="1"/>
  <pageMargins left="0" right="0" top="0.75" bottom="0.75" header="0.5" footer="0.5"/>
  <pageSetup scale="67" orientation="landscape" horizontalDpi="300" verticalDpi="300" r:id="rId1"/>
  <headerFooter alignWithMargins="0">
    <oddHeader>&amp;R&amp;D
&amp;T</oddHeader>
    <oddFooter xml:space="preserve">&amp;LPrepared by:  Elizabeth Y. Brown&amp;C&amp;F
&amp;A&amp;RPage &amp;P  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7"/>
  <sheetViews>
    <sheetView zoomScale="75" workbookViewId="0">
      <selection activeCell="T22" sqref="T22"/>
    </sheetView>
  </sheetViews>
  <sheetFormatPr defaultRowHeight="12.75" x14ac:dyDescent="0.2"/>
  <cols>
    <col min="1" max="1" width="9.33203125" style="1"/>
    <col min="2" max="2" width="40.83203125" customWidth="1"/>
    <col min="3" max="3" width="55" customWidth="1"/>
    <col min="4" max="4" width="11.83203125" style="4" customWidth="1"/>
    <col min="5" max="5" width="12" style="4" customWidth="1"/>
    <col min="6" max="8" width="12.1640625" style="4" customWidth="1"/>
    <col min="9" max="9" width="12.33203125" style="4" customWidth="1"/>
    <col min="10" max="10" width="10.33203125" style="4" bestFit="1" customWidth="1"/>
    <col min="11" max="11" width="3.83203125" customWidth="1"/>
    <col min="12" max="12" width="11.33203125" customWidth="1"/>
    <col min="13" max="13" width="11.33203125" bestFit="1" customWidth="1"/>
    <col min="14" max="14" width="10.1640625" bestFit="1" customWidth="1"/>
  </cols>
  <sheetData>
    <row r="1" spans="1:14" x14ac:dyDescent="0.2">
      <c r="A1" s="11" t="s">
        <v>0</v>
      </c>
      <c r="B1" s="2"/>
      <c r="C1" s="2"/>
      <c r="D1" s="3"/>
      <c r="E1" s="3"/>
      <c r="F1" s="3"/>
      <c r="G1" s="3"/>
      <c r="H1" s="3"/>
      <c r="I1" s="3"/>
      <c r="J1" s="3"/>
    </row>
    <row r="2" spans="1:14" x14ac:dyDescent="0.2">
      <c r="A2" s="11" t="s">
        <v>1</v>
      </c>
      <c r="B2" s="2"/>
      <c r="C2" s="2"/>
      <c r="D2" s="3"/>
      <c r="E2" s="3"/>
      <c r="F2" s="3"/>
      <c r="G2" s="3"/>
      <c r="H2" s="3"/>
      <c r="I2" s="3"/>
      <c r="J2" s="3"/>
    </row>
    <row r="3" spans="1:14" x14ac:dyDescent="0.2">
      <c r="A3" s="11" t="s">
        <v>2</v>
      </c>
      <c r="B3" s="2"/>
      <c r="C3" s="2"/>
      <c r="D3" s="3"/>
      <c r="E3" s="3"/>
      <c r="F3" s="3"/>
      <c r="G3" s="3"/>
      <c r="H3" s="3"/>
      <c r="I3" s="3"/>
      <c r="J3" s="3"/>
    </row>
    <row r="4" spans="1:14" x14ac:dyDescent="0.2">
      <c r="A4" s="36">
        <v>37165</v>
      </c>
      <c r="B4" s="2"/>
      <c r="C4" s="2"/>
    </row>
    <row r="5" spans="1:14" x14ac:dyDescent="0.2">
      <c r="M5" s="1"/>
    </row>
    <row r="6" spans="1:14" s="1" customFormat="1" x14ac:dyDescent="0.2">
      <c r="A6" s="15" t="s">
        <v>3</v>
      </c>
      <c r="B6" s="15" t="s">
        <v>4</v>
      </c>
      <c r="C6" s="15" t="s">
        <v>5</v>
      </c>
      <c r="D6" s="16" t="s">
        <v>6</v>
      </c>
      <c r="E6" s="16" t="s">
        <v>7</v>
      </c>
      <c r="F6" s="16" t="s">
        <v>8</v>
      </c>
      <c r="G6" s="16" t="s">
        <v>9</v>
      </c>
      <c r="H6" s="16" t="s">
        <v>11</v>
      </c>
      <c r="I6" s="16" t="s">
        <v>10</v>
      </c>
      <c r="J6" s="16" t="s">
        <v>11</v>
      </c>
      <c r="L6" s="16" t="s">
        <v>32</v>
      </c>
      <c r="M6" s="37" t="s">
        <v>45</v>
      </c>
      <c r="N6" s="16" t="s">
        <v>46</v>
      </c>
    </row>
    <row r="7" spans="1:14" s="1" customFormat="1" x14ac:dyDescent="0.2">
      <c r="A7" s="17" t="s">
        <v>12</v>
      </c>
      <c r="B7" s="17" t="s">
        <v>13</v>
      </c>
      <c r="C7" s="17" t="s">
        <v>14</v>
      </c>
      <c r="D7" s="18" t="s">
        <v>15</v>
      </c>
      <c r="E7" s="18" t="s">
        <v>16</v>
      </c>
      <c r="F7" s="18" t="s">
        <v>16</v>
      </c>
      <c r="G7" s="18" t="s">
        <v>16</v>
      </c>
      <c r="H7" s="18" t="s">
        <v>48</v>
      </c>
      <c r="I7" s="18" t="s">
        <v>16</v>
      </c>
      <c r="J7" s="18" t="s">
        <v>15</v>
      </c>
      <c r="L7" s="18" t="s">
        <v>15</v>
      </c>
      <c r="M7" s="38" t="s">
        <v>16</v>
      </c>
      <c r="N7" s="18" t="s">
        <v>16</v>
      </c>
    </row>
    <row r="8" spans="1:14" x14ac:dyDescent="0.2">
      <c r="A8" s="12"/>
      <c r="B8" s="14"/>
      <c r="C8" s="14"/>
      <c r="D8" s="13"/>
      <c r="E8" s="13"/>
      <c r="F8" s="13"/>
      <c r="G8" s="13"/>
      <c r="H8" s="13"/>
      <c r="I8" s="13"/>
      <c r="J8" s="13"/>
      <c r="L8" s="13"/>
      <c r="M8" s="13"/>
      <c r="N8" s="13"/>
    </row>
    <row r="9" spans="1:14" x14ac:dyDescent="0.2">
      <c r="A9" s="12">
        <v>8255</v>
      </c>
      <c r="B9" s="14" t="s">
        <v>17</v>
      </c>
      <c r="C9" s="14" t="s">
        <v>18</v>
      </c>
      <c r="D9" s="13">
        <v>0.32319999999999999</v>
      </c>
      <c r="E9" s="13">
        <f>0.0343+0.0343</f>
        <v>6.8599999999999994E-2</v>
      </c>
      <c r="F9" s="13">
        <v>5.1000000000000004E-3</v>
      </c>
      <c r="G9" s="13">
        <v>6.9999999999999999E-4</v>
      </c>
      <c r="H9" s="13">
        <f>SUM(E9:G9)</f>
        <v>7.4399999999999994E-2</v>
      </c>
      <c r="I9" s="13">
        <v>3.0000000000000001E-3</v>
      </c>
      <c r="J9" s="13">
        <f>SUM(D9:G9)+I9</f>
        <v>0.40059999999999996</v>
      </c>
      <c r="L9" s="13">
        <v>2.3800000000000002E-2</v>
      </c>
      <c r="M9" s="13">
        <v>2.0999999999999999E-3</v>
      </c>
      <c r="N9" s="13">
        <v>7.0000000000000001E-3</v>
      </c>
    </row>
    <row r="10" spans="1:14" x14ac:dyDescent="0.2">
      <c r="A10" s="12">
        <v>20834</v>
      </c>
      <c r="B10" s="14" t="s">
        <v>19</v>
      </c>
      <c r="C10" s="14" t="s">
        <v>20</v>
      </c>
      <c r="D10" s="13">
        <v>0.1052</v>
      </c>
      <c r="E10" s="13" t="s">
        <v>33</v>
      </c>
      <c r="F10" s="13" t="s">
        <v>33</v>
      </c>
      <c r="G10" s="13" t="s">
        <v>33</v>
      </c>
      <c r="H10" s="13"/>
      <c r="I10" s="13" t="s">
        <v>33</v>
      </c>
      <c r="J10" s="13">
        <f t="shared" ref="J10:J16" si="0">SUM(D10:I10)</f>
        <v>0.1052</v>
      </c>
      <c r="L10" s="13">
        <v>1.1000000000000001E-3</v>
      </c>
      <c r="M10" s="13" t="s">
        <v>33</v>
      </c>
      <c r="N10" s="13" t="s">
        <v>33</v>
      </c>
    </row>
    <row r="11" spans="1:14" x14ac:dyDescent="0.2">
      <c r="A11" s="12">
        <v>20835</v>
      </c>
      <c r="B11" s="14" t="s">
        <v>21</v>
      </c>
      <c r="C11" s="14" t="s">
        <v>20</v>
      </c>
      <c r="D11" s="13">
        <v>0.1052</v>
      </c>
      <c r="E11" s="13" t="s">
        <v>33</v>
      </c>
      <c r="F11" s="13" t="s">
        <v>33</v>
      </c>
      <c r="G11" s="13" t="s">
        <v>33</v>
      </c>
      <c r="H11" s="13"/>
      <c r="I11" s="13" t="s">
        <v>33</v>
      </c>
      <c r="J11" s="13">
        <f t="shared" si="0"/>
        <v>0.1052</v>
      </c>
      <c r="L11" s="13">
        <v>1.1000000000000001E-3</v>
      </c>
      <c r="M11" s="13" t="s">
        <v>33</v>
      </c>
      <c r="N11" s="13" t="s">
        <v>33</v>
      </c>
    </row>
    <row r="12" spans="1:14" x14ac:dyDescent="0.2">
      <c r="A12" s="12">
        <v>21175</v>
      </c>
      <c r="B12" s="14" t="s">
        <v>22</v>
      </c>
      <c r="C12" s="14" t="s">
        <v>20</v>
      </c>
      <c r="D12" s="13">
        <v>0.1052</v>
      </c>
      <c r="E12" s="13" t="s">
        <v>33</v>
      </c>
      <c r="F12" s="13" t="s">
        <v>33</v>
      </c>
      <c r="G12" s="13" t="s">
        <v>33</v>
      </c>
      <c r="H12" s="13"/>
      <c r="I12" s="13" t="s">
        <v>33</v>
      </c>
      <c r="J12" s="13">
        <f t="shared" si="0"/>
        <v>0.1052</v>
      </c>
      <c r="L12" s="13">
        <v>1.1000000000000001E-3</v>
      </c>
      <c r="M12" s="13" t="s">
        <v>33</v>
      </c>
      <c r="N12" s="13" t="s">
        <v>33</v>
      </c>
    </row>
    <row r="13" spans="1:14" x14ac:dyDescent="0.2">
      <c r="A13" s="12">
        <v>26677</v>
      </c>
      <c r="B13" s="14" t="s">
        <v>35</v>
      </c>
      <c r="C13" s="14" t="s">
        <v>20</v>
      </c>
      <c r="D13" s="13">
        <v>0.1052</v>
      </c>
      <c r="E13" s="13" t="s">
        <v>33</v>
      </c>
      <c r="F13" s="13" t="s">
        <v>33</v>
      </c>
      <c r="G13" s="13" t="s">
        <v>33</v>
      </c>
      <c r="H13" s="13"/>
      <c r="I13" s="13" t="s">
        <v>33</v>
      </c>
      <c r="J13" s="13">
        <f t="shared" si="0"/>
        <v>0.1052</v>
      </c>
      <c r="L13" s="13">
        <v>1.1000000000000001E-3</v>
      </c>
      <c r="M13" s="13" t="s">
        <v>33</v>
      </c>
      <c r="N13" s="13" t="s">
        <v>33</v>
      </c>
    </row>
    <row r="14" spans="1:14" x14ac:dyDescent="0.2">
      <c r="A14" s="12">
        <v>26371</v>
      </c>
      <c r="B14" s="14" t="s">
        <v>34</v>
      </c>
      <c r="C14" s="14" t="s">
        <v>20</v>
      </c>
      <c r="D14" s="13">
        <v>0.1052</v>
      </c>
      <c r="E14" s="13" t="s">
        <v>33</v>
      </c>
      <c r="F14" s="13" t="s">
        <v>33</v>
      </c>
      <c r="G14" s="13" t="s">
        <v>33</v>
      </c>
      <c r="H14" s="13"/>
      <c r="I14" s="13" t="s">
        <v>33</v>
      </c>
      <c r="J14" s="13">
        <f t="shared" si="0"/>
        <v>0.1052</v>
      </c>
      <c r="L14" s="13">
        <v>1.1000000000000001E-3</v>
      </c>
      <c r="M14" s="13" t="s">
        <v>33</v>
      </c>
      <c r="N14" s="13" t="s">
        <v>33</v>
      </c>
    </row>
    <row r="15" spans="1:14" x14ac:dyDescent="0.2">
      <c r="A15" s="12">
        <v>25923</v>
      </c>
      <c r="B15" s="14" t="s">
        <v>24</v>
      </c>
      <c r="C15" s="14" t="s">
        <v>20</v>
      </c>
      <c r="D15" s="13">
        <v>0.1052</v>
      </c>
      <c r="E15" s="13" t="s">
        <v>33</v>
      </c>
      <c r="F15" s="13" t="s">
        <v>33</v>
      </c>
      <c r="G15" s="13" t="s">
        <v>33</v>
      </c>
      <c r="H15" s="13"/>
      <c r="I15" s="13" t="s">
        <v>33</v>
      </c>
      <c r="J15" s="13">
        <f t="shared" si="0"/>
        <v>0.1052</v>
      </c>
      <c r="L15" s="13">
        <v>1.1000000000000001E-3</v>
      </c>
      <c r="M15" s="13" t="s">
        <v>33</v>
      </c>
      <c r="N15" s="13" t="s">
        <v>33</v>
      </c>
    </row>
    <row r="16" spans="1:14" x14ac:dyDescent="0.2">
      <c r="A16" s="12">
        <v>20715</v>
      </c>
      <c r="B16" s="14" t="s">
        <v>17</v>
      </c>
      <c r="C16" s="14" t="s">
        <v>20</v>
      </c>
      <c r="D16" s="13">
        <v>0.1052</v>
      </c>
      <c r="E16" s="13" t="s">
        <v>33</v>
      </c>
      <c r="F16" s="13" t="s">
        <v>33</v>
      </c>
      <c r="G16" s="13" t="s">
        <v>33</v>
      </c>
      <c r="H16" s="13"/>
      <c r="I16" s="13" t="s">
        <v>33</v>
      </c>
      <c r="J16" s="13">
        <f t="shared" si="0"/>
        <v>0.1052</v>
      </c>
      <c r="L16" s="13">
        <v>1.1000000000000001E-3</v>
      </c>
      <c r="M16" s="13" t="s">
        <v>33</v>
      </c>
      <c r="N16" s="13" t="s">
        <v>33</v>
      </c>
    </row>
    <row r="17" spans="1:14" x14ac:dyDescent="0.2">
      <c r="A17" s="12">
        <v>20747</v>
      </c>
      <c r="B17" s="14" t="s">
        <v>21</v>
      </c>
      <c r="C17" s="14" t="s">
        <v>25</v>
      </c>
      <c r="D17" s="13">
        <v>0.2606</v>
      </c>
      <c r="E17" s="13">
        <v>3.6900000000000002E-2</v>
      </c>
      <c r="F17" s="13">
        <v>5.0000000000000001E-3</v>
      </c>
      <c r="G17" s="13">
        <v>6.9999999999999999E-4</v>
      </c>
      <c r="H17" s="13">
        <f t="shared" ref="H17:H23" si="1">SUM(E17:G17)</f>
        <v>4.2599999999999999E-2</v>
      </c>
      <c r="I17" s="13">
        <v>3.0000000000000001E-3</v>
      </c>
      <c r="J17" s="13">
        <f>SUM(D17:G17)+I17</f>
        <v>0.30619999999999997</v>
      </c>
      <c r="L17" s="13">
        <v>1.6199999999999999E-2</v>
      </c>
      <c r="M17" s="13">
        <v>2.0999999999999999E-3</v>
      </c>
      <c r="N17" s="13">
        <v>7.0000000000000001E-3</v>
      </c>
    </row>
    <row r="18" spans="1:14" x14ac:dyDescent="0.2">
      <c r="A18" s="12">
        <v>20748</v>
      </c>
      <c r="B18" s="14" t="s">
        <v>21</v>
      </c>
      <c r="C18" s="14" t="s">
        <v>25</v>
      </c>
      <c r="D18" s="13">
        <v>0.2606</v>
      </c>
      <c r="E18" s="13">
        <v>3.6900000000000002E-2</v>
      </c>
      <c r="F18" s="13">
        <v>5.0000000000000001E-3</v>
      </c>
      <c r="G18" s="13">
        <v>6.9999999999999999E-4</v>
      </c>
      <c r="H18" s="13">
        <f t="shared" si="1"/>
        <v>4.2599999999999999E-2</v>
      </c>
      <c r="I18" s="13">
        <v>1.8E-3</v>
      </c>
      <c r="J18" s="13">
        <f>SUM(D18:G18)+I18</f>
        <v>0.30499999999999999</v>
      </c>
      <c r="L18" s="13">
        <v>1.6199999999999999E-2</v>
      </c>
      <c r="M18" s="13">
        <v>2.0999999999999999E-3</v>
      </c>
      <c r="N18" s="13">
        <v>7.0000000000000001E-3</v>
      </c>
    </row>
    <row r="19" spans="1:14" x14ac:dyDescent="0.2">
      <c r="A19" s="12">
        <v>21165</v>
      </c>
      <c r="B19" s="14" t="s">
        <v>22</v>
      </c>
      <c r="C19" s="14" t="s">
        <v>25</v>
      </c>
      <c r="D19" s="13">
        <v>0.2606</v>
      </c>
      <c r="E19" s="13">
        <v>4.4299999999999999E-2</v>
      </c>
      <c r="F19" s="13">
        <v>5.1999999999999998E-3</v>
      </c>
      <c r="G19" s="13">
        <v>6.9999999999999999E-4</v>
      </c>
      <c r="H19" s="13">
        <f t="shared" si="1"/>
        <v>5.0200000000000002E-2</v>
      </c>
      <c r="I19" s="13">
        <v>3.0000000000000001E-3</v>
      </c>
      <c r="J19" s="13">
        <f>SUM(D19:G19)+I19</f>
        <v>0.31379999999999997</v>
      </c>
      <c r="L19" s="13">
        <v>1.6199999999999999E-2</v>
      </c>
      <c r="M19" s="13">
        <v>2.0999999999999999E-3</v>
      </c>
      <c r="N19" s="13">
        <v>7.0000000000000001E-3</v>
      </c>
    </row>
    <row r="20" spans="1:14" x14ac:dyDescent="0.2">
      <c r="A20" s="12">
        <v>26678</v>
      </c>
      <c r="B20" s="14" t="s">
        <v>35</v>
      </c>
      <c r="C20" s="14" t="s">
        <v>25</v>
      </c>
      <c r="D20" s="13">
        <v>0.2606</v>
      </c>
      <c r="E20" s="13">
        <v>4.4299999999999999E-2</v>
      </c>
      <c r="F20" s="13">
        <v>4.0000000000000001E-3</v>
      </c>
      <c r="G20" s="13">
        <v>5.0000000000000001E-4</v>
      </c>
      <c r="H20" s="13">
        <f t="shared" si="1"/>
        <v>4.8799999999999996E-2</v>
      </c>
      <c r="I20" s="13">
        <v>3.0000000000000001E-3</v>
      </c>
      <c r="J20" s="13">
        <f>SUM(D20:G20)+I20</f>
        <v>0.31240000000000001</v>
      </c>
      <c r="L20" s="13">
        <v>1.6199999999999999E-2</v>
      </c>
      <c r="M20" s="13">
        <v>2.0999999999999999E-3</v>
      </c>
      <c r="N20" s="13">
        <v>7.0000000000000001E-3</v>
      </c>
    </row>
    <row r="21" spans="1:14" x14ac:dyDescent="0.2">
      <c r="A21" s="12">
        <v>26372</v>
      </c>
      <c r="B21" s="14" t="s">
        <v>34</v>
      </c>
      <c r="C21" s="14" t="s">
        <v>25</v>
      </c>
      <c r="D21" s="13">
        <v>0.2606</v>
      </c>
      <c r="E21" s="13">
        <v>4.4299999999999999E-2</v>
      </c>
      <c r="F21" s="13">
        <v>5.1000000000000004E-3</v>
      </c>
      <c r="G21" s="13">
        <v>6.9999999999999999E-4</v>
      </c>
      <c r="H21" s="13">
        <f t="shared" si="1"/>
        <v>5.0099999999999999E-2</v>
      </c>
      <c r="I21" s="13">
        <v>3.0000000000000001E-3</v>
      </c>
      <c r="J21" s="13">
        <f>SUM(D21:G21)+I21</f>
        <v>0.31369999999999998</v>
      </c>
      <c r="L21" s="13">
        <v>1.6199999999999999E-2</v>
      </c>
      <c r="M21" s="13">
        <v>2.0999999999999999E-3</v>
      </c>
      <c r="N21" s="13">
        <v>7.0000000000000001E-3</v>
      </c>
    </row>
    <row r="22" spans="1:14" x14ac:dyDescent="0.2">
      <c r="A22" s="12">
        <v>25924</v>
      </c>
      <c r="B22" s="14" t="s">
        <v>24</v>
      </c>
      <c r="C22" s="14" t="s">
        <v>25</v>
      </c>
      <c r="D22" s="13">
        <v>0.26600000000000001</v>
      </c>
      <c r="E22" s="13">
        <v>4.4299999999999999E-2</v>
      </c>
      <c r="F22" s="13">
        <v>5.3E-3</v>
      </c>
      <c r="G22" s="13">
        <v>6.9999999999999999E-4</v>
      </c>
      <c r="H22" s="13">
        <f t="shared" si="1"/>
        <v>5.0299999999999997E-2</v>
      </c>
      <c r="I22" s="13" t="s">
        <v>33</v>
      </c>
      <c r="J22" s="13">
        <f>SUM(D22:G22)</f>
        <v>0.31630000000000003</v>
      </c>
      <c r="L22" s="13">
        <v>1.6199999999999999E-2</v>
      </c>
      <c r="M22" s="13">
        <v>2.0999999999999999E-3</v>
      </c>
      <c r="N22" s="13" t="s">
        <v>33</v>
      </c>
    </row>
    <row r="23" spans="1:14" x14ac:dyDescent="0.2">
      <c r="A23" s="12">
        <v>20822</v>
      </c>
      <c r="B23" s="14" t="s">
        <v>19</v>
      </c>
      <c r="C23" s="14" t="s">
        <v>26</v>
      </c>
      <c r="D23" s="13">
        <v>0.1681</v>
      </c>
      <c r="E23" s="13">
        <v>3.6900000000000002E-2</v>
      </c>
      <c r="F23" s="13">
        <v>2.5000000000000001E-3</v>
      </c>
      <c r="G23" s="13">
        <v>2.9999999999999997E-4</v>
      </c>
      <c r="H23" s="13">
        <f t="shared" si="1"/>
        <v>3.9700000000000006E-2</v>
      </c>
      <c r="I23" s="13">
        <v>1.8E-3</v>
      </c>
      <c r="J23" s="13">
        <f>SUM(D23:G23)+I23</f>
        <v>0.20960000000000001</v>
      </c>
      <c r="L23" s="13">
        <v>1.6199999999999999E-2</v>
      </c>
      <c r="M23" s="13">
        <v>2.0999999999999999E-3</v>
      </c>
      <c r="N23" s="13">
        <v>7.0000000000000001E-3</v>
      </c>
    </row>
    <row r="24" spans="1:14" x14ac:dyDescent="0.2">
      <c r="A24" s="12"/>
      <c r="B24" s="14"/>
      <c r="C24" s="14"/>
      <c r="D24" s="13"/>
      <c r="E24" s="13"/>
      <c r="F24" s="13"/>
      <c r="G24" s="13"/>
      <c r="H24" s="13"/>
      <c r="I24" s="13"/>
      <c r="J24" s="13"/>
      <c r="L24" s="13"/>
      <c r="M24" s="13"/>
      <c r="N24" s="13"/>
    </row>
    <row r="28" spans="1:14" ht="13.5" thickBot="1" x14ac:dyDescent="0.25"/>
    <row r="29" spans="1:14" ht="13.5" thickBot="1" x14ac:dyDescent="0.25">
      <c r="A29" s="23" t="s">
        <v>27</v>
      </c>
      <c r="B29" s="24" t="s">
        <v>47</v>
      </c>
      <c r="C29" s="20"/>
      <c r="D29"/>
    </row>
    <row r="30" spans="1:14" x14ac:dyDescent="0.2">
      <c r="A30" s="19"/>
      <c r="B30" s="21" t="s">
        <v>6</v>
      </c>
      <c r="C30" s="6" t="s">
        <v>42</v>
      </c>
      <c r="D30"/>
    </row>
    <row r="31" spans="1:14" x14ac:dyDescent="0.2">
      <c r="A31" s="19"/>
      <c r="B31" s="21" t="s">
        <v>29</v>
      </c>
      <c r="C31" s="6">
        <v>37195</v>
      </c>
      <c r="D31"/>
    </row>
    <row r="32" spans="1:14" x14ac:dyDescent="0.2">
      <c r="A32" s="19"/>
      <c r="B32" s="21" t="s">
        <v>8</v>
      </c>
      <c r="C32" s="6">
        <v>38656</v>
      </c>
      <c r="D32"/>
    </row>
    <row r="33" spans="1:4" x14ac:dyDescent="0.2">
      <c r="A33" s="19"/>
      <c r="B33" s="21" t="s">
        <v>9</v>
      </c>
      <c r="C33" s="6">
        <v>39021</v>
      </c>
      <c r="D33"/>
    </row>
    <row r="34" spans="1:4" x14ac:dyDescent="0.2">
      <c r="A34" s="19"/>
      <c r="B34" s="21" t="s">
        <v>10</v>
      </c>
      <c r="C34" s="7" t="s">
        <v>43</v>
      </c>
      <c r="D34"/>
    </row>
    <row r="35" spans="1:4" x14ac:dyDescent="0.2">
      <c r="A35" s="19"/>
      <c r="B35" s="5"/>
      <c r="C35" s="8"/>
      <c r="D35"/>
    </row>
    <row r="36" spans="1:4" ht="13.5" thickBot="1" x14ac:dyDescent="0.25">
      <c r="A36" s="22"/>
      <c r="B36" s="9" t="s">
        <v>31</v>
      </c>
      <c r="C36" s="10"/>
      <c r="D36"/>
    </row>
    <row r="37" spans="1:4" x14ac:dyDescent="0.2">
      <c r="A37" s="5"/>
      <c r="B37" s="21"/>
      <c r="C37" s="5"/>
      <c r="D37"/>
    </row>
  </sheetData>
  <phoneticPr fontId="0" type="noConversion"/>
  <printOptions horizontalCentered="1"/>
  <pageMargins left="0" right="0" top="0.75" bottom="0.75" header="0.5" footer="0.5"/>
  <pageSetup scale="67" orientation="landscape" horizontalDpi="300" verticalDpi="300" r:id="rId1"/>
  <headerFooter alignWithMargins="0">
    <oddHeader>&amp;R&amp;D
&amp;T</oddHeader>
    <oddFooter xml:space="preserve">&amp;LPrepared by:  Elizabeth Y. Brown&amp;C&amp;F
&amp;A&amp;RPage &amp;P  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9601-9810</vt:lpstr>
      <vt:lpstr>9811- 9812</vt:lpstr>
      <vt:lpstr>9901-9903</vt:lpstr>
      <vt:lpstr>9904-9910</vt:lpstr>
      <vt:lpstr>9911-9912</vt:lpstr>
      <vt:lpstr>Eff Jan 1, 2000 - Oct 31, 2000</vt:lpstr>
      <vt:lpstr>200011-200012</vt:lpstr>
      <vt:lpstr>200101-200109</vt:lpstr>
      <vt:lpstr>200110</vt:lpstr>
      <vt:lpstr>200111</vt:lpstr>
      <vt:lpstr>9911</vt:lpstr>
    </vt:vector>
  </TitlesOfParts>
  <Company>E T &amp; 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ET&amp;S LAN Support</dc:creator>
  <cp:lastModifiedBy>Felienne</cp:lastModifiedBy>
  <cp:lastPrinted>2001-02-08T18:25:04Z</cp:lastPrinted>
  <dcterms:created xsi:type="dcterms:W3CDTF">1998-05-22T14:55:17Z</dcterms:created>
  <dcterms:modified xsi:type="dcterms:W3CDTF">2014-09-04T14:03:11Z</dcterms:modified>
</cp:coreProperties>
</file>