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9420" windowHeight="4500"/>
  </bookViews>
  <sheets>
    <sheet name="by Originator" sheetId="1" r:id="rId1"/>
    <sheet name="by Support" sheetId="2" r:id="rId2"/>
    <sheet name="by Revenue" sheetId="3" r:id="rId3"/>
  </sheets>
  <calcPr calcId="152511"/>
</workbook>
</file>

<file path=xl/calcChain.xml><?xml version="1.0" encoding="utf-8"?>
<calcChain xmlns="http://schemas.openxmlformats.org/spreadsheetml/2006/main">
  <c r="A2" i="1" l="1"/>
  <c r="A2" i="3"/>
  <c r="C17" i="3"/>
  <c r="M17" i="3" s="1"/>
  <c r="G17" i="3"/>
  <c r="K17" i="3"/>
  <c r="C40" i="3"/>
  <c r="G40" i="3"/>
  <c r="K40" i="3"/>
  <c r="K44" i="3" s="1"/>
  <c r="M40" i="3"/>
  <c r="C44" i="3"/>
  <c r="G44" i="3"/>
  <c r="A2" i="2"/>
  <c r="M44" i="3" l="1"/>
</calcChain>
</file>

<file path=xl/sharedStrings.xml><?xml version="1.0" encoding="utf-8"?>
<sst xmlns="http://schemas.openxmlformats.org/spreadsheetml/2006/main" count="309" uniqueCount="60">
  <si>
    <t>MN_Acct_Assgn.xls</t>
  </si>
  <si>
    <t>Bob</t>
  </si>
  <si>
    <t>NSP-Generation</t>
  </si>
  <si>
    <t>NSP-WI</t>
  </si>
  <si>
    <t>Reliant Energy Retail</t>
  </si>
  <si>
    <t>Duluth</t>
  </si>
  <si>
    <t>Hibbing</t>
  </si>
  <si>
    <t>Semco</t>
  </si>
  <si>
    <t>Superior</t>
  </si>
  <si>
    <t>Two Harbors</t>
  </si>
  <si>
    <t>Virginia</t>
  </si>
  <si>
    <t>Minnesota Power</t>
  </si>
  <si>
    <t>Great Lakes Gas Trans.</t>
  </si>
  <si>
    <t>Viking Pipeline</t>
  </si>
  <si>
    <t>Circle Pines -TransCanada</t>
  </si>
  <si>
    <t>Great Plains -TransCanada</t>
  </si>
  <si>
    <t>St. Croix Valley</t>
  </si>
  <si>
    <t>Westbrook</t>
  </si>
  <si>
    <t>Round Lake</t>
  </si>
  <si>
    <t>New Ulm</t>
  </si>
  <si>
    <t>Greater Minnesota Gas</t>
  </si>
  <si>
    <t>Plan</t>
  </si>
  <si>
    <t>Austin -TransCanada</t>
  </si>
  <si>
    <t>Al-Corn - USES</t>
  </si>
  <si>
    <t>Minnesota Corn Processors</t>
  </si>
  <si>
    <t>US Energy Services</t>
  </si>
  <si>
    <t>NSP-MN (Incl. Western Gas)</t>
  </si>
  <si>
    <t>Missouri Rivery Energy</t>
  </si>
  <si>
    <t>Agra Resources (EXOL)</t>
  </si>
  <si>
    <t>Northwest Natural Gas</t>
  </si>
  <si>
    <t>Gorham Inc.</t>
  </si>
  <si>
    <t>Cenex (Honeymead) - USES</t>
  </si>
  <si>
    <t>Heartland Corn - USES</t>
  </si>
  <si>
    <t>Rahr Malting - USES</t>
  </si>
  <si>
    <t>Sheehan Gas - USES</t>
  </si>
  <si>
    <t>Agri-Energy - USES</t>
  </si>
  <si>
    <t>Midwest Natural Gas - USES</t>
  </si>
  <si>
    <t>Owatonna -TransCanada</t>
  </si>
  <si>
    <t>Hutchinson -TransCanada</t>
  </si>
  <si>
    <t>Reliant Energy - MGO</t>
  </si>
  <si>
    <t>Koch Hydrocarbon Trading</t>
  </si>
  <si>
    <t>Vicki</t>
  </si>
  <si>
    <t>Tim</t>
  </si>
  <si>
    <t>Cogentrix (LS Power)</t>
  </si>
  <si>
    <t>PRIMARY ACCOUNT ASSIGNMENT RESPONSIBILITIES</t>
  </si>
  <si>
    <t>Support</t>
  </si>
  <si>
    <t>Sub-TOTAL:</t>
  </si>
  <si>
    <t>M.Barry</t>
  </si>
  <si>
    <t>L.Valley</t>
  </si>
  <si>
    <t>L.Penkava</t>
  </si>
  <si>
    <t>GRAND TOTAL:</t>
  </si>
  <si>
    <t>Pheonix Chemical Co.</t>
  </si>
  <si>
    <t>TOTAL</t>
  </si>
  <si>
    <t>Ashland Petroleum (Marathon)</t>
  </si>
  <si>
    <t>ProCorn - USES</t>
  </si>
  <si>
    <t>Tranche 1</t>
  </si>
  <si>
    <t>(Year 2001 Tranche 1 Revenue Plan)</t>
  </si>
  <si>
    <t>Community Utility - USES</t>
  </si>
  <si>
    <t>North Region Team</t>
  </si>
  <si>
    <t>US Gypsum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</si>
</sst>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d\,\ yyyy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/>
    <xf numFmtId="166" fontId="0" fillId="0" borderId="0" xfId="1" applyNumberFormat="1" applyFont="1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6" fontId="0" fillId="0" borderId="3" xfId="1" applyNumberFormat="1" applyFont="1" applyBorder="1"/>
    <xf numFmtId="0" fontId="0" fillId="0" borderId="3" xfId="0" applyBorder="1"/>
    <xf numFmtId="0" fontId="3" fillId="0" borderId="0" xfId="0" applyFont="1" applyBorder="1" applyAlignment="1">
      <alignment horizontal="left"/>
    </xf>
    <xf numFmtId="164" fontId="2" fillId="0" borderId="0" xfId="0" applyNumberFormat="1" applyFont="1" applyAlignment="1">
      <alignment horizontal="centerContinuous"/>
    </xf>
    <xf numFmtId="0" fontId="2" fillId="0" borderId="4" xfId="0" applyFont="1" applyBorder="1"/>
    <xf numFmtId="0" fontId="0" fillId="0" borderId="4" xfId="0" applyBorder="1"/>
    <xf numFmtId="166" fontId="0" fillId="0" borderId="4" xfId="1" applyNumberFormat="1" applyFont="1" applyBorder="1"/>
    <xf numFmtId="0" fontId="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zoomScale="65" workbookViewId="0">
      <selection activeCell="L18" sqref="L17:L18"/>
    </sheetView>
  </sheetViews>
  <sheetFormatPr defaultRowHeight="12.75" x14ac:dyDescent="0.2"/>
  <cols>
    <col min="1" max="1" width="30.7109375" style="1" customWidth="1"/>
    <col min="2" max="2" width="10.7109375" style="1" customWidth="1"/>
    <col min="3" max="3" width="3.7109375" style="1" customWidth="1"/>
    <col min="4" max="4" width="30.7109375" style="1" customWidth="1"/>
    <col min="5" max="5" width="10.7109375" style="1" customWidth="1"/>
    <col min="6" max="6" width="3.7109375" style="1" customWidth="1"/>
    <col min="7" max="7" width="30.7109375" style="1" customWidth="1"/>
    <col min="8" max="8" width="10.7109375" style="1" customWidth="1"/>
  </cols>
  <sheetData>
    <row r="1" spans="1:8" x14ac:dyDescent="0.2">
      <c r="A1" s="1" t="s">
        <v>0</v>
      </c>
    </row>
    <row r="2" spans="1:8" x14ac:dyDescent="0.2">
      <c r="A2" s="2">
        <f ca="1">NOW()</f>
        <v>41886.420747222219</v>
      </c>
      <c r="B2" s="2"/>
      <c r="C2" s="2"/>
      <c r="D2" s="1" t="s">
        <v>58</v>
      </c>
    </row>
    <row r="3" spans="1:8" x14ac:dyDescent="0.2">
      <c r="A3" s="2"/>
      <c r="B3" s="14" t="s">
        <v>44</v>
      </c>
      <c r="C3" s="14"/>
      <c r="D3" s="8"/>
      <c r="E3" s="8"/>
    </row>
    <row r="4" spans="1:8" x14ac:dyDescent="0.2">
      <c r="A4"/>
      <c r="B4"/>
      <c r="C4" s="8"/>
      <c r="D4" s="7"/>
      <c r="E4" s="7"/>
      <c r="F4" s="7"/>
    </row>
    <row r="5" spans="1:8" ht="13.5" thickBot="1" x14ac:dyDescent="0.25"/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ht="13.5" thickBot="1" x14ac:dyDescent="0.25">
      <c r="A7" s="4" t="s">
        <v>1</v>
      </c>
      <c r="B7" s="4" t="s">
        <v>45</v>
      </c>
      <c r="C7" s="4"/>
      <c r="D7" s="4" t="s">
        <v>41</v>
      </c>
      <c r="E7" s="4" t="s">
        <v>45</v>
      </c>
      <c r="F7" s="4"/>
      <c r="G7" s="4" t="s">
        <v>42</v>
      </c>
      <c r="H7" s="4" t="s">
        <v>45</v>
      </c>
    </row>
    <row r="8" spans="1:8" x14ac:dyDescent="0.2">
      <c r="A8" s="9"/>
      <c r="B8" s="9"/>
      <c r="C8" s="9"/>
      <c r="D8" s="9"/>
      <c r="E8" s="9"/>
      <c r="F8" s="9"/>
    </row>
    <row r="9" spans="1:8" x14ac:dyDescent="0.2">
      <c r="A9" t="s">
        <v>35</v>
      </c>
      <c r="B9" t="s">
        <v>49</v>
      </c>
      <c r="C9" s="9"/>
      <c r="D9" t="s">
        <v>22</v>
      </c>
      <c r="E9" t="s">
        <v>47</v>
      </c>
      <c r="F9" s="9"/>
      <c r="G9" t="s">
        <v>28</v>
      </c>
      <c r="H9" t="s">
        <v>47</v>
      </c>
    </row>
    <row r="10" spans="1:8" x14ac:dyDescent="0.2">
      <c r="A10" t="s">
        <v>23</v>
      </c>
      <c r="B10" t="s">
        <v>49</v>
      </c>
      <c r="C10" s="9"/>
      <c r="D10" t="s">
        <v>14</v>
      </c>
      <c r="E10" t="s">
        <v>47</v>
      </c>
      <c r="F10" s="9"/>
      <c r="G10" t="s">
        <v>53</v>
      </c>
      <c r="H10" t="s">
        <v>47</v>
      </c>
    </row>
    <row r="11" spans="1:8" x14ac:dyDescent="0.2">
      <c r="A11" t="s">
        <v>31</v>
      </c>
      <c r="B11" t="s">
        <v>49</v>
      </c>
      <c r="C11" s="9"/>
      <c r="D11" t="s">
        <v>12</v>
      </c>
      <c r="E11" t="s">
        <v>48</v>
      </c>
      <c r="F11" s="9"/>
      <c r="G11" s="13" t="s">
        <v>43</v>
      </c>
      <c r="H11" t="s">
        <v>47</v>
      </c>
    </row>
    <row r="12" spans="1:8" x14ac:dyDescent="0.2">
      <c r="A12" t="s">
        <v>57</v>
      </c>
      <c r="B12" t="s">
        <v>49</v>
      </c>
      <c r="C12" s="9"/>
      <c r="D12" t="s">
        <v>15</v>
      </c>
      <c r="E12" t="s">
        <v>47</v>
      </c>
      <c r="F12" s="9"/>
      <c r="G12" t="s">
        <v>24</v>
      </c>
      <c r="H12" t="s">
        <v>47</v>
      </c>
    </row>
    <row r="13" spans="1:8" x14ac:dyDescent="0.2">
      <c r="A13" t="s">
        <v>5</v>
      </c>
      <c r="B13" t="s">
        <v>48</v>
      </c>
      <c r="C13" s="9"/>
      <c r="D13" t="s">
        <v>20</v>
      </c>
      <c r="E13" t="s">
        <v>48</v>
      </c>
      <c r="F13" s="9"/>
      <c r="G13" t="s">
        <v>27</v>
      </c>
      <c r="H13" t="s">
        <v>47</v>
      </c>
    </row>
    <row r="14" spans="1:8" x14ac:dyDescent="0.2">
      <c r="A14" t="s">
        <v>30</v>
      </c>
      <c r="B14" t="s">
        <v>47</v>
      </c>
      <c r="D14" t="s">
        <v>38</v>
      </c>
      <c r="E14" t="s">
        <v>47</v>
      </c>
      <c r="F14" s="9"/>
      <c r="G14" t="s">
        <v>2</v>
      </c>
      <c r="H14" t="s">
        <v>48</v>
      </c>
    </row>
    <row r="15" spans="1:8" x14ac:dyDescent="0.2">
      <c r="A15" t="s">
        <v>32</v>
      </c>
      <c r="B15" t="s">
        <v>49</v>
      </c>
      <c r="C15" s="6"/>
      <c r="D15" t="s">
        <v>19</v>
      </c>
      <c r="E15" t="s">
        <v>48</v>
      </c>
      <c r="F15" s="6"/>
      <c r="G15" t="s">
        <v>26</v>
      </c>
      <c r="H15" t="s">
        <v>48</v>
      </c>
    </row>
    <row r="16" spans="1:8" x14ac:dyDescent="0.2">
      <c r="A16" t="s">
        <v>6</v>
      </c>
      <c r="B16" t="s">
        <v>47</v>
      </c>
      <c r="C16" s="6"/>
      <c r="D16" t="s">
        <v>37</v>
      </c>
      <c r="E16" t="s">
        <v>47</v>
      </c>
      <c r="F16" s="6"/>
      <c r="G16" t="s">
        <v>3</v>
      </c>
      <c r="H16" t="s">
        <v>48</v>
      </c>
    </row>
    <row r="17" spans="1:8" x14ac:dyDescent="0.2">
      <c r="A17" t="s">
        <v>40</v>
      </c>
      <c r="B17" t="s">
        <v>49</v>
      </c>
      <c r="C17" s="6"/>
      <c r="D17" t="s">
        <v>39</v>
      </c>
      <c r="E17" t="s">
        <v>48</v>
      </c>
      <c r="F17" s="6"/>
      <c r="G17" t="s">
        <v>51</v>
      </c>
      <c r="H17" t="s">
        <v>47</v>
      </c>
    </row>
    <row r="18" spans="1:8" x14ac:dyDescent="0.2">
      <c r="A18" t="s">
        <v>36</v>
      </c>
      <c r="B18" t="s">
        <v>49</v>
      </c>
      <c r="C18" s="6"/>
      <c r="D18" t="s">
        <v>4</v>
      </c>
      <c r="E18" t="s">
        <v>48</v>
      </c>
      <c r="F18" s="6"/>
      <c r="G18" t="s">
        <v>16</v>
      </c>
      <c r="H18" t="s">
        <v>47</v>
      </c>
    </row>
    <row r="19" spans="1:8" x14ac:dyDescent="0.2">
      <c r="A19" t="s">
        <v>11</v>
      </c>
      <c r="B19" t="s">
        <v>48</v>
      </c>
      <c r="C19" s="6"/>
      <c r="D19" t="s">
        <v>18</v>
      </c>
      <c r="E19" t="s">
        <v>48</v>
      </c>
      <c r="F19" s="6"/>
      <c r="G19" s="18" t="s">
        <v>59</v>
      </c>
      <c r="H19" t="s">
        <v>49</v>
      </c>
    </row>
    <row r="20" spans="1:8" x14ac:dyDescent="0.2">
      <c r="A20" t="s">
        <v>29</v>
      </c>
      <c r="B20" t="s">
        <v>47</v>
      </c>
      <c r="C20" s="6"/>
      <c r="D20" t="s">
        <v>17</v>
      </c>
      <c r="E20" t="s">
        <v>48</v>
      </c>
      <c r="F20" s="6"/>
      <c r="G20" t="s">
        <v>13</v>
      </c>
      <c r="H20" t="s">
        <v>47</v>
      </c>
    </row>
    <row r="21" spans="1:8" x14ac:dyDescent="0.2">
      <c r="A21" s="5" t="s">
        <v>54</v>
      </c>
      <c r="B21" t="s">
        <v>49</v>
      </c>
      <c r="C21" s="6"/>
      <c r="D21"/>
      <c r="E21"/>
      <c r="F21" s="6"/>
      <c r="G21" s="5"/>
      <c r="H21"/>
    </row>
    <row r="22" spans="1:8" x14ac:dyDescent="0.2">
      <c r="A22" t="s">
        <v>33</v>
      </c>
      <c r="B22" t="s">
        <v>49</v>
      </c>
      <c r="C22" s="6"/>
      <c r="E22"/>
      <c r="F22" s="6"/>
    </row>
    <row r="23" spans="1:8" x14ac:dyDescent="0.2">
      <c r="A23" t="s">
        <v>7</v>
      </c>
      <c r="B23" t="s">
        <v>48</v>
      </c>
      <c r="C23" s="6"/>
      <c r="F23" s="6"/>
    </row>
    <row r="24" spans="1:8" x14ac:dyDescent="0.2">
      <c r="A24" t="s">
        <v>34</v>
      </c>
      <c r="B24" t="s">
        <v>49</v>
      </c>
      <c r="C24" s="6"/>
      <c r="F24" s="6"/>
    </row>
    <row r="25" spans="1:8" x14ac:dyDescent="0.2">
      <c r="A25" t="s">
        <v>8</v>
      </c>
      <c r="B25" t="s">
        <v>48</v>
      </c>
      <c r="C25" s="6"/>
      <c r="F25" s="6"/>
    </row>
    <row r="26" spans="1:8" x14ac:dyDescent="0.2">
      <c r="A26" t="s">
        <v>9</v>
      </c>
      <c r="B26" t="s">
        <v>47</v>
      </c>
      <c r="C26" s="6"/>
      <c r="F26" s="6"/>
    </row>
    <row r="27" spans="1:8" x14ac:dyDescent="0.2">
      <c r="A27" t="s">
        <v>25</v>
      </c>
      <c r="B27" t="s">
        <v>49</v>
      </c>
      <c r="C27" s="6"/>
      <c r="H27"/>
    </row>
    <row r="28" spans="1:8" x14ac:dyDescent="0.2">
      <c r="A28" t="s">
        <v>10</v>
      </c>
      <c r="B28" t="s">
        <v>47</v>
      </c>
      <c r="C28" s="9"/>
      <c r="D28"/>
      <c r="E28"/>
      <c r="F28" s="6"/>
      <c r="G28"/>
      <c r="H28"/>
    </row>
    <row r="29" spans="1:8" x14ac:dyDescent="0.2">
      <c r="C29" s="6"/>
      <c r="D29"/>
      <c r="E29"/>
      <c r="F29" s="6"/>
      <c r="G29"/>
      <c r="H29"/>
    </row>
    <row r="30" spans="1:8" x14ac:dyDescent="0.2">
      <c r="D30"/>
      <c r="E30"/>
      <c r="F30" s="6"/>
      <c r="G30"/>
      <c r="H30"/>
    </row>
    <row r="31" spans="1:8" x14ac:dyDescent="0.2">
      <c r="D31"/>
      <c r="E31"/>
      <c r="F31" s="6"/>
    </row>
    <row r="32" spans="1:8" x14ac:dyDescent="0.2">
      <c r="D32"/>
      <c r="E32"/>
      <c r="F32" s="6"/>
      <c r="G32"/>
      <c r="H32"/>
    </row>
  </sheetData>
  <printOptions horizontalCentered="1"/>
  <pageMargins left="0.75" right="0.75" top="1" bottom="1" header="0.5" footer="0.5"/>
  <pageSetup scale="93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zoomScale="65" workbookViewId="0">
      <selection activeCell="H21" sqref="H21"/>
    </sheetView>
  </sheetViews>
  <sheetFormatPr defaultRowHeight="12.75" x14ac:dyDescent="0.2"/>
  <cols>
    <col min="1" max="1" width="30.7109375" style="1" customWidth="1"/>
    <col min="2" max="2" width="10.7109375" style="1" customWidth="1"/>
    <col min="3" max="3" width="3.7109375" style="1" customWidth="1"/>
    <col min="4" max="4" width="30.7109375" style="1" customWidth="1"/>
    <col min="5" max="5" width="10.7109375" style="1" customWidth="1"/>
    <col min="6" max="6" width="3.7109375" style="1" customWidth="1"/>
    <col min="7" max="7" width="30.7109375" style="1" customWidth="1"/>
    <col min="8" max="8" width="10.7109375" style="1" customWidth="1"/>
  </cols>
  <sheetData>
    <row r="1" spans="1:8" x14ac:dyDescent="0.2">
      <c r="A1" s="1" t="s">
        <v>0</v>
      </c>
    </row>
    <row r="2" spans="1:8" x14ac:dyDescent="0.2">
      <c r="A2" s="2">
        <f ca="1">NOW()</f>
        <v>41886.420747222219</v>
      </c>
      <c r="B2" s="2"/>
      <c r="C2" s="2"/>
      <c r="D2" s="1" t="s">
        <v>58</v>
      </c>
    </row>
    <row r="3" spans="1:8" x14ac:dyDescent="0.2">
      <c r="A3" s="2"/>
      <c r="B3" s="14" t="s">
        <v>44</v>
      </c>
      <c r="C3" s="14"/>
      <c r="D3" s="8"/>
      <c r="E3" s="8"/>
    </row>
    <row r="4" spans="1:8" x14ac:dyDescent="0.2">
      <c r="A4"/>
      <c r="B4"/>
      <c r="C4" s="8"/>
      <c r="D4" s="7"/>
      <c r="E4" s="7"/>
      <c r="F4" s="7"/>
    </row>
    <row r="5" spans="1:8" ht="13.5" thickBot="1" x14ac:dyDescent="0.25"/>
    <row r="6" spans="1:8" x14ac:dyDescent="0.2">
      <c r="A6" s="3"/>
      <c r="B6" s="3"/>
      <c r="C6" s="3"/>
      <c r="D6" s="3"/>
      <c r="E6" s="3"/>
      <c r="F6" s="3"/>
      <c r="G6" s="3"/>
      <c r="H6" s="3"/>
    </row>
    <row r="7" spans="1:8" ht="13.5" thickBot="1" x14ac:dyDescent="0.25">
      <c r="A7" s="4" t="s">
        <v>1</v>
      </c>
      <c r="B7" s="4" t="s">
        <v>45</v>
      </c>
      <c r="C7" s="4"/>
      <c r="D7" s="4" t="s">
        <v>41</v>
      </c>
      <c r="E7" s="4" t="s">
        <v>45</v>
      </c>
      <c r="F7" s="4"/>
      <c r="G7" s="4" t="s">
        <v>42</v>
      </c>
      <c r="H7" s="4" t="s">
        <v>45</v>
      </c>
    </row>
    <row r="8" spans="1:8" x14ac:dyDescent="0.2">
      <c r="A8" s="9"/>
      <c r="B8" s="9"/>
      <c r="C8" s="9"/>
      <c r="D8" s="9"/>
      <c r="E8" s="9"/>
      <c r="F8" s="9"/>
    </row>
    <row r="9" spans="1:8" x14ac:dyDescent="0.2">
      <c r="A9" t="s">
        <v>35</v>
      </c>
      <c r="B9" t="s">
        <v>49</v>
      </c>
      <c r="C9" s="9"/>
      <c r="D9" t="s">
        <v>12</v>
      </c>
      <c r="E9" t="s">
        <v>48</v>
      </c>
      <c r="F9" s="9"/>
      <c r="G9" t="s">
        <v>2</v>
      </c>
      <c r="H9" t="s">
        <v>48</v>
      </c>
    </row>
    <row r="10" spans="1:8" x14ac:dyDescent="0.2">
      <c r="A10" t="s">
        <v>23</v>
      </c>
      <c r="B10" t="s">
        <v>49</v>
      </c>
      <c r="C10" s="9"/>
      <c r="D10" t="s">
        <v>20</v>
      </c>
      <c r="E10" t="s">
        <v>48</v>
      </c>
      <c r="F10" s="9"/>
      <c r="G10" t="s">
        <v>26</v>
      </c>
      <c r="H10" t="s">
        <v>48</v>
      </c>
    </row>
    <row r="11" spans="1:8" x14ac:dyDescent="0.2">
      <c r="A11" t="s">
        <v>31</v>
      </c>
      <c r="B11" t="s">
        <v>49</v>
      </c>
      <c r="C11" s="9"/>
      <c r="D11" t="s">
        <v>19</v>
      </c>
      <c r="E11" t="s">
        <v>48</v>
      </c>
      <c r="F11" s="9"/>
      <c r="G11" t="s">
        <v>3</v>
      </c>
      <c r="H11" t="s">
        <v>48</v>
      </c>
    </row>
    <row r="12" spans="1:8" x14ac:dyDescent="0.2">
      <c r="A12" t="s">
        <v>57</v>
      </c>
      <c r="B12" t="s">
        <v>49</v>
      </c>
      <c r="C12" s="9"/>
      <c r="D12" t="s">
        <v>39</v>
      </c>
      <c r="E12" t="s">
        <v>48</v>
      </c>
      <c r="F12" s="9"/>
    </row>
    <row r="13" spans="1:8" x14ac:dyDescent="0.2">
      <c r="A13" t="s">
        <v>32</v>
      </c>
      <c r="B13" t="s">
        <v>49</v>
      </c>
      <c r="C13" s="9"/>
      <c r="D13" t="s">
        <v>4</v>
      </c>
      <c r="E13" t="s">
        <v>48</v>
      </c>
      <c r="F13" s="9"/>
      <c r="G13" t="s">
        <v>28</v>
      </c>
      <c r="H13" t="s">
        <v>47</v>
      </c>
    </row>
    <row r="14" spans="1:8" x14ac:dyDescent="0.2">
      <c r="A14" t="s">
        <v>40</v>
      </c>
      <c r="B14" t="s">
        <v>49</v>
      </c>
      <c r="D14" t="s">
        <v>18</v>
      </c>
      <c r="E14" t="s">
        <v>48</v>
      </c>
      <c r="F14" s="9"/>
      <c r="G14" t="s">
        <v>53</v>
      </c>
      <c r="H14" t="s">
        <v>47</v>
      </c>
    </row>
    <row r="15" spans="1:8" x14ac:dyDescent="0.2">
      <c r="A15" t="s">
        <v>36</v>
      </c>
      <c r="B15" t="s">
        <v>49</v>
      </c>
      <c r="C15" s="6"/>
      <c r="D15" t="s">
        <v>17</v>
      </c>
      <c r="E15" t="s">
        <v>48</v>
      </c>
      <c r="F15" s="6"/>
      <c r="G15" s="13" t="s">
        <v>43</v>
      </c>
      <c r="H15" t="s">
        <v>47</v>
      </c>
    </row>
    <row r="16" spans="1:8" x14ac:dyDescent="0.2">
      <c r="A16" s="5" t="s">
        <v>54</v>
      </c>
      <c r="B16" t="s">
        <v>49</v>
      </c>
      <c r="C16" s="6"/>
      <c r="F16" s="6"/>
      <c r="G16"/>
      <c r="H16"/>
    </row>
    <row r="17" spans="1:8" x14ac:dyDescent="0.2">
      <c r="A17" t="s">
        <v>33</v>
      </c>
      <c r="B17" t="s">
        <v>49</v>
      </c>
      <c r="C17" s="6"/>
      <c r="D17" t="s">
        <v>22</v>
      </c>
      <c r="E17" t="s">
        <v>47</v>
      </c>
      <c r="F17" s="6"/>
      <c r="G17" t="s">
        <v>24</v>
      </c>
      <c r="H17" t="s">
        <v>47</v>
      </c>
    </row>
    <row r="18" spans="1:8" x14ac:dyDescent="0.2">
      <c r="A18" t="s">
        <v>34</v>
      </c>
      <c r="B18" t="s">
        <v>49</v>
      </c>
      <c r="C18" s="6"/>
      <c r="D18" t="s">
        <v>14</v>
      </c>
      <c r="E18" t="s">
        <v>47</v>
      </c>
      <c r="F18" s="6"/>
      <c r="G18" t="s">
        <v>27</v>
      </c>
      <c r="H18" t="s">
        <v>47</v>
      </c>
    </row>
    <row r="19" spans="1:8" x14ac:dyDescent="0.2">
      <c r="A19" t="s">
        <v>25</v>
      </c>
      <c r="B19" t="s">
        <v>49</v>
      </c>
      <c r="C19" s="6"/>
      <c r="D19" t="s">
        <v>15</v>
      </c>
      <c r="E19" t="s">
        <v>47</v>
      </c>
      <c r="F19" s="6"/>
      <c r="G19" t="s">
        <v>51</v>
      </c>
      <c r="H19" t="s">
        <v>47</v>
      </c>
    </row>
    <row r="20" spans="1:8" x14ac:dyDescent="0.2">
      <c r="C20" s="6"/>
      <c r="D20" t="s">
        <v>38</v>
      </c>
      <c r="E20" t="s">
        <v>47</v>
      </c>
      <c r="F20" s="6"/>
      <c r="G20" t="s">
        <v>16</v>
      </c>
      <c r="H20" t="s">
        <v>47</v>
      </c>
    </row>
    <row r="21" spans="1:8" x14ac:dyDescent="0.2">
      <c r="A21" t="s">
        <v>5</v>
      </c>
      <c r="B21" t="s">
        <v>48</v>
      </c>
      <c r="C21" s="6"/>
      <c r="D21" t="s">
        <v>37</v>
      </c>
      <c r="E21" t="s">
        <v>47</v>
      </c>
      <c r="F21" s="6"/>
      <c r="G21" t="s">
        <v>59</v>
      </c>
      <c r="H21" t="s">
        <v>49</v>
      </c>
    </row>
    <row r="22" spans="1:8" x14ac:dyDescent="0.2">
      <c r="A22" t="s">
        <v>11</v>
      </c>
      <c r="B22" t="s">
        <v>48</v>
      </c>
      <c r="C22" s="6"/>
      <c r="E22"/>
      <c r="F22" s="6"/>
      <c r="G22" t="s">
        <v>13</v>
      </c>
      <c r="H22" t="s">
        <v>47</v>
      </c>
    </row>
    <row r="23" spans="1:8" x14ac:dyDescent="0.2">
      <c r="A23" t="s">
        <v>7</v>
      </c>
      <c r="B23" t="s">
        <v>48</v>
      </c>
      <c r="C23" s="6"/>
      <c r="F23" s="6"/>
    </row>
    <row r="24" spans="1:8" x14ac:dyDescent="0.2">
      <c r="A24" t="s">
        <v>8</v>
      </c>
      <c r="B24" t="s">
        <v>48</v>
      </c>
      <c r="C24" s="6"/>
      <c r="F24" s="6"/>
    </row>
    <row r="25" spans="1:8" x14ac:dyDescent="0.2">
      <c r="C25" s="6"/>
      <c r="F25" s="6"/>
    </row>
    <row r="26" spans="1:8" x14ac:dyDescent="0.2">
      <c r="A26" t="s">
        <v>30</v>
      </c>
      <c r="B26" t="s">
        <v>47</v>
      </c>
      <c r="C26" s="6"/>
      <c r="F26" s="6"/>
    </row>
    <row r="27" spans="1:8" x14ac:dyDescent="0.2">
      <c r="A27" t="s">
        <v>6</v>
      </c>
      <c r="B27" t="s">
        <v>47</v>
      </c>
      <c r="C27" s="6"/>
      <c r="H27"/>
    </row>
    <row r="28" spans="1:8" x14ac:dyDescent="0.2">
      <c r="A28" t="s">
        <v>29</v>
      </c>
      <c r="B28" t="s">
        <v>47</v>
      </c>
      <c r="C28" s="9"/>
      <c r="D28"/>
      <c r="E28"/>
      <c r="F28" s="6"/>
      <c r="G28"/>
      <c r="H28"/>
    </row>
    <row r="29" spans="1:8" x14ac:dyDescent="0.2">
      <c r="A29" t="s">
        <v>9</v>
      </c>
      <c r="B29" t="s">
        <v>47</v>
      </c>
      <c r="C29" s="6"/>
      <c r="D29"/>
      <c r="E29"/>
      <c r="F29" s="6"/>
      <c r="G29"/>
      <c r="H29"/>
    </row>
    <row r="30" spans="1:8" x14ac:dyDescent="0.2">
      <c r="A30" t="s">
        <v>10</v>
      </c>
      <c r="B30" t="s">
        <v>47</v>
      </c>
      <c r="D30"/>
      <c r="E30"/>
      <c r="F30" s="6"/>
      <c r="G30"/>
      <c r="H30"/>
    </row>
    <row r="31" spans="1:8" x14ac:dyDescent="0.2">
      <c r="D31"/>
      <c r="E31"/>
      <c r="F31" s="6"/>
    </row>
    <row r="32" spans="1:8" x14ac:dyDescent="0.2">
      <c r="D32"/>
      <c r="E32"/>
      <c r="F32" s="6"/>
      <c r="G32"/>
      <c r="H32"/>
    </row>
  </sheetData>
  <pageMargins left="0.75" right="0.75" top="1" bottom="1" header="0.5" footer="0.5"/>
  <pageSetup scale="93"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zoomScale="65" workbookViewId="0">
      <selection activeCell="H34" sqref="H34"/>
    </sheetView>
  </sheetViews>
  <sheetFormatPr defaultRowHeight="12.75" x14ac:dyDescent="0.2"/>
  <cols>
    <col min="1" max="1" width="30.7109375" style="1" customWidth="1"/>
    <col min="2" max="2" width="10.7109375" style="1" customWidth="1"/>
    <col min="3" max="3" width="14.7109375" style="1" customWidth="1"/>
    <col min="4" max="4" width="3.7109375" style="1" customWidth="1"/>
    <col min="5" max="5" width="30.7109375" style="1" customWidth="1"/>
    <col min="6" max="6" width="10.7109375" style="1" customWidth="1"/>
    <col min="7" max="7" width="14.7109375" style="1" customWidth="1"/>
    <col min="8" max="8" width="3.7109375" style="1" customWidth="1"/>
    <col min="9" max="9" width="30.7109375" style="1" customWidth="1"/>
    <col min="10" max="10" width="10.7109375" style="1" customWidth="1"/>
    <col min="11" max="11" width="14.7109375" style="1" customWidth="1"/>
    <col min="12" max="12" width="3.7109375" customWidth="1"/>
    <col min="13" max="13" width="14.7109375" customWidth="1"/>
  </cols>
  <sheetData>
    <row r="1" spans="1:13" x14ac:dyDescent="0.2">
      <c r="A1" s="1" t="s">
        <v>0</v>
      </c>
    </row>
    <row r="2" spans="1:13" x14ac:dyDescent="0.2">
      <c r="A2" s="2">
        <f ca="1">NOW()</f>
        <v>41886.420747222219</v>
      </c>
      <c r="B2" s="2"/>
      <c r="C2" s="2"/>
      <c r="D2" s="2"/>
      <c r="E2" s="1" t="s">
        <v>58</v>
      </c>
    </row>
    <row r="3" spans="1:13" x14ac:dyDescent="0.2">
      <c r="A3" s="2"/>
      <c r="B3" s="2"/>
      <c r="C3" s="14" t="s">
        <v>44</v>
      </c>
      <c r="D3" s="14"/>
      <c r="E3" s="8"/>
      <c r="F3" s="8"/>
      <c r="G3" s="8"/>
    </row>
    <row r="4" spans="1:13" x14ac:dyDescent="0.2">
      <c r="A4"/>
      <c r="B4"/>
      <c r="C4" s="8" t="s">
        <v>56</v>
      </c>
      <c r="D4" s="8"/>
      <c r="E4" s="7"/>
      <c r="F4" s="7"/>
      <c r="G4" s="7"/>
      <c r="H4" s="7"/>
    </row>
    <row r="5" spans="1:13" ht="13.5" thickBot="1" x14ac:dyDescent="0.25"/>
    <row r="6" spans="1:13" x14ac:dyDescent="0.2">
      <c r="A6" s="3"/>
      <c r="B6" s="3"/>
      <c r="C6" s="3" t="s">
        <v>55</v>
      </c>
      <c r="D6" s="3"/>
      <c r="E6" s="3"/>
      <c r="F6" s="3"/>
      <c r="G6" s="3" t="s">
        <v>55</v>
      </c>
      <c r="H6" s="3"/>
      <c r="I6" s="3"/>
      <c r="J6" s="3"/>
      <c r="K6" s="3" t="s">
        <v>55</v>
      </c>
      <c r="M6" s="3" t="s">
        <v>55</v>
      </c>
    </row>
    <row r="7" spans="1:13" ht="13.5" thickBot="1" x14ac:dyDescent="0.25">
      <c r="A7" s="4" t="s">
        <v>1</v>
      </c>
      <c r="B7" s="4" t="s">
        <v>45</v>
      </c>
      <c r="C7" s="4" t="s">
        <v>21</v>
      </c>
      <c r="D7" s="4"/>
      <c r="E7" s="4" t="s">
        <v>41</v>
      </c>
      <c r="F7" s="4" t="s">
        <v>45</v>
      </c>
      <c r="G7" s="4" t="s">
        <v>21</v>
      </c>
      <c r="H7" s="4"/>
      <c r="I7" s="4" t="s">
        <v>42</v>
      </c>
      <c r="J7" s="4" t="s">
        <v>45</v>
      </c>
      <c r="K7" s="4" t="s">
        <v>21</v>
      </c>
      <c r="M7" s="4" t="s">
        <v>52</v>
      </c>
    </row>
    <row r="8" spans="1:13" ht="13.5" thickBot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3" ht="13.5" thickBot="1" x14ac:dyDescent="0.25">
      <c r="A9" s="10"/>
      <c r="B9" s="9"/>
      <c r="C9" s="9"/>
      <c r="D9" s="9"/>
      <c r="E9" s="10"/>
      <c r="F9" s="9"/>
      <c r="G9" s="9"/>
      <c r="H9" s="9"/>
      <c r="I9" s="10"/>
      <c r="J9" s="9"/>
      <c r="K9" s="9"/>
    </row>
    <row r="10" spans="1:13" x14ac:dyDescent="0.2">
      <c r="A10" t="s">
        <v>5</v>
      </c>
      <c r="B10" t="s">
        <v>48</v>
      </c>
      <c r="C10" s="6">
        <v>3297617</v>
      </c>
      <c r="D10" s="9"/>
      <c r="E10" t="s">
        <v>22</v>
      </c>
      <c r="F10" t="s">
        <v>47</v>
      </c>
      <c r="G10" s="6">
        <v>964242</v>
      </c>
      <c r="H10" s="9"/>
      <c r="I10" s="13" t="s">
        <v>43</v>
      </c>
      <c r="J10" t="s">
        <v>47</v>
      </c>
      <c r="K10" s="6">
        <v>5148228</v>
      </c>
    </row>
    <row r="11" spans="1:13" x14ac:dyDescent="0.2">
      <c r="A11" t="s">
        <v>40</v>
      </c>
      <c r="B11" t="s">
        <v>49</v>
      </c>
      <c r="C11" s="6">
        <v>1700236</v>
      </c>
      <c r="D11" s="9"/>
      <c r="E11" t="s">
        <v>15</v>
      </c>
      <c r="F11" t="s">
        <v>47</v>
      </c>
      <c r="G11" s="6">
        <v>2013042</v>
      </c>
      <c r="H11" s="9"/>
      <c r="I11" t="s">
        <v>24</v>
      </c>
      <c r="J11" t="s">
        <v>47</v>
      </c>
      <c r="K11" s="6">
        <v>1027457</v>
      </c>
    </row>
    <row r="12" spans="1:13" x14ac:dyDescent="0.2">
      <c r="A12" t="s">
        <v>36</v>
      </c>
      <c r="B12" t="s">
        <v>49</v>
      </c>
      <c r="C12" s="6">
        <v>1552323</v>
      </c>
      <c r="D12" s="9"/>
      <c r="E12" t="s">
        <v>38</v>
      </c>
      <c r="F12" t="s">
        <v>47</v>
      </c>
      <c r="G12" s="6">
        <v>1950002</v>
      </c>
      <c r="H12" s="9"/>
      <c r="I12" t="s">
        <v>2</v>
      </c>
      <c r="J12" t="s">
        <v>48</v>
      </c>
      <c r="K12" s="6"/>
    </row>
    <row r="13" spans="1:13" x14ac:dyDescent="0.2">
      <c r="A13" t="s">
        <v>7</v>
      </c>
      <c r="B13" t="s">
        <v>48</v>
      </c>
      <c r="C13" s="6">
        <v>3508311</v>
      </c>
      <c r="D13" s="9"/>
      <c r="E13" t="s">
        <v>37</v>
      </c>
      <c r="F13" t="s">
        <v>47</v>
      </c>
      <c r="G13" s="6">
        <v>1197218</v>
      </c>
      <c r="H13" s="9"/>
      <c r="I13" t="s">
        <v>26</v>
      </c>
      <c r="J13" t="s">
        <v>48</v>
      </c>
      <c r="K13" s="6">
        <v>42411068</v>
      </c>
    </row>
    <row r="14" spans="1:13" x14ac:dyDescent="0.2">
      <c r="A14" t="s">
        <v>8</v>
      </c>
      <c r="B14" t="s">
        <v>48</v>
      </c>
      <c r="C14" s="6">
        <v>1077283</v>
      </c>
      <c r="D14" s="9"/>
      <c r="E14" t="s">
        <v>39</v>
      </c>
      <c r="F14" t="s">
        <v>48</v>
      </c>
      <c r="G14" s="6">
        <v>80448618</v>
      </c>
      <c r="H14" s="9"/>
      <c r="I14" t="s">
        <v>3</v>
      </c>
      <c r="J14" t="s">
        <v>48</v>
      </c>
      <c r="K14" s="6">
        <v>9737877</v>
      </c>
    </row>
    <row r="15" spans="1:13" x14ac:dyDescent="0.2">
      <c r="E15" t="s">
        <v>4</v>
      </c>
      <c r="F15" t="s">
        <v>48</v>
      </c>
      <c r="G15" s="6">
        <v>1796293</v>
      </c>
      <c r="H15" s="9"/>
      <c r="I15" s="9"/>
      <c r="J15" s="9"/>
      <c r="K15" s="9"/>
    </row>
    <row r="16" spans="1:13" x14ac:dyDescent="0.2">
      <c r="A16"/>
      <c r="B16"/>
      <c r="C16" s="6"/>
      <c r="D16" s="9"/>
      <c r="H16" s="9"/>
      <c r="I16" s="9"/>
      <c r="J16" s="9"/>
      <c r="K16" s="9"/>
    </row>
    <row r="17" spans="1:13" x14ac:dyDescent="0.2">
      <c r="A17" s="15" t="s">
        <v>46</v>
      </c>
      <c r="B17" s="16"/>
      <c r="C17" s="17">
        <f>SUM(C10:C16)</f>
        <v>11135770</v>
      </c>
      <c r="D17" s="9"/>
      <c r="E17" s="15" t="s">
        <v>46</v>
      </c>
      <c r="F17" s="16"/>
      <c r="G17" s="17">
        <f>SUM(G10:G16)</f>
        <v>88369415</v>
      </c>
      <c r="H17" s="9"/>
      <c r="I17" s="15" t="s">
        <v>46</v>
      </c>
      <c r="J17" s="16"/>
      <c r="K17" s="17">
        <f>SUM(K10:K16)</f>
        <v>58324630</v>
      </c>
      <c r="M17" s="17">
        <f>C17+G17+K17</f>
        <v>157829815</v>
      </c>
    </row>
    <row r="18" spans="1:13" x14ac:dyDescent="0.2">
      <c r="A18"/>
      <c r="B18"/>
      <c r="C18" s="6"/>
      <c r="D18" s="9"/>
      <c r="E18" s="9"/>
      <c r="F18" s="9"/>
      <c r="G18" s="9"/>
      <c r="H18" s="9"/>
      <c r="I18" s="9"/>
      <c r="J18" s="9"/>
      <c r="K18" s="9"/>
    </row>
    <row r="19" spans="1:13" x14ac:dyDescent="0.2">
      <c r="A19"/>
      <c r="B19"/>
      <c r="C19" s="6"/>
      <c r="D19" s="9"/>
      <c r="E19" s="9"/>
      <c r="F19" s="9"/>
      <c r="G19" s="9"/>
      <c r="H19" s="9"/>
      <c r="I19" s="9"/>
      <c r="J19" s="9"/>
      <c r="K19" s="9"/>
    </row>
    <row r="20" spans="1:13" ht="13.5" thickBo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3" ht="13.5" thickBot="1" x14ac:dyDescent="0.25">
      <c r="A21" s="10"/>
      <c r="B21" s="9"/>
      <c r="C21" s="9"/>
      <c r="D21" s="9"/>
      <c r="E21" s="10"/>
      <c r="F21" s="9"/>
      <c r="G21" s="9"/>
      <c r="H21" s="9"/>
      <c r="I21" s="10"/>
      <c r="J21" s="9"/>
      <c r="K21" s="9"/>
    </row>
    <row r="22" spans="1:13" x14ac:dyDescent="0.2">
      <c r="A22" t="s">
        <v>35</v>
      </c>
      <c r="B22" t="s">
        <v>49</v>
      </c>
      <c r="C22" s="6">
        <v>46922</v>
      </c>
      <c r="D22" s="6"/>
      <c r="E22" t="s">
        <v>14</v>
      </c>
      <c r="F22" t="s">
        <v>47</v>
      </c>
      <c r="G22" s="6">
        <v>132587</v>
      </c>
      <c r="H22" s="6"/>
      <c r="I22" t="s">
        <v>28</v>
      </c>
      <c r="J22" t="s">
        <v>47</v>
      </c>
      <c r="K22" s="6">
        <v>116877</v>
      </c>
    </row>
    <row r="23" spans="1:13" x14ac:dyDescent="0.2">
      <c r="A23" t="s">
        <v>23</v>
      </c>
      <c r="B23" t="s">
        <v>49</v>
      </c>
      <c r="C23" s="6">
        <v>155140</v>
      </c>
      <c r="D23" s="6"/>
      <c r="E23" t="s">
        <v>20</v>
      </c>
      <c r="F23" t="s">
        <v>48</v>
      </c>
      <c r="G23" s="6">
        <v>227887</v>
      </c>
      <c r="H23" s="6"/>
      <c r="I23" t="s">
        <v>53</v>
      </c>
      <c r="J23" t="s">
        <v>47</v>
      </c>
      <c r="K23" s="6">
        <v>444240</v>
      </c>
    </row>
    <row r="24" spans="1:13" x14ac:dyDescent="0.2">
      <c r="A24" t="s">
        <v>31</v>
      </c>
      <c r="B24" t="s">
        <v>49</v>
      </c>
      <c r="C24" s="6">
        <v>75120</v>
      </c>
      <c r="D24" s="6"/>
      <c r="E24" t="s">
        <v>19</v>
      </c>
      <c r="F24" t="s">
        <v>48</v>
      </c>
      <c r="G24" s="6">
        <v>605459</v>
      </c>
      <c r="H24" s="6"/>
      <c r="I24" t="s">
        <v>27</v>
      </c>
      <c r="J24" t="s">
        <v>47</v>
      </c>
    </row>
    <row r="25" spans="1:13" x14ac:dyDescent="0.2">
      <c r="A25" t="s">
        <v>57</v>
      </c>
      <c r="B25" t="s">
        <v>49</v>
      </c>
      <c r="C25" s="6">
        <v>138510</v>
      </c>
      <c r="D25" s="6"/>
      <c r="E25" t="s">
        <v>18</v>
      </c>
      <c r="F25" t="s">
        <v>48</v>
      </c>
      <c r="G25" s="6">
        <v>11689</v>
      </c>
      <c r="H25" s="6"/>
      <c r="I25" t="s">
        <v>51</v>
      </c>
      <c r="J25" t="s">
        <v>47</v>
      </c>
      <c r="K25" s="6">
        <v>195413</v>
      </c>
    </row>
    <row r="26" spans="1:13" x14ac:dyDescent="0.2">
      <c r="A26" t="s">
        <v>30</v>
      </c>
      <c r="B26" t="s">
        <v>47</v>
      </c>
      <c r="C26" s="6">
        <v>100042</v>
      </c>
      <c r="D26" s="6"/>
      <c r="E26" t="s">
        <v>17</v>
      </c>
      <c r="F26" t="s">
        <v>48</v>
      </c>
      <c r="G26" s="6">
        <v>37949</v>
      </c>
      <c r="H26" s="6"/>
      <c r="I26" t="s">
        <v>16</v>
      </c>
      <c r="J26" t="s">
        <v>47</v>
      </c>
      <c r="K26" s="6">
        <v>611311</v>
      </c>
    </row>
    <row r="27" spans="1:13" x14ac:dyDescent="0.2">
      <c r="A27" t="s">
        <v>32</v>
      </c>
      <c r="B27" t="s">
        <v>49</v>
      </c>
      <c r="C27" s="6">
        <v>62401</v>
      </c>
      <c r="D27" s="6"/>
      <c r="E27"/>
      <c r="H27" s="6"/>
      <c r="I27" s="5" t="s">
        <v>59</v>
      </c>
      <c r="J27" t="s">
        <v>49</v>
      </c>
      <c r="K27" s="6">
        <v>349053</v>
      </c>
    </row>
    <row r="28" spans="1:13" x14ac:dyDescent="0.2">
      <c r="A28" t="s">
        <v>6</v>
      </c>
      <c r="B28" t="s">
        <v>47</v>
      </c>
      <c r="C28" s="6">
        <v>311417</v>
      </c>
      <c r="D28" s="6"/>
      <c r="E28"/>
      <c r="F28"/>
      <c r="G28" s="6"/>
      <c r="H28" s="6"/>
    </row>
    <row r="29" spans="1:13" x14ac:dyDescent="0.2">
      <c r="A29" t="s">
        <v>11</v>
      </c>
      <c r="B29" t="s">
        <v>48</v>
      </c>
      <c r="D29" s="6"/>
      <c r="F29"/>
      <c r="G29" s="6"/>
      <c r="H29" s="6"/>
    </row>
    <row r="30" spans="1:13" x14ac:dyDescent="0.2">
      <c r="A30" t="s">
        <v>29</v>
      </c>
      <c r="B30" t="s">
        <v>47</v>
      </c>
      <c r="C30" s="6">
        <v>130495</v>
      </c>
      <c r="D30" s="6"/>
      <c r="E30" t="s">
        <v>12</v>
      </c>
      <c r="F30" t="s">
        <v>48</v>
      </c>
      <c r="G30" s="6"/>
      <c r="H30" s="6"/>
      <c r="I30" t="s">
        <v>13</v>
      </c>
      <c r="J30" t="s">
        <v>47</v>
      </c>
    </row>
    <row r="31" spans="1:13" x14ac:dyDescent="0.2">
      <c r="A31" s="5" t="s">
        <v>54</v>
      </c>
      <c r="B31" t="s">
        <v>49</v>
      </c>
      <c r="D31" s="6"/>
      <c r="H31" s="6"/>
    </row>
    <row r="32" spans="1:13" x14ac:dyDescent="0.2">
      <c r="A32" t="s">
        <v>33</v>
      </c>
      <c r="B32" t="s">
        <v>49</v>
      </c>
      <c r="C32" s="6">
        <v>160560</v>
      </c>
      <c r="D32" s="6"/>
      <c r="H32" s="6"/>
    </row>
    <row r="33" spans="1:13" x14ac:dyDescent="0.2">
      <c r="A33" t="s">
        <v>34</v>
      </c>
      <c r="B33" t="s">
        <v>49</v>
      </c>
      <c r="C33" s="6">
        <v>141306</v>
      </c>
      <c r="D33" s="6"/>
      <c r="H33" s="6"/>
      <c r="K33" s="6"/>
    </row>
    <row r="34" spans="1:13" x14ac:dyDescent="0.2">
      <c r="A34" t="s">
        <v>9</v>
      </c>
      <c r="B34" t="s">
        <v>47</v>
      </c>
      <c r="C34" s="6">
        <v>218218</v>
      </c>
      <c r="D34" s="6"/>
      <c r="J34"/>
      <c r="K34" s="6"/>
    </row>
    <row r="35" spans="1:13" x14ac:dyDescent="0.2">
      <c r="A35" t="s">
        <v>25</v>
      </c>
      <c r="B35" t="s">
        <v>49</v>
      </c>
      <c r="C35" s="6">
        <v>447767</v>
      </c>
      <c r="D35" s="9"/>
      <c r="E35"/>
      <c r="F35"/>
      <c r="G35" s="6"/>
      <c r="H35" s="6"/>
      <c r="I35"/>
      <c r="J35"/>
      <c r="K35" s="6"/>
    </row>
    <row r="36" spans="1:13" x14ac:dyDescent="0.2">
      <c r="A36" t="s">
        <v>10</v>
      </c>
      <c r="B36" t="s">
        <v>47</v>
      </c>
      <c r="C36" s="6">
        <v>451081</v>
      </c>
      <c r="D36" s="6"/>
      <c r="E36"/>
      <c r="F36"/>
      <c r="G36" s="6"/>
      <c r="H36" s="6"/>
      <c r="I36"/>
      <c r="J36"/>
      <c r="K36" s="6"/>
    </row>
    <row r="37" spans="1:13" x14ac:dyDescent="0.2">
      <c r="E37"/>
      <c r="F37"/>
      <c r="G37" s="6"/>
      <c r="H37" s="6"/>
      <c r="I37"/>
      <c r="J37"/>
      <c r="K37" s="6"/>
    </row>
    <row r="38" spans="1:13" x14ac:dyDescent="0.2">
      <c r="E38"/>
      <c r="F38"/>
      <c r="G38" s="6"/>
      <c r="H38" s="6"/>
      <c r="K38" s="6"/>
    </row>
    <row r="39" spans="1:13" x14ac:dyDescent="0.2">
      <c r="E39"/>
      <c r="F39"/>
      <c r="G39" s="6"/>
      <c r="H39" s="6"/>
      <c r="I39"/>
      <c r="J39"/>
      <c r="K39" s="6"/>
    </row>
    <row r="40" spans="1:13" x14ac:dyDescent="0.2">
      <c r="A40" s="15" t="s">
        <v>46</v>
      </c>
      <c r="B40" s="16"/>
      <c r="C40" s="17">
        <f>SUM(C22:C39)</f>
        <v>2438979</v>
      </c>
      <c r="D40" s="9"/>
      <c r="E40" s="15" t="s">
        <v>46</v>
      </c>
      <c r="F40" s="16"/>
      <c r="G40" s="17">
        <f>SUM(G22:G39)</f>
        <v>1015571</v>
      </c>
      <c r="H40" s="9"/>
      <c r="I40" s="15" t="s">
        <v>46</v>
      </c>
      <c r="J40" s="16"/>
      <c r="K40" s="17">
        <f>SUM(K22:K39)</f>
        <v>1716894</v>
      </c>
      <c r="M40" s="17">
        <f>C40+G40+K40</f>
        <v>5171444</v>
      </c>
    </row>
    <row r="41" spans="1:13" x14ac:dyDescent="0.2">
      <c r="E41"/>
      <c r="F41"/>
      <c r="G41" s="6"/>
      <c r="H41" s="6"/>
      <c r="I41"/>
      <c r="J41"/>
      <c r="K41" s="6"/>
    </row>
    <row r="42" spans="1:13" x14ac:dyDescent="0.2">
      <c r="E42"/>
      <c r="F42"/>
      <c r="G42" s="6"/>
      <c r="H42" s="6"/>
      <c r="I42"/>
      <c r="J42"/>
      <c r="K42" s="6"/>
    </row>
    <row r="43" spans="1:13" ht="13.5" thickBot="1" x14ac:dyDescent="0.25">
      <c r="E43"/>
      <c r="F43"/>
      <c r="G43" s="6"/>
      <c r="H43" s="6"/>
      <c r="I43"/>
      <c r="J43"/>
      <c r="K43" s="6"/>
    </row>
    <row r="44" spans="1:13" ht="13.5" thickBot="1" x14ac:dyDescent="0.25">
      <c r="A44" s="10" t="s">
        <v>50</v>
      </c>
      <c r="B44" s="10"/>
      <c r="C44" s="11">
        <f>C17+C40</f>
        <v>13574749</v>
      </c>
      <c r="D44" s="11"/>
      <c r="E44" s="10" t="s">
        <v>50</v>
      </c>
      <c r="F44" s="12"/>
      <c r="G44" s="11">
        <f>G17+G40</f>
        <v>89384986</v>
      </c>
      <c r="H44" s="11"/>
      <c r="I44" s="10" t="s">
        <v>50</v>
      </c>
      <c r="J44" s="12"/>
      <c r="K44" s="11">
        <f>K17+K40</f>
        <v>60041524</v>
      </c>
      <c r="M44" s="11">
        <f>C44+G44+K44</f>
        <v>163001259</v>
      </c>
    </row>
  </sheetData>
  <printOptions horizontalCentered="1"/>
  <pageMargins left="0.5" right="0.5" top="1" bottom="1" header="0.5" footer="0.5"/>
  <pageSetup scale="66"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Originator</vt:lpstr>
      <vt:lpstr>by Support</vt:lpstr>
      <vt:lpstr>by Revenue</vt:lpstr>
    </vt:vector>
  </TitlesOfParts>
  <Company>Enron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2001-01-08T21:56:48Z</cp:lastPrinted>
  <dcterms:created xsi:type="dcterms:W3CDTF">2000-04-13T12:49:37Z</dcterms:created>
  <dcterms:modified xsi:type="dcterms:W3CDTF">2014-09-04T08:05:52Z</dcterms:modified>
</cp:coreProperties>
</file>