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75" yWindow="120" windowWidth="10230" windowHeight="7275" tabRatio="762"/>
  </bookViews>
  <sheets>
    <sheet name="EES-Schedule day 1" sheetId="1" r:id="rId1"/>
    <sheet name="day 2" sheetId="2" r:id="rId2"/>
    <sheet name="day 3" sheetId="3" r:id="rId3"/>
    <sheet name="day 4" sheetId="1162" r:id="rId4"/>
    <sheet name="day 5" sheetId="64396" r:id="rId5"/>
    <sheet name="day 6" sheetId="28" r:id="rId6"/>
    <sheet name="day 7" sheetId="32936" r:id="rId7"/>
    <sheet name="day 8" sheetId="1162" r:id="rId8"/>
    <sheet name="day 9" sheetId="24384" r:id="rId9"/>
  </sheets>
  <calcPr calcId="152511"/>
</workbook>
</file>

<file path=xl/calcChain.xml><?xml version="1.0" encoding="utf-8"?>
<calcChain xmlns="http://schemas.openxmlformats.org/spreadsheetml/2006/main">
  <c r="AE8" i="1162" l="1"/>
  <c r="AF8" i="1162"/>
  <c r="AP8" i="1162" s="1"/>
  <c r="AI8" i="1162"/>
  <c r="AK8" i="1162"/>
  <c r="AL8" i="1162"/>
  <c r="AM8" i="1162"/>
  <c r="AN8" i="1162"/>
  <c r="AR8" i="1162"/>
  <c r="AU8" i="1162"/>
  <c r="AV8" i="1162"/>
  <c r="AW8" i="1162"/>
  <c r="AX8" i="1162"/>
  <c r="AZ8" i="1162"/>
  <c r="BA8" i="1162"/>
  <c r="BB8" i="1162"/>
  <c r="BC8" i="1162"/>
  <c r="AE9" i="1162"/>
  <c r="AF9" i="1162"/>
  <c r="AQ8" i="1162" s="1"/>
  <c r="AI9" i="1162"/>
  <c r="AL26" i="1162" s="1"/>
  <c r="AQ9" i="1162"/>
  <c r="AR9" i="1162"/>
  <c r="AS9" i="1162"/>
  <c r="AU9" i="1162"/>
  <c r="AV9" i="1162"/>
  <c r="AW9" i="1162"/>
  <c r="AX9" i="1162"/>
  <c r="AZ9" i="1162"/>
  <c r="BA9" i="1162"/>
  <c r="BB9" i="1162"/>
  <c r="BC9" i="1162"/>
  <c r="AE10" i="1162"/>
  <c r="AF10" i="1162"/>
  <c r="AI10" i="1162"/>
  <c r="AM10" i="1162"/>
  <c r="AQ10" i="1162"/>
  <c r="AU10" i="1162"/>
  <c r="AV10" i="1162"/>
  <c r="AW10" i="1162"/>
  <c r="AX10" i="1162"/>
  <c r="AZ10" i="1162"/>
  <c r="BA10" i="1162"/>
  <c r="BB10" i="1162"/>
  <c r="BC10" i="1162"/>
  <c r="AE11" i="1162"/>
  <c r="AF11" i="1162"/>
  <c r="AS8" i="1162" s="1"/>
  <c r="AI11" i="1162"/>
  <c r="AK11" i="1162"/>
  <c r="AS11" i="1162"/>
  <c r="AU11" i="1162"/>
  <c r="AV11" i="1162"/>
  <c r="AW11" i="1162"/>
  <c r="AX11" i="1162"/>
  <c r="AZ11" i="1162"/>
  <c r="BA11" i="1162"/>
  <c r="BB11" i="1162"/>
  <c r="BC11" i="1162"/>
  <c r="AE12" i="1162"/>
  <c r="AK9" i="1162" s="1"/>
  <c r="AF12" i="1162"/>
  <c r="AP9" i="1162" s="1"/>
  <c r="AI12" i="1162"/>
  <c r="AK27" i="1162" s="1"/>
  <c r="AP12" i="1162"/>
  <c r="AR12" i="1162"/>
  <c r="AU12" i="1162"/>
  <c r="AV12" i="1162"/>
  <c r="AW12" i="1162"/>
  <c r="AX12" i="1162"/>
  <c r="AZ12" i="1162"/>
  <c r="BA12" i="1162"/>
  <c r="BB12" i="1162"/>
  <c r="BC12" i="1162"/>
  <c r="AE13" i="1162"/>
  <c r="AL9" i="1162" s="1"/>
  <c r="AF13" i="1162"/>
  <c r="AI13" i="1162"/>
  <c r="AM13" i="1162"/>
  <c r="AN13" i="1162"/>
  <c r="AS13" i="1162"/>
  <c r="AU13" i="1162"/>
  <c r="AV13" i="1162"/>
  <c r="AW13" i="1162"/>
  <c r="AX13" i="1162"/>
  <c r="AZ13" i="1162"/>
  <c r="BA13" i="1162"/>
  <c r="BB13" i="1162"/>
  <c r="BC13" i="1162"/>
  <c r="AE14" i="1162"/>
  <c r="AM9" i="1162" s="1"/>
  <c r="AF14" i="1162"/>
  <c r="AI14" i="1162"/>
  <c r="AM27" i="1162" s="1"/>
  <c r="AE15" i="1162"/>
  <c r="AN9" i="1162" s="1"/>
  <c r="AF15" i="1162"/>
  <c r="AI15" i="1162"/>
  <c r="AN27" i="1162" s="1"/>
  <c r="AE16" i="1162"/>
  <c r="AK10" i="1162" s="1"/>
  <c r="AF16" i="1162"/>
  <c r="AP10" i="1162" s="1"/>
  <c r="AI16" i="1162"/>
  <c r="AK28" i="1162" s="1"/>
  <c r="AE17" i="1162"/>
  <c r="AL10" i="1162" s="1"/>
  <c r="AF17" i="1162"/>
  <c r="AI17" i="1162"/>
  <c r="AL28" i="1162" s="1"/>
  <c r="AK17" i="1162"/>
  <c r="AL17" i="1162"/>
  <c r="AM17" i="1162"/>
  <c r="AN17" i="1162"/>
  <c r="AN23" i="1162" s="1"/>
  <c r="AP17" i="1162"/>
  <c r="AS23" i="1162" s="1"/>
  <c r="AQ17" i="1162"/>
  <c r="AR17" i="1162"/>
  <c r="AS17" i="1162"/>
  <c r="AU17" i="1162"/>
  <c r="AV17" i="1162"/>
  <c r="AW17" i="1162"/>
  <c r="AX17" i="1162"/>
  <c r="AZ17" i="1162"/>
  <c r="BA17" i="1162"/>
  <c r="BB17" i="1162"/>
  <c r="BC17" i="1162"/>
  <c r="AE18" i="1162"/>
  <c r="AF18" i="1162"/>
  <c r="AR10" i="1162" s="1"/>
  <c r="AI18" i="1162"/>
  <c r="AM28" i="1162" s="1"/>
  <c r="AK18" i="1162"/>
  <c r="AL18" i="1162"/>
  <c r="AM18" i="1162"/>
  <c r="AN18" i="1162"/>
  <c r="AP18" i="1162"/>
  <c r="AQ18" i="1162"/>
  <c r="AR18" i="1162"/>
  <c r="AS18" i="1162"/>
  <c r="AU18" i="1162"/>
  <c r="AV18" i="1162"/>
  <c r="AW18" i="1162"/>
  <c r="AX18" i="1162"/>
  <c r="AZ18" i="1162"/>
  <c r="BA18" i="1162"/>
  <c r="BB18" i="1162"/>
  <c r="BC18" i="1162"/>
  <c r="AE19" i="1162"/>
  <c r="AN10" i="1162" s="1"/>
  <c r="AF19" i="1162"/>
  <c r="AS10" i="1162" s="1"/>
  <c r="AI19" i="1162"/>
  <c r="AK19" i="1162"/>
  <c r="AL19" i="1162"/>
  <c r="AM19" i="1162"/>
  <c r="AN19" i="1162"/>
  <c r="AP19" i="1162"/>
  <c r="AQ19" i="1162"/>
  <c r="AR19" i="1162"/>
  <c r="AS19" i="1162"/>
  <c r="AU19" i="1162"/>
  <c r="AV19" i="1162"/>
  <c r="AW19" i="1162"/>
  <c r="AX19" i="1162"/>
  <c r="AZ19" i="1162"/>
  <c r="BA19" i="1162"/>
  <c r="BB19" i="1162"/>
  <c r="BC19" i="1162"/>
  <c r="AE20" i="1162"/>
  <c r="AF20" i="1162"/>
  <c r="AP11" i="1162" s="1"/>
  <c r="AI20" i="1162"/>
  <c r="AK20" i="1162"/>
  <c r="AL20" i="1162"/>
  <c r="AM20" i="1162"/>
  <c r="AN20" i="1162"/>
  <c r="AP20" i="1162"/>
  <c r="AQ20" i="1162"/>
  <c r="AR20" i="1162"/>
  <c r="AS20" i="1162"/>
  <c r="AU20" i="1162"/>
  <c r="AV20" i="1162"/>
  <c r="AW20" i="1162"/>
  <c r="AX20" i="1162"/>
  <c r="AZ20" i="1162"/>
  <c r="BA20" i="1162"/>
  <c r="BB20" i="1162"/>
  <c r="BC20" i="1162"/>
  <c r="AE21" i="1162"/>
  <c r="AL11" i="1162" s="1"/>
  <c r="AF21" i="1162"/>
  <c r="AQ11" i="1162" s="1"/>
  <c r="AI21" i="1162"/>
  <c r="AL29" i="1162" s="1"/>
  <c r="AK21" i="1162"/>
  <c r="AL21" i="1162"/>
  <c r="AM21" i="1162"/>
  <c r="AN21" i="1162"/>
  <c r="AP21" i="1162"/>
  <c r="AQ21" i="1162"/>
  <c r="AR21" i="1162"/>
  <c r="AS21" i="1162"/>
  <c r="AU21" i="1162"/>
  <c r="AV21" i="1162"/>
  <c r="AW21" i="1162"/>
  <c r="AX21" i="1162"/>
  <c r="AZ21" i="1162"/>
  <c r="BA21" i="1162"/>
  <c r="BB21" i="1162"/>
  <c r="BC21" i="1162"/>
  <c r="AE22" i="1162"/>
  <c r="AM11" i="1162" s="1"/>
  <c r="AF22" i="1162"/>
  <c r="AR11" i="1162" s="1"/>
  <c r="AI22" i="1162"/>
  <c r="AK22" i="1162"/>
  <c r="AL22" i="1162"/>
  <c r="AM22" i="1162"/>
  <c r="AN22" i="1162"/>
  <c r="AP22" i="1162"/>
  <c r="AQ22" i="1162"/>
  <c r="AR22" i="1162"/>
  <c r="AS22" i="1162"/>
  <c r="AU22" i="1162"/>
  <c r="AV22" i="1162"/>
  <c r="AW22" i="1162"/>
  <c r="AX22" i="1162"/>
  <c r="AZ22" i="1162"/>
  <c r="BA22" i="1162"/>
  <c r="BB22" i="1162"/>
  <c r="BC22" i="1162"/>
  <c r="AE23" i="1162"/>
  <c r="AN11" i="1162" s="1"/>
  <c r="AF23" i="1162"/>
  <c r="AI23" i="1162"/>
  <c r="AN29" i="1162" s="1"/>
  <c r="AX23" i="1162"/>
  <c r="AE24" i="1162"/>
  <c r="AK12" i="1162" s="1"/>
  <c r="AF24" i="1162"/>
  <c r="AI24" i="1162"/>
  <c r="AE25" i="1162"/>
  <c r="AL12" i="1162" s="1"/>
  <c r="AF25" i="1162"/>
  <c r="AQ12" i="1162" s="1"/>
  <c r="AI25" i="1162"/>
  <c r="AE26" i="1162"/>
  <c r="AM12" i="1162" s="1"/>
  <c r="AF26" i="1162"/>
  <c r="AI26" i="1162"/>
  <c r="AM30" i="1162" s="1"/>
  <c r="AK26" i="1162"/>
  <c r="AM26" i="1162"/>
  <c r="AN26" i="1162"/>
  <c r="AE27" i="1162"/>
  <c r="AN12" i="1162" s="1"/>
  <c r="AF27" i="1162"/>
  <c r="AS12" i="1162" s="1"/>
  <c r="AI27" i="1162"/>
  <c r="AL27" i="1162"/>
  <c r="AE28" i="1162"/>
  <c r="AK13" i="1162" s="1"/>
  <c r="AF28" i="1162"/>
  <c r="AP13" i="1162" s="1"/>
  <c r="AI28" i="1162"/>
  <c r="AN28" i="1162"/>
  <c r="AE29" i="1162"/>
  <c r="AL13" i="1162" s="1"/>
  <c r="AF29" i="1162"/>
  <c r="AQ13" i="1162" s="1"/>
  <c r="AI29" i="1162"/>
  <c r="AL31" i="1162" s="1"/>
  <c r="AK29" i="1162"/>
  <c r="AM29" i="1162"/>
  <c r="AE30" i="1162"/>
  <c r="AF30" i="1162"/>
  <c r="AR13" i="1162" s="1"/>
  <c r="AI30" i="1162"/>
  <c r="AK30" i="1162"/>
  <c r="AL30" i="1162"/>
  <c r="AN30" i="1162"/>
  <c r="AE31" i="1162"/>
  <c r="AF31" i="1162"/>
  <c r="AI31" i="1162"/>
  <c r="AN31" i="1162" s="1"/>
  <c r="AK31" i="1162"/>
  <c r="AM31" i="1162"/>
  <c r="AE57" i="1162"/>
  <c r="AF57" i="1162"/>
  <c r="AH57" i="1162"/>
  <c r="AZ57" i="1162" s="1"/>
  <c r="AI57" i="1162"/>
  <c r="AK57" i="1162"/>
  <c r="AP57" i="1162"/>
  <c r="AR57" i="1162"/>
  <c r="AS57" i="1162"/>
  <c r="AU57" i="1162"/>
  <c r="AX63" i="1162" s="1"/>
  <c r="AV57" i="1162"/>
  <c r="AW57" i="1162"/>
  <c r="AX57" i="1162"/>
  <c r="BC57" i="1162"/>
  <c r="AE58" i="1162"/>
  <c r="AL57" i="1162" s="1"/>
  <c r="AF58" i="1162"/>
  <c r="AQ57" i="1162" s="1"/>
  <c r="AS63" i="1162" s="1"/>
  <c r="AH58" i="1162"/>
  <c r="BA57" i="1162" s="1"/>
  <c r="AI58" i="1162"/>
  <c r="AM58" i="1162"/>
  <c r="AN58" i="1162"/>
  <c r="AP58" i="1162"/>
  <c r="AU58" i="1162"/>
  <c r="AV58" i="1162"/>
  <c r="AW58" i="1162"/>
  <c r="AX58" i="1162"/>
  <c r="BA58" i="1162"/>
  <c r="AE59" i="1162"/>
  <c r="AM57" i="1162" s="1"/>
  <c r="AF59" i="1162"/>
  <c r="AH59" i="1162"/>
  <c r="BB57" i="1162" s="1"/>
  <c r="AI59" i="1162"/>
  <c r="AM75" i="1162" s="1"/>
  <c r="AL59" i="1162"/>
  <c r="AR59" i="1162"/>
  <c r="AS59" i="1162"/>
  <c r="AU59" i="1162"/>
  <c r="AV59" i="1162"/>
  <c r="AW59" i="1162"/>
  <c r="AX59" i="1162"/>
  <c r="AZ59" i="1162"/>
  <c r="AE60" i="1162"/>
  <c r="AN57" i="1162" s="1"/>
  <c r="AF60" i="1162"/>
  <c r="AH60" i="1162"/>
  <c r="AI60" i="1162"/>
  <c r="AM60" i="1162"/>
  <c r="AN60" i="1162"/>
  <c r="AP60" i="1162"/>
  <c r="AQ60" i="1162"/>
  <c r="AU60" i="1162"/>
  <c r="AV60" i="1162"/>
  <c r="AW60" i="1162"/>
  <c r="AX60" i="1162"/>
  <c r="AZ60" i="1162"/>
  <c r="BA60" i="1162"/>
  <c r="AE61" i="1162"/>
  <c r="AK58" i="1162" s="1"/>
  <c r="AF61" i="1162"/>
  <c r="AH61" i="1162"/>
  <c r="AZ58" i="1162" s="1"/>
  <c r="AI61" i="1162"/>
  <c r="AK76" i="1162" s="1"/>
  <c r="AK61" i="1162"/>
  <c r="AR61" i="1162"/>
  <c r="AS61" i="1162"/>
  <c r="AU61" i="1162"/>
  <c r="AV61" i="1162"/>
  <c r="AW61" i="1162"/>
  <c r="AX61" i="1162"/>
  <c r="BB61" i="1162"/>
  <c r="BC61" i="1162"/>
  <c r="AE62" i="1162"/>
  <c r="AL58" i="1162" s="1"/>
  <c r="AF62" i="1162"/>
  <c r="AQ58" i="1162" s="1"/>
  <c r="AH62" i="1162"/>
  <c r="AI62" i="1162"/>
  <c r="AK62" i="1162"/>
  <c r="AM62" i="1162"/>
  <c r="AP62" i="1162"/>
  <c r="AQ62" i="1162"/>
  <c r="AU62" i="1162"/>
  <c r="AV62" i="1162"/>
  <c r="AW62" i="1162"/>
  <c r="AX62" i="1162"/>
  <c r="AZ62" i="1162"/>
  <c r="BA62" i="1162"/>
  <c r="AE63" i="1162"/>
  <c r="AF63" i="1162"/>
  <c r="AR58" i="1162" s="1"/>
  <c r="AH63" i="1162"/>
  <c r="BB58" i="1162" s="1"/>
  <c r="AI63" i="1162"/>
  <c r="AE64" i="1162"/>
  <c r="AF64" i="1162"/>
  <c r="AS58" i="1162" s="1"/>
  <c r="AH64" i="1162"/>
  <c r="BC58" i="1162" s="1"/>
  <c r="AI64" i="1162"/>
  <c r="AN76" i="1162" s="1"/>
  <c r="AE65" i="1162"/>
  <c r="AK59" i="1162" s="1"/>
  <c r="AF65" i="1162"/>
  <c r="AP59" i="1162" s="1"/>
  <c r="AH65" i="1162"/>
  <c r="AI65" i="1162"/>
  <c r="AE66" i="1162"/>
  <c r="AF66" i="1162"/>
  <c r="AQ59" i="1162" s="1"/>
  <c r="AH66" i="1162"/>
  <c r="BA59" i="1162" s="1"/>
  <c r="AI66" i="1162"/>
  <c r="AL77" i="1162" s="1"/>
  <c r="AK66" i="1162"/>
  <c r="AL66" i="1162"/>
  <c r="AM66" i="1162"/>
  <c r="AN66" i="1162"/>
  <c r="AP66" i="1162"/>
  <c r="AQ66" i="1162"/>
  <c r="AR66" i="1162"/>
  <c r="AS72" i="1162" s="1"/>
  <c r="AS66" i="1162"/>
  <c r="AU66" i="1162"/>
  <c r="AV66" i="1162"/>
  <c r="AW66" i="1162"/>
  <c r="AX66" i="1162"/>
  <c r="AZ66" i="1162"/>
  <c r="BA66" i="1162"/>
  <c r="BB66" i="1162"/>
  <c r="BC66" i="1162"/>
  <c r="BE66" i="1162"/>
  <c r="BF66" i="1162"/>
  <c r="BG66" i="1162"/>
  <c r="BH66" i="1162"/>
  <c r="AE67" i="1162"/>
  <c r="AM59" i="1162" s="1"/>
  <c r="AF67" i="1162"/>
  <c r="AH67" i="1162"/>
  <c r="BB59" i="1162" s="1"/>
  <c r="AI67" i="1162"/>
  <c r="AM77" i="1162" s="1"/>
  <c r="AK67" i="1162"/>
  <c r="AL67" i="1162"/>
  <c r="AM67" i="1162"/>
  <c r="AN67" i="1162"/>
  <c r="AP67" i="1162"/>
  <c r="AQ67" i="1162"/>
  <c r="AR67" i="1162"/>
  <c r="AS67" i="1162"/>
  <c r="AU67" i="1162"/>
  <c r="AV67" i="1162"/>
  <c r="AW67" i="1162"/>
  <c r="AX67" i="1162"/>
  <c r="AZ67" i="1162"/>
  <c r="BA67" i="1162"/>
  <c r="BB67" i="1162"/>
  <c r="BC67" i="1162"/>
  <c r="BE67" i="1162"/>
  <c r="BF67" i="1162"/>
  <c r="BG67" i="1162"/>
  <c r="BH67" i="1162"/>
  <c r="AE68" i="1162"/>
  <c r="AN59" i="1162" s="1"/>
  <c r="AF68" i="1162"/>
  <c r="AH68" i="1162"/>
  <c r="BC59" i="1162" s="1"/>
  <c r="AI68" i="1162"/>
  <c r="AN77" i="1162" s="1"/>
  <c r="AK68" i="1162"/>
  <c r="AL68" i="1162"/>
  <c r="AM68" i="1162"/>
  <c r="AN68" i="1162"/>
  <c r="AP68" i="1162"/>
  <c r="AQ68" i="1162"/>
  <c r="AR68" i="1162"/>
  <c r="AS68" i="1162"/>
  <c r="AU68" i="1162"/>
  <c r="AV68" i="1162"/>
  <c r="AW68" i="1162"/>
  <c r="AX68" i="1162"/>
  <c r="AZ68" i="1162"/>
  <c r="BA68" i="1162"/>
  <c r="BB68" i="1162"/>
  <c r="BC68" i="1162"/>
  <c r="BE68" i="1162"/>
  <c r="BF68" i="1162"/>
  <c r="BG68" i="1162"/>
  <c r="BH68" i="1162"/>
  <c r="AE69" i="1162"/>
  <c r="AK60" i="1162" s="1"/>
  <c r="AF69" i="1162"/>
  <c r="AH69" i="1162"/>
  <c r="AI69" i="1162"/>
  <c r="AK78" i="1162" s="1"/>
  <c r="AK69" i="1162"/>
  <c r="AL69" i="1162"/>
  <c r="AM69" i="1162"/>
  <c r="AN69" i="1162"/>
  <c r="AP69" i="1162"/>
  <c r="AQ69" i="1162"/>
  <c r="AR69" i="1162"/>
  <c r="AS69" i="1162"/>
  <c r="AU69" i="1162"/>
  <c r="AV69" i="1162"/>
  <c r="AW69" i="1162"/>
  <c r="AX69" i="1162"/>
  <c r="AZ69" i="1162"/>
  <c r="BA69" i="1162"/>
  <c r="BB69" i="1162"/>
  <c r="BC69" i="1162"/>
  <c r="BE69" i="1162"/>
  <c r="BF69" i="1162"/>
  <c r="BG69" i="1162"/>
  <c r="BH69" i="1162"/>
  <c r="AE70" i="1162"/>
  <c r="AL60" i="1162" s="1"/>
  <c r="AF70" i="1162"/>
  <c r="AH70" i="1162"/>
  <c r="AI70" i="1162"/>
  <c r="AL78" i="1162" s="1"/>
  <c r="AK70" i="1162"/>
  <c r="AL70" i="1162"/>
  <c r="AM70" i="1162"/>
  <c r="AN70" i="1162"/>
  <c r="AP70" i="1162"/>
  <c r="AQ70" i="1162"/>
  <c r="AR70" i="1162"/>
  <c r="AS70" i="1162"/>
  <c r="AU70" i="1162"/>
  <c r="AV70" i="1162"/>
  <c r="AW70" i="1162"/>
  <c r="AX70" i="1162"/>
  <c r="AZ70" i="1162"/>
  <c r="BA70" i="1162"/>
  <c r="BB70" i="1162"/>
  <c r="BC70" i="1162"/>
  <c r="BE70" i="1162"/>
  <c r="BF70" i="1162"/>
  <c r="BG70" i="1162"/>
  <c r="BH70" i="1162"/>
  <c r="AE71" i="1162"/>
  <c r="AF71" i="1162"/>
  <c r="AR60" i="1162" s="1"/>
  <c r="AH71" i="1162"/>
  <c r="BB60" i="1162" s="1"/>
  <c r="AI71" i="1162"/>
  <c r="AM78" i="1162" s="1"/>
  <c r="AK71" i="1162"/>
  <c r="AL71" i="1162"/>
  <c r="AM71" i="1162"/>
  <c r="AN71" i="1162"/>
  <c r="AP71" i="1162"/>
  <c r="AQ71" i="1162"/>
  <c r="AR71" i="1162"/>
  <c r="AS71" i="1162"/>
  <c r="AU71" i="1162"/>
  <c r="AV71" i="1162"/>
  <c r="AW71" i="1162"/>
  <c r="AX71" i="1162"/>
  <c r="AZ71" i="1162"/>
  <c r="BA71" i="1162"/>
  <c r="BB71" i="1162"/>
  <c r="BC71" i="1162"/>
  <c r="BE71" i="1162"/>
  <c r="BF71" i="1162"/>
  <c r="BG71" i="1162"/>
  <c r="BH71" i="1162"/>
  <c r="AE72" i="1162"/>
  <c r="AF72" i="1162"/>
  <c r="AS60" i="1162" s="1"/>
  <c r="AH72" i="1162"/>
  <c r="BC60" i="1162" s="1"/>
  <c r="AI72" i="1162"/>
  <c r="AN72" i="1162"/>
  <c r="AE73" i="1162"/>
  <c r="AF73" i="1162"/>
  <c r="AP61" i="1162" s="1"/>
  <c r="AH73" i="1162"/>
  <c r="AZ61" i="1162" s="1"/>
  <c r="AI73" i="1162"/>
  <c r="AE74" i="1162"/>
  <c r="AL61" i="1162" s="1"/>
  <c r="AF74" i="1162"/>
  <c r="AQ61" i="1162" s="1"/>
  <c r="AH74" i="1162"/>
  <c r="BA61" i="1162" s="1"/>
  <c r="AI74" i="1162"/>
  <c r="AL79" i="1162" s="1"/>
  <c r="AE75" i="1162"/>
  <c r="AM61" i="1162" s="1"/>
  <c r="AF75" i="1162"/>
  <c r="AH75" i="1162"/>
  <c r="AI75" i="1162"/>
  <c r="AM79" i="1162" s="1"/>
  <c r="AK75" i="1162"/>
  <c r="AL75" i="1162"/>
  <c r="AN75" i="1162"/>
  <c r="AP75" i="1162"/>
  <c r="AQ75" i="1162"/>
  <c r="AS81" i="1162" s="1"/>
  <c r="AR75" i="1162"/>
  <c r="AS75" i="1162"/>
  <c r="AE76" i="1162"/>
  <c r="AN61" i="1162" s="1"/>
  <c r="AF76" i="1162"/>
  <c r="AH76" i="1162"/>
  <c r="AI76" i="1162"/>
  <c r="AL76" i="1162"/>
  <c r="AM76" i="1162"/>
  <c r="AP76" i="1162"/>
  <c r="AQ76" i="1162"/>
  <c r="AR76" i="1162"/>
  <c r="AS76" i="1162"/>
  <c r="AE77" i="1162"/>
  <c r="AF77" i="1162"/>
  <c r="AH77" i="1162"/>
  <c r="AI77" i="1162"/>
  <c r="AK80" i="1162" s="1"/>
  <c r="AK77" i="1162"/>
  <c r="AP77" i="1162"/>
  <c r="AQ77" i="1162"/>
  <c r="AR77" i="1162"/>
  <c r="AS77" i="1162"/>
  <c r="AE78" i="1162"/>
  <c r="AL62" i="1162" s="1"/>
  <c r="AF78" i="1162"/>
  <c r="AH78" i="1162"/>
  <c r="AI78" i="1162"/>
  <c r="AN78" i="1162"/>
  <c r="AP78" i="1162"/>
  <c r="AQ78" i="1162"/>
  <c r="AR78" i="1162"/>
  <c r="AS78" i="1162"/>
  <c r="AE79" i="1162"/>
  <c r="AF79" i="1162"/>
  <c r="AR62" i="1162" s="1"/>
  <c r="AH79" i="1162"/>
  <c r="BB62" i="1162" s="1"/>
  <c r="AI79" i="1162"/>
  <c r="AM80" i="1162" s="1"/>
  <c r="AK79" i="1162"/>
  <c r="AN79" i="1162"/>
  <c r="AP79" i="1162"/>
  <c r="AQ79" i="1162"/>
  <c r="AR79" i="1162"/>
  <c r="AS79" i="1162"/>
  <c r="AE80" i="1162"/>
  <c r="AN62" i="1162" s="1"/>
  <c r="AF80" i="1162"/>
  <c r="AS62" i="1162" s="1"/>
  <c r="AH80" i="1162"/>
  <c r="BC62" i="1162" s="1"/>
  <c r="AI80" i="1162"/>
  <c r="AL80" i="1162"/>
  <c r="AN80" i="1162"/>
  <c r="AP80" i="1162"/>
  <c r="AQ80" i="1162"/>
  <c r="AR80" i="1162"/>
  <c r="AS80" i="1162"/>
  <c r="AE8" i="64396"/>
  <c r="AK8" i="64396" s="1"/>
  <c r="AF8" i="64396"/>
  <c r="AI8" i="64396"/>
  <c r="AK26" i="64396" s="1"/>
  <c r="AL8" i="64396"/>
  <c r="AM8" i="64396"/>
  <c r="AP8" i="64396"/>
  <c r="AQ8" i="64396"/>
  <c r="AU8" i="64396"/>
  <c r="AV8" i="64396"/>
  <c r="AW8" i="64396"/>
  <c r="AX8" i="64396"/>
  <c r="AZ8" i="64396"/>
  <c r="BC14" i="64396" s="1"/>
  <c r="BA8" i="64396"/>
  <c r="BB8" i="64396"/>
  <c r="BC8" i="64396"/>
  <c r="AE9" i="64396"/>
  <c r="AF9" i="64396"/>
  <c r="AI9" i="64396"/>
  <c r="AN9" i="64396"/>
  <c r="AP9" i="64396"/>
  <c r="AU9" i="64396"/>
  <c r="AV9" i="64396"/>
  <c r="AX14" i="64396" s="1"/>
  <c r="AW9" i="64396"/>
  <c r="AX9" i="64396"/>
  <c r="AZ9" i="64396"/>
  <c r="BA9" i="64396"/>
  <c r="BB9" i="64396"/>
  <c r="BC9" i="64396"/>
  <c r="AE10" i="64396"/>
  <c r="AF10" i="64396"/>
  <c r="AR8" i="64396" s="1"/>
  <c r="AI10" i="64396"/>
  <c r="AM26" i="64396" s="1"/>
  <c r="AK10" i="64396"/>
  <c r="AL10" i="64396"/>
  <c r="AR10" i="64396"/>
  <c r="AS10" i="64396"/>
  <c r="AU10" i="64396"/>
  <c r="AV10" i="64396"/>
  <c r="AW10" i="64396"/>
  <c r="AX10" i="64396"/>
  <c r="AZ10" i="64396"/>
  <c r="BA10" i="64396"/>
  <c r="BB10" i="64396"/>
  <c r="BC10" i="64396"/>
  <c r="AE11" i="64396"/>
  <c r="AN8" i="64396" s="1"/>
  <c r="AF11" i="64396"/>
  <c r="AS8" i="64396" s="1"/>
  <c r="AI11" i="64396"/>
  <c r="AL11" i="64396"/>
  <c r="AN11" i="64396"/>
  <c r="AP11" i="64396"/>
  <c r="AQ11" i="64396"/>
  <c r="AR11" i="64396"/>
  <c r="AU11" i="64396"/>
  <c r="AV11" i="64396"/>
  <c r="AW11" i="64396"/>
  <c r="AX11" i="64396"/>
  <c r="AZ11" i="64396"/>
  <c r="BA11" i="64396"/>
  <c r="BB11" i="64396"/>
  <c r="BC11" i="64396"/>
  <c r="AE12" i="64396"/>
  <c r="AK9" i="64396" s="1"/>
  <c r="AF12" i="64396"/>
  <c r="AI12" i="64396"/>
  <c r="AL12" i="64396"/>
  <c r="AM12" i="64396"/>
  <c r="AN12" i="64396"/>
  <c r="AU12" i="64396"/>
  <c r="AV12" i="64396"/>
  <c r="AW12" i="64396"/>
  <c r="AX12" i="64396"/>
  <c r="AZ12" i="64396"/>
  <c r="BA12" i="64396"/>
  <c r="BB12" i="64396"/>
  <c r="BC12" i="64396"/>
  <c r="AE13" i="64396"/>
  <c r="AL9" i="64396" s="1"/>
  <c r="AF13" i="64396"/>
  <c r="AQ9" i="64396" s="1"/>
  <c r="AI13" i="64396"/>
  <c r="AK13" i="64396"/>
  <c r="AQ13" i="64396"/>
  <c r="AR13" i="64396"/>
  <c r="AU13" i="64396"/>
  <c r="AV13" i="64396"/>
  <c r="AW13" i="64396"/>
  <c r="AX13" i="64396"/>
  <c r="AZ13" i="64396"/>
  <c r="BA13" i="64396"/>
  <c r="BB13" i="64396"/>
  <c r="BC13" i="64396"/>
  <c r="AE14" i="64396"/>
  <c r="AM9" i="64396" s="1"/>
  <c r="AF14" i="64396"/>
  <c r="AR9" i="64396" s="1"/>
  <c r="AI14" i="64396"/>
  <c r="AE15" i="64396"/>
  <c r="AF15" i="64396"/>
  <c r="AS9" i="64396" s="1"/>
  <c r="AI15" i="64396"/>
  <c r="AE16" i="64396"/>
  <c r="AF16" i="64396"/>
  <c r="AP10" i="64396" s="1"/>
  <c r="AI16" i="64396"/>
  <c r="AE17" i="64396"/>
  <c r="AF17" i="64396"/>
  <c r="AQ10" i="64396" s="1"/>
  <c r="AI17" i="64396"/>
  <c r="AK17" i="64396"/>
  <c r="AL17" i="64396"/>
  <c r="AM17" i="64396"/>
  <c r="AN17" i="64396"/>
  <c r="AP17" i="64396"/>
  <c r="AQ17" i="64396"/>
  <c r="AR17" i="64396"/>
  <c r="AS17" i="64396"/>
  <c r="AU17" i="64396"/>
  <c r="AV17" i="64396"/>
  <c r="AW17" i="64396"/>
  <c r="AX17" i="64396"/>
  <c r="AZ17" i="64396"/>
  <c r="BA17" i="64396"/>
  <c r="BB17" i="64396"/>
  <c r="BC17" i="64396"/>
  <c r="AE18" i="64396"/>
  <c r="AM10" i="64396" s="1"/>
  <c r="AF18" i="64396"/>
  <c r="AI18" i="64396"/>
  <c r="AK18" i="64396"/>
  <c r="AL18" i="64396"/>
  <c r="AM18" i="64396"/>
  <c r="AN18" i="64396"/>
  <c r="AP18" i="64396"/>
  <c r="AQ18" i="64396"/>
  <c r="AR18" i="64396"/>
  <c r="AS18" i="64396"/>
  <c r="AU18" i="64396"/>
  <c r="AV18" i="64396"/>
  <c r="AW18" i="64396"/>
  <c r="AX18" i="64396"/>
  <c r="AZ18" i="64396"/>
  <c r="BA18" i="64396"/>
  <c r="BB18" i="64396"/>
  <c r="BC18" i="64396"/>
  <c r="AE19" i="64396"/>
  <c r="AN10" i="64396" s="1"/>
  <c r="AF19" i="64396"/>
  <c r="AI19" i="64396"/>
  <c r="AN28" i="64396" s="1"/>
  <c r="AK19" i="64396"/>
  <c r="AL19" i="64396"/>
  <c r="AM19" i="64396"/>
  <c r="AN19" i="64396"/>
  <c r="AP19" i="64396"/>
  <c r="AQ19" i="64396"/>
  <c r="AR19" i="64396"/>
  <c r="AS19" i="64396"/>
  <c r="AU19" i="64396"/>
  <c r="AV19" i="64396"/>
  <c r="AW19" i="64396"/>
  <c r="AX19" i="64396"/>
  <c r="AZ19" i="64396"/>
  <c r="BA19" i="64396"/>
  <c r="BB19" i="64396"/>
  <c r="BC19" i="64396"/>
  <c r="AE20" i="64396"/>
  <c r="AK11" i="64396" s="1"/>
  <c r="AF20" i="64396"/>
  <c r="AI20" i="64396"/>
  <c r="AK29" i="64396" s="1"/>
  <c r="AK20" i="64396"/>
  <c r="AL20" i="64396"/>
  <c r="AM20" i="64396"/>
  <c r="AN20" i="64396"/>
  <c r="AP20" i="64396"/>
  <c r="AQ20" i="64396"/>
  <c r="AR20" i="64396"/>
  <c r="AS20" i="64396"/>
  <c r="AU20" i="64396"/>
  <c r="AV20" i="64396"/>
  <c r="AW20" i="64396"/>
  <c r="AX20" i="64396"/>
  <c r="AZ20" i="64396"/>
  <c r="BA20" i="64396"/>
  <c r="BB20" i="64396"/>
  <c r="BC20" i="64396"/>
  <c r="AE21" i="64396"/>
  <c r="AF21" i="64396"/>
  <c r="AI21" i="64396"/>
  <c r="AK21" i="64396"/>
  <c r="AL21" i="64396"/>
  <c r="AM21" i="64396"/>
  <c r="AN21" i="64396"/>
  <c r="AP21" i="64396"/>
  <c r="AQ21" i="64396"/>
  <c r="AR21" i="64396"/>
  <c r="AS21" i="64396"/>
  <c r="AU21" i="64396"/>
  <c r="AV21" i="64396"/>
  <c r="AW21" i="64396"/>
  <c r="AX21" i="64396"/>
  <c r="AZ21" i="64396"/>
  <c r="BA21" i="64396"/>
  <c r="BB21" i="64396"/>
  <c r="BC21" i="64396"/>
  <c r="AE22" i="64396"/>
  <c r="AM11" i="64396" s="1"/>
  <c r="AF22" i="64396"/>
  <c r="AI22" i="64396"/>
  <c r="AK22" i="64396"/>
  <c r="AL22" i="64396"/>
  <c r="AM22" i="64396"/>
  <c r="AN22" i="64396"/>
  <c r="AP22" i="64396"/>
  <c r="AQ22" i="64396"/>
  <c r="AR22" i="64396"/>
  <c r="AS22" i="64396"/>
  <c r="AU22" i="64396"/>
  <c r="AV22" i="64396"/>
  <c r="AW22" i="64396"/>
  <c r="AX22" i="64396"/>
  <c r="AZ22" i="64396"/>
  <c r="BA22" i="64396"/>
  <c r="BB22" i="64396"/>
  <c r="BC22" i="64396"/>
  <c r="AE23" i="64396"/>
  <c r="AF23" i="64396"/>
  <c r="AS11" i="64396" s="1"/>
  <c r="AI23" i="64396"/>
  <c r="BC23" i="64396"/>
  <c r="AE24" i="64396"/>
  <c r="AK12" i="64396" s="1"/>
  <c r="AF24" i="64396"/>
  <c r="AP12" i="64396" s="1"/>
  <c r="AI24" i="64396"/>
  <c r="AK30" i="64396" s="1"/>
  <c r="AE25" i="64396"/>
  <c r="AF25" i="64396"/>
  <c r="AQ12" i="64396" s="1"/>
  <c r="AI25" i="64396"/>
  <c r="AL30" i="64396" s="1"/>
  <c r="AE26" i="64396"/>
  <c r="AF26" i="64396"/>
  <c r="AR12" i="64396" s="1"/>
  <c r="AI26" i="64396"/>
  <c r="AM30" i="64396" s="1"/>
  <c r="AL26" i="64396"/>
  <c r="AN26" i="64396"/>
  <c r="AE27" i="64396"/>
  <c r="AF27" i="64396"/>
  <c r="AS12" i="64396" s="1"/>
  <c r="AI27" i="64396"/>
  <c r="AN30" i="64396" s="1"/>
  <c r="AK27" i="64396"/>
  <c r="AL27" i="64396"/>
  <c r="AM27" i="64396"/>
  <c r="AN27" i="64396"/>
  <c r="AE28" i="64396"/>
  <c r="AF28" i="64396"/>
  <c r="AP13" i="64396" s="1"/>
  <c r="AI28" i="64396"/>
  <c r="AK31" i="64396" s="1"/>
  <c r="AK28" i="64396"/>
  <c r="AL28" i="64396"/>
  <c r="AM28" i="64396"/>
  <c r="AE29" i="64396"/>
  <c r="AL13" i="64396" s="1"/>
  <c r="AF29" i="64396"/>
  <c r="AI29" i="64396"/>
  <c r="AL29" i="64396"/>
  <c r="AM29" i="64396"/>
  <c r="AN29" i="64396"/>
  <c r="AE30" i="64396"/>
  <c r="AM13" i="64396" s="1"/>
  <c r="AF30" i="64396"/>
  <c r="AI30" i="64396"/>
  <c r="AE31" i="64396"/>
  <c r="AN13" i="64396" s="1"/>
  <c r="AF31" i="64396"/>
  <c r="AS13" i="64396" s="1"/>
  <c r="AI31" i="64396"/>
  <c r="AL31" i="64396"/>
  <c r="AM31" i="64396"/>
  <c r="AN31" i="64396"/>
  <c r="AE57" i="64396"/>
  <c r="AK57" i="64396" s="1"/>
  <c r="AF57" i="64396"/>
  <c r="AP57" i="64396" s="1"/>
  <c r="AS63" i="64396" s="1"/>
  <c r="AH57" i="64396"/>
  <c r="AI57" i="64396"/>
  <c r="AM57" i="64396"/>
  <c r="AN57" i="64396"/>
  <c r="AQ57" i="64396"/>
  <c r="AU57" i="64396"/>
  <c r="AV57" i="64396"/>
  <c r="AW57" i="64396"/>
  <c r="AX63" i="64396" s="1"/>
  <c r="AX57" i="64396"/>
  <c r="AZ57" i="64396"/>
  <c r="AE58" i="64396"/>
  <c r="AL57" i="64396" s="1"/>
  <c r="AF58" i="64396"/>
  <c r="AH58" i="64396"/>
  <c r="BA57" i="64396" s="1"/>
  <c r="AI58" i="64396"/>
  <c r="AL58" i="64396"/>
  <c r="AR58" i="64396"/>
  <c r="AU58" i="64396"/>
  <c r="AV58" i="64396"/>
  <c r="AW58" i="64396"/>
  <c r="AX58" i="64396"/>
  <c r="AZ58" i="64396"/>
  <c r="BB58" i="64396"/>
  <c r="BC58" i="64396"/>
  <c r="AE59" i="64396"/>
  <c r="AF59" i="64396"/>
  <c r="AR57" i="64396" s="1"/>
  <c r="AH59" i="64396"/>
  <c r="BB57" i="64396" s="1"/>
  <c r="AI59" i="64396"/>
  <c r="AM59" i="64396"/>
  <c r="AN59" i="64396"/>
  <c r="AP59" i="64396"/>
  <c r="AQ59" i="64396"/>
  <c r="AU59" i="64396"/>
  <c r="AV59" i="64396"/>
  <c r="AW59" i="64396"/>
  <c r="AX59" i="64396"/>
  <c r="AZ59" i="64396"/>
  <c r="BA59" i="64396"/>
  <c r="AE60" i="64396"/>
  <c r="AF60" i="64396"/>
  <c r="AS57" i="64396" s="1"/>
  <c r="AH60" i="64396"/>
  <c r="BC57" i="64396" s="1"/>
  <c r="AI60" i="64396"/>
  <c r="AN75" i="64396" s="1"/>
  <c r="AR60" i="64396"/>
  <c r="AS60" i="64396"/>
  <c r="AU60" i="64396"/>
  <c r="AV60" i="64396"/>
  <c r="AW60" i="64396"/>
  <c r="AX60" i="64396"/>
  <c r="AZ60" i="64396"/>
  <c r="BA60" i="64396"/>
  <c r="BB60" i="64396"/>
  <c r="BC60" i="64396"/>
  <c r="AE61" i="64396"/>
  <c r="AK58" i="64396" s="1"/>
  <c r="AF61" i="64396"/>
  <c r="AP58" i="64396" s="1"/>
  <c r="AH61" i="64396"/>
  <c r="AI61" i="64396"/>
  <c r="AN61" i="64396"/>
  <c r="AP61" i="64396"/>
  <c r="AU61" i="64396"/>
  <c r="AV61" i="64396"/>
  <c r="AW61" i="64396"/>
  <c r="AX61" i="64396"/>
  <c r="AZ61" i="64396"/>
  <c r="AE62" i="64396"/>
  <c r="AF62" i="64396"/>
  <c r="AQ58" i="64396" s="1"/>
  <c r="AH62" i="64396"/>
  <c r="BA58" i="64396" s="1"/>
  <c r="AI62" i="64396"/>
  <c r="AL76" i="64396" s="1"/>
  <c r="AL62" i="64396"/>
  <c r="AP62" i="64396"/>
  <c r="AR62" i="64396"/>
  <c r="AS62" i="64396"/>
  <c r="AU62" i="64396"/>
  <c r="AV62" i="64396"/>
  <c r="AW62" i="64396"/>
  <c r="AX62" i="64396"/>
  <c r="AZ62" i="64396"/>
  <c r="BB62" i="64396"/>
  <c r="AE63" i="64396"/>
  <c r="AM58" i="64396" s="1"/>
  <c r="AF63" i="64396"/>
  <c r="AH63" i="64396"/>
  <c r="AI63" i="64396"/>
  <c r="AE64" i="64396"/>
  <c r="AN58" i="64396" s="1"/>
  <c r="AF64" i="64396"/>
  <c r="AS58" i="64396" s="1"/>
  <c r="AH64" i="64396"/>
  <c r="AI64" i="64396"/>
  <c r="AE65" i="64396"/>
  <c r="AK59" i="64396" s="1"/>
  <c r="AF65" i="64396"/>
  <c r="AH65" i="64396"/>
  <c r="AI65" i="64396"/>
  <c r="AK77" i="64396" s="1"/>
  <c r="AE66" i="64396"/>
  <c r="AL59" i="64396" s="1"/>
  <c r="AF66" i="64396"/>
  <c r="AH66" i="64396"/>
  <c r="AI66" i="64396"/>
  <c r="AK66" i="64396"/>
  <c r="AL66" i="64396"/>
  <c r="AM66" i="64396"/>
  <c r="AN66" i="64396"/>
  <c r="AP66" i="64396"/>
  <c r="AQ66" i="64396"/>
  <c r="AR66" i="64396"/>
  <c r="AS66" i="64396"/>
  <c r="AU66" i="64396"/>
  <c r="AV66" i="64396"/>
  <c r="AW66" i="64396"/>
  <c r="AX66" i="64396"/>
  <c r="AZ66" i="64396"/>
  <c r="BA66" i="64396"/>
  <c r="BB66" i="64396"/>
  <c r="BC66" i="64396"/>
  <c r="BE66" i="64396"/>
  <c r="BF66" i="64396"/>
  <c r="BG66" i="64396"/>
  <c r="BH66" i="64396"/>
  <c r="BH72" i="64396" s="1"/>
  <c r="AE67" i="64396"/>
  <c r="AF67" i="64396"/>
  <c r="AR59" i="64396" s="1"/>
  <c r="AH67" i="64396"/>
  <c r="BB59" i="64396" s="1"/>
  <c r="AI67" i="64396"/>
  <c r="AK67" i="64396"/>
  <c r="AL67" i="64396"/>
  <c r="AM67" i="64396"/>
  <c r="AN67" i="64396"/>
  <c r="AP67" i="64396"/>
  <c r="AQ67" i="64396"/>
  <c r="AR67" i="64396"/>
  <c r="AS67" i="64396"/>
  <c r="AU67" i="64396"/>
  <c r="AV67" i="64396"/>
  <c r="AW67" i="64396"/>
  <c r="AX67" i="64396"/>
  <c r="AZ67" i="64396"/>
  <c r="BA67" i="64396"/>
  <c r="BB67" i="64396"/>
  <c r="BC67" i="64396"/>
  <c r="BE67" i="64396"/>
  <c r="BF67" i="64396"/>
  <c r="BG67" i="64396"/>
  <c r="BH67" i="64396"/>
  <c r="AE68" i="64396"/>
  <c r="AF68" i="64396"/>
  <c r="AS59" i="64396" s="1"/>
  <c r="AH68" i="64396"/>
  <c r="BC59" i="64396" s="1"/>
  <c r="AI68" i="64396"/>
  <c r="AK68" i="64396"/>
  <c r="AL68" i="64396"/>
  <c r="AM68" i="64396"/>
  <c r="AN68" i="64396"/>
  <c r="AP68" i="64396"/>
  <c r="AQ68" i="64396"/>
  <c r="AR68" i="64396"/>
  <c r="AS68" i="64396"/>
  <c r="AU68" i="64396"/>
  <c r="AV68" i="64396"/>
  <c r="AW68" i="64396"/>
  <c r="AX68" i="64396"/>
  <c r="AZ68" i="64396"/>
  <c r="BA68" i="64396"/>
  <c r="BB68" i="64396"/>
  <c r="BC68" i="64396"/>
  <c r="BE68" i="64396"/>
  <c r="BF68" i="64396"/>
  <c r="BG68" i="64396"/>
  <c r="BH68" i="64396"/>
  <c r="AE69" i="64396"/>
  <c r="AK60" i="64396" s="1"/>
  <c r="AF69" i="64396"/>
  <c r="AP60" i="64396" s="1"/>
  <c r="AH69" i="64396"/>
  <c r="AI69" i="64396"/>
  <c r="AK69" i="64396"/>
  <c r="AL69" i="64396"/>
  <c r="AM69" i="64396"/>
  <c r="AN69" i="64396"/>
  <c r="AP69" i="64396"/>
  <c r="AQ69" i="64396"/>
  <c r="AR69" i="64396"/>
  <c r="AS69" i="64396"/>
  <c r="AU69" i="64396"/>
  <c r="AV69" i="64396"/>
  <c r="AW69" i="64396"/>
  <c r="AX69" i="64396"/>
  <c r="AZ69" i="64396"/>
  <c r="BA69" i="64396"/>
  <c r="BB69" i="64396"/>
  <c r="BC69" i="64396"/>
  <c r="BE69" i="64396"/>
  <c r="BF69" i="64396"/>
  <c r="BG69" i="64396"/>
  <c r="BH69" i="64396"/>
  <c r="AE70" i="64396"/>
  <c r="AL60" i="64396" s="1"/>
  <c r="AF70" i="64396"/>
  <c r="AQ60" i="64396" s="1"/>
  <c r="AH70" i="64396"/>
  <c r="AI70" i="64396"/>
  <c r="AL78" i="64396" s="1"/>
  <c r="AK70" i="64396"/>
  <c r="AL70" i="64396"/>
  <c r="AM70" i="64396"/>
  <c r="AN70" i="64396"/>
  <c r="AP70" i="64396"/>
  <c r="AQ70" i="64396"/>
  <c r="AR70" i="64396"/>
  <c r="AS70" i="64396"/>
  <c r="AU70" i="64396"/>
  <c r="AV70" i="64396"/>
  <c r="AW70" i="64396"/>
  <c r="AX70" i="64396"/>
  <c r="AZ70" i="64396"/>
  <c r="BA70" i="64396"/>
  <c r="BB70" i="64396"/>
  <c r="BC70" i="64396"/>
  <c r="BE70" i="64396"/>
  <c r="BF70" i="64396"/>
  <c r="BG70" i="64396"/>
  <c r="BH70" i="64396"/>
  <c r="AE71" i="64396"/>
  <c r="AM60" i="64396" s="1"/>
  <c r="AF71" i="64396"/>
  <c r="AH71" i="64396"/>
  <c r="AI71" i="64396"/>
  <c r="AK71" i="64396"/>
  <c r="AL71" i="64396"/>
  <c r="AM71" i="64396"/>
  <c r="AN71" i="64396"/>
  <c r="AP71" i="64396"/>
  <c r="AQ71" i="64396"/>
  <c r="AR71" i="64396"/>
  <c r="AS71" i="64396"/>
  <c r="AU71" i="64396"/>
  <c r="AV71" i="64396"/>
  <c r="AW71" i="64396"/>
  <c r="AX71" i="64396"/>
  <c r="AZ71" i="64396"/>
  <c r="BA71" i="64396"/>
  <c r="BB71" i="64396"/>
  <c r="BC71" i="64396"/>
  <c r="BE71" i="64396"/>
  <c r="BF71" i="64396"/>
  <c r="BG71" i="64396"/>
  <c r="BH71" i="64396"/>
  <c r="AE72" i="64396"/>
  <c r="AN60" i="64396" s="1"/>
  <c r="AF72" i="64396"/>
  <c r="AH72" i="64396"/>
  <c r="AI72" i="64396"/>
  <c r="AX72" i="64396"/>
  <c r="BC72" i="64396"/>
  <c r="AE73" i="64396"/>
  <c r="AK61" i="64396" s="1"/>
  <c r="AF73" i="64396"/>
  <c r="AH73" i="64396"/>
  <c r="AI73" i="64396"/>
  <c r="AK79" i="64396" s="1"/>
  <c r="AE74" i="64396"/>
  <c r="AL61" i="64396" s="1"/>
  <c r="AF74" i="64396"/>
  <c r="AQ61" i="64396" s="1"/>
  <c r="AH74" i="64396"/>
  <c r="BA61" i="64396" s="1"/>
  <c r="AI74" i="64396"/>
  <c r="AE75" i="64396"/>
  <c r="AM61" i="64396" s="1"/>
  <c r="AF75" i="64396"/>
  <c r="AR61" i="64396" s="1"/>
  <c r="AH75" i="64396"/>
  <c r="BB61" i="64396" s="1"/>
  <c r="AI75" i="64396"/>
  <c r="AK75" i="64396"/>
  <c r="AL75" i="64396"/>
  <c r="AN81" i="64396" s="1"/>
  <c r="AM75" i="64396"/>
  <c r="AP75" i="64396"/>
  <c r="AQ75" i="64396"/>
  <c r="AR75" i="64396"/>
  <c r="AS75" i="64396"/>
  <c r="AE76" i="64396"/>
  <c r="AF76" i="64396"/>
  <c r="AS61" i="64396" s="1"/>
  <c r="AH76" i="64396"/>
  <c r="BC61" i="64396" s="1"/>
  <c r="AI76" i="64396"/>
  <c r="AK76" i="64396"/>
  <c r="AM76" i="64396"/>
  <c r="AN76" i="64396"/>
  <c r="AP76" i="64396"/>
  <c r="AQ76" i="64396"/>
  <c r="AR76" i="64396"/>
  <c r="AS76" i="64396"/>
  <c r="AE77" i="64396"/>
  <c r="AK62" i="64396" s="1"/>
  <c r="AF77" i="64396"/>
  <c r="AH77" i="64396"/>
  <c r="AI77" i="64396"/>
  <c r="AL77" i="64396"/>
  <c r="AM77" i="64396"/>
  <c r="AN77" i="64396"/>
  <c r="AP77" i="64396"/>
  <c r="AQ77" i="64396"/>
  <c r="AR77" i="64396"/>
  <c r="AS77" i="64396"/>
  <c r="AE78" i="64396"/>
  <c r="AF78" i="64396"/>
  <c r="AQ62" i="64396" s="1"/>
  <c r="AH78" i="64396"/>
  <c r="BA62" i="64396" s="1"/>
  <c r="AI78" i="64396"/>
  <c r="AL80" i="64396" s="1"/>
  <c r="AK78" i="64396"/>
  <c r="AM78" i="64396"/>
  <c r="AN78" i="64396"/>
  <c r="AP78" i="64396"/>
  <c r="AQ78" i="64396"/>
  <c r="AR78" i="64396"/>
  <c r="AS78" i="64396"/>
  <c r="AE79" i="64396"/>
  <c r="AM62" i="64396" s="1"/>
  <c r="AF79" i="64396"/>
  <c r="AH79" i="64396"/>
  <c r="AI79" i="64396"/>
  <c r="AM80" i="64396" s="1"/>
  <c r="AL79" i="64396"/>
  <c r="AM79" i="64396"/>
  <c r="AN79" i="64396"/>
  <c r="AP79" i="64396"/>
  <c r="AQ79" i="64396"/>
  <c r="AR79" i="64396"/>
  <c r="AS79" i="64396"/>
  <c r="AE80" i="64396"/>
  <c r="AN62" i="64396" s="1"/>
  <c r="AF80" i="64396"/>
  <c r="AH80" i="64396"/>
  <c r="BC62" i="64396" s="1"/>
  <c r="AI80" i="64396"/>
  <c r="AN80" i="64396" s="1"/>
  <c r="AK80" i="64396"/>
  <c r="AP80" i="64396"/>
  <c r="AQ80" i="64396"/>
  <c r="AR80" i="64396"/>
  <c r="AS80" i="64396"/>
  <c r="A4" i="1"/>
  <c r="D8" i="1"/>
  <c r="AE8" i="1"/>
  <c r="AF8" i="1"/>
  <c r="AP8" i="1" s="1"/>
  <c r="AI8" i="1"/>
  <c r="AK26" i="1" s="1"/>
  <c r="AK8" i="1"/>
  <c r="AQ8" i="1"/>
  <c r="AS8" i="1"/>
  <c r="AU8" i="1"/>
  <c r="AV8" i="1"/>
  <c r="AW8" i="1"/>
  <c r="AX8" i="1"/>
  <c r="AZ8" i="1"/>
  <c r="BA8" i="1"/>
  <c r="BB8" i="1"/>
  <c r="BC8" i="1"/>
  <c r="BC14" i="1" s="1"/>
  <c r="D9" i="1"/>
  <c r="AE9" i="1"/>
  <c r="AL8" i="1" s="1"/>
  <c r="AN14" i="1" s="1"/>
  <c r="AF9" i="1"/>
  <c r="AI9" i="1"/>
  <c r="AK9" i="1"/>
  <c r="AM9" i="1"/>
  <c r="AN9" i="1"/>
  <c r="AQ9" i="1"/>
  <c r="AS9" i="1"/>
  <c r="AU9" i="1"/>
  <c r="AV9" i="1"/>
  <c r="AW9" i="1"/>
  <c r="AX9" i="1"/>
  <c r="AZ9" i="1"/>
  <c r="BA9" i="1"/>
  <c r="BB9" i="1"/>
  <c r="BC9" i="1"/>
  <c r="D10" i="1"/>
  <c r="AE10" i="1"/>
  <c r="AM8" i="1" s="1"/>
  <c r="AF10" i="1"/>
  <c r="AR8" i="1" s="1"/>
  <c r="AI10" i="1"/>
  <c r="AM26" i="1" s="1"/>
  <c r="AL10" i="1"/>
  <c r="AN10" i="1"/>
  <c r="AP10" i="1"/>
  <c r="AR10" i="1"/>
  <c r="AU10" i="1"/>
  <c r="AV10" i="1"/>
  <c r="AW10" i="1"/>
  <c r="AX10" i="1"/>
  <c r="AZ10" i="1"/>
  <c r="BA10" i="1"/>
  <c r="BB10" i="1"/>
  <c r="BC10" i="1"/>
  <c r="D11" i="1"/>
  <c r="AE11" i="1"/>
  <c r="AN8" i="1" s="1"/>
  <c r="AF11" i="1"/>
  <c r="AI11" i="1"/>
  <c r="AN11" i="1"/>
  <c r="AP11" i="1"/>
  <c r="AU11" i="1"/>
  <c r="AV11" i="1"/>
  <c r="AW11" i="1"/>
  <c r="AX11" i="1"/>
  <c r="AZ11" i="1"/>
  <c r="BA11" i="1"/>
  <c r="BB11" i="1"/>
  <c r="BC11" i="1"/>
  <c r="D12" i="1"/>
  <c r="AE12" i="1"/>
  <c r="AF12" i="1"/>
  <c r="AP9" i="1" s="1"/>
  <c r="AI12" i="1"/>
  <c r="AK27" i="1" s="1"/>
  <c r="AK12" i="1"/>
  <c r="AL12" i="1"/>
  <c r="AN12" i="1"/>
  <c r="AU12" i="1"/>
  <c r="AV12" i="1"/>
  <c r="AW12" i="1"/>
  <c r="AX12" i="1"/>
  <c r="AZ12" i="1"/>
  <c r="BA12" i="1"/>
  <c r="BB12" i="1"/>
  <c r="BC12" i="1"/>
  <c r="D13" i="1"/>
  <c r="AE13" i="1"/>
  <c r="AL9" i="1" s="1"/>
  <c r="AF13" i="1"/>
  <c r="AI13" i="1"/>
  <c r="AL27" i="1" s="1"/>
  <c r="AK13" i="1"/>
  <c r="AM13" i="1"/>
  <c r="AN13" i="1"/>
  <c r="AP13" i="1"/>
  <c r="AU13" i="1"/>
  <c r="AV13" i="1"/>
  <c r="AW13" i="1"/>
  <c r="AX13" i="1"/>
  <c r="AZ13" i="1"/>
  <c r="BA13" i="1"/>
  <c r="BB13" i="1"/>
  <c r="BC13" i="1"/>
  <c r="E14" i="1"/>
  <c r="F14" i="1"/>
  <c r="G14" i="1"/>
  <c r="G16" i="1" s="1"/>
  <c r="H14" i="1"/>
  <c r="I14" i="1"/>
  <c r="J14" i="1"/>
  <c r="K14" i="1"/>
  <c r="L14" i="1"/>
  <c r="M14" i="1"/>
  <c r="N14" i="1"/>
  <c r="N16" i="1" s="1"/>
  <c r="N52" i="1" s="1"/>
  <c r="O14" i="1"/>
  <c r="O16" i="1" s="1"/>
  <c r="P14" i="1"/>
  <c r="Q14" i="1"/>
  <c r="R14" i="1"/>
  <c r="S14" i="1"/>
  <c r="T14" i="1"/>
  <c r="U14" i="1"/>
  <c r="V14" i="1"/>
  <c r="V16" i="1" s="1"/>
  <c r="V52" i="1" s="1"/>
  <c r="W14" i="1"/>
  <c r="W16" i="1" s="1"/>
  <c r="X14" i="1"/>
  <c r="Y14" i="1"/>
  <c r="Z14" i="1"/>
  <c r="AA14" i="1"/>
  <c r="AB14" i="1"/>
  <c r="AE14" i="1"/>
  <c r="AF14" i="1"/>
  <c r="AR9" i="1" s="1"/>
  <c r="AI14" i="1"/>
  <c r="AM27" i="1" s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E15" i="1"/>
  <c r="AF15" i="1"/>
  <c r="AI15" i="1"/>
  <c r="E16" i="1"/>
  <c r="E134" i="1" s="1"/>
  <c r="J16" i="1"/>
  <c r="J52" i="1" s="1"/>
  <c r="K16" i="1"/>
  <c r="L16" i="1"/>
  <c r="M16" i="1"/>
  <c r="M134" i="1" s="1"/>
  <c r="M136" i="1" s="1"/>
  <c r="R16" i="1"/>
  <c r="R52" i="1" s="1"/>
  <c r="S16" i="1"/>
  <c r="S134" i="1" s="1"/>
  <c r="T16" i="1"/>
  <c r="U16" i="1"/>
  <c r="U52" i="1" s="1"/>
  <c r="Z16" i="1"/>
  <c r="AA16" i="1"/>
  <c r="AA52" i="1" s="1"/>
  <c r="AB16" i="1"/>
  <c r="AB134" i="1" s="1"/>
  <c r="AB136" i="1" s="1"/>
  <c r="AE16" i="1"/>
  <c r="AK10" i="1" s="1"/>
  <c r="AF16" i="1"/>
  <c r="AI16" i="1"/>
  <c r="D17" i="1"/>
  <c r="AE17" i="1"/>
  <c r="AF17" i="1"/>
  <c r="AQ10" i="1" s="1"/>
  <c r="AI17" i="1"/>
  <c r="AL28" i="1" s="1"/>
  <c r="AK17" i="1"/>
  <c r="AL17" i="1"/>
  <c r="AN23" i="1" s="1"/>
  <c r="AM17" i="1"/>
  <c r="AN17" i="1"/>
  <c r="AP17" i="1"/>
  <c r="AQ17" i="1"/>
  <c r="AR17" i="1"/>
  <c r="AS17" i="1"/>
  <c r="AU17" i="1"/>
  <c r="AV17" i="1"/>
  <c r="AW17" i="1"/>
  <c r="AX17" i="1"/>
  <c r="AZ17" i="1"/>
  <c r="BA17" i="1"/>
  <c r="BB17" i="1"/>
  <c r="BC17" i="1"/>
  <c r="D18" i="1"/>
  <c r="AE18" i="1"/>
  <c r="AM10" i="1" s="1"/>
  <c r="AF18" i="1"/>
  <c r="AI18" i="1"/>
  <c r="AM28" i="1" s="1"/>
  <c r="AK18" i="1"/>
  <c r="AL18" i="1"/>
  <c r="AM18" i="1"/>
  <c r="AN18" i="1"/>
  <c r="AP18" i="1"/>
  <c r="AQ18" i="1"/>
  <c r="AR18" i="1"/>
  <c r="AS18" i="1"/>
  <c r="AU18" i="1"/>
  <c r="AV18" i="1"/>
  <c r="AW18" i="1"/>
  <c r="AX18" i="1"/>
  <c r="AZ18" i="1"/>
  <c r="BA18" i="1"/>
  <c r="BB18" i="1"/>
  <c r="BC18" i="1"/>
  <c r="D19" i="1"/>
  <c r="AE19" i="1"/>
  <c r="AF19" i="1"/>
  <c r="AS10" i="1" s="1"/>
  <c r="AI19" i="1"/>
  <c r="AK19" i="1"/>
  <c r="AL19" i="1"/>
  <c r="AM19" i="1"/>
  <c r="AN19" i="1"/>
  <c r="AP19" i="1"/>
  <c r="AQ19" i="1"/>
  <c r="AR19" i="1"/>
  <c r="AS19" i="1"/>
  <c r="AU19" i="1"/>
  <c r="AV19" i="1"/>
  <c r="AW19" i="1"/>
  <c r="AX19" i="1"/>
  <c r="AZ19" i="1"/>
  <c r="BA19" i="1"/>
  <c r="BB19" i="1"/>
  <c r="BC19" i="1"/>
  <c r="D20" i="1"/>
  <c r="AE20" i="1"/>
  <c r="AK11" i="1" s="1"/>
  <c r="AF20" i="1"/>
  <c r="AI20" i="1"/>
  <c r="AK20" i="1"/>
  <c r="AL20" i="1"/>
  <c r="AM20" i="1"/>
  <c r="AN20" i="1"/>
  <c r="AP20" i="1"/>
  <c r="AQ20" i="1"/>
  <c r="AR20" i="1"/>
  <c r="AS20" i="1"/>
  <c r="AU20" i="1"/>
  <c r="AV20" i="1"/>
  <c r="AW20" i="1"/>
  <c r="AX20" i="1"/>
  <c r="AZ20" i="1"/>
  <c r="BA20" i="1"/>
  <c r="BB20" i="1"/>
  <c r="BC20" i="1"/>
  <c r="D21" i="1"/>
  <c r="AE21" i="1"/>
  <c r="AL11" i="1" s="1"/>
  <c r="AF21" i="1"/>
  <c r="AQ11" i="1" s="1"/>
  <c r="AI21" i="1"/>
  <c r="AL29" i="1" s="1"/>
  <c r="AK21" i="1"/>
  <c r="AL21" i="1"/>
  <c r="AM21" i="1"/>
  <c r="AN21" i="1"/>
  <c r="AP21" i="1"/>
  <c r="AQ21" i="1"/>
  <c r="AR21" i="1"/>
  <c r="AS21" i="1"/>
  <c r="AU21" i="1"/>
  <c r="AV21" i="1"/>
  <c r="AW21" i="1"/>
  <c r="AX21" i="1"/>
  <c r="AZ21" i="1"/>
  <c r="BA21" i="1"/>
  <c r="BB21" i="1"/>
  <c r="BC21" i="1"/>
  <c r="D22" i="1"/>
  <c r="AE22" i="1"/>
  <c r="AM11" i="1" s="1"/>
  <c r="AF22" i="1"/>
  <c r="AR11" i="1" s="1"/>
  <c r="AI22" i="1"/>
  <c r="AM29" i="1" s="1"/>
  <c r="AK22" i="1"/>
  <c r="AL22" i="1"/>
  <c r="AM22" i="1"/>
  <c r="AN22" i="1"/>
  <c r="AP22" i="1"/>
  <c r="AQ22" i="1"/>
  <c r="AR22" i="1"/>
  <c r="AS22" i="1"/>
  <c r="AU22" i="1"/>
  <c r="AV22" i="1"/>
  <c r="AW22" i="1"/>
  <c r="AX22" i="1"/>
  <c r="AZ22" i="1"/>
  <c r="BA22" i="1"/>
  <c r="BB22" i="1"/>
  <c r="BC22" i="1"/>
  <c r="D23" i="1"/>
  <c r="AE23" i="1"/>
  <c r="AF23" i="1"/>
  <c r="AS11" i="1" s="1"/>
  <c r="AI23" i="1"/>
  <c r="AN29" i="1" s="1"/>
  <c r="AS23" i="1"/>
  <c r="BC23" i="1"/>
  <c r="D24" i="1"/>
  <c r="AE24" i="1"/>
  <c r="AF24" i="1"/>
  <c r="AP12" i="1" s="1"/>
  <c r="AI24" i="1"/>
  <c r="AK30" i="1" s="1"/>
  <c r="D25" i="1"/>
  <c r="AE25" i="1"/>
  <c r="AF25" i="1"/>
  <c r="AQ12" i="1" s="1"/>
  <c r="AI25" i="1"/>
  <c r="AL30" i="1" s="1"/>
  <c r="D26" i="1"/>
  <c r="AE26" i="1"/>
  <c r="AM12" i="1" s="1"/>
  <c r="AF26" i="1"/>
  <c r="AR12" i="1" s="1"/>
  <c r="AI26" i="1"/>
  <c r="AM30" i="1" s="1"/>
  <c r="AL26" i="1"/>
  <c r="AN26" i="1"/>
  <c r="D27" i="1"/>
  <c r="AE27" i="1"/>
  <c r="AF27" i="1"/>
  <c r="AS12" i="1" s="1"/>
  <c r="AI27" i="1"/>
  <c r="AN27" i="1"/>
  <c r="D28" i="1"/>
  <c r="AE28" i="1"/>
  <c r="AF28" i="1"/>
  <c r="AI28" i="1"/>
  <c r="AK28" i="1"/>
  <c r="AN28" i="1"/>
  <c r="D29" i="1"/>
  <c r="AE29" i="1"/>
  <c r="AL13" i="1" s="1"/>
  <c r="AF29" i="1"/>
  <c r="AQ13" i="1" s="1"/>
  <c r="AI29" i="1"/>
  <c r="AK29" i="1"/>
  <c r="D30" i="1"/>
  <c r="AE30" i="1"/>
  <c r="AF30" i="1"/>
  <c r="AR13" i="1" s="1"/>
  <c r="AI30" i="1"/>
  <c r="AM31" i="1" s="1"/>
  <c r="AN30" i="1"/>
  <c r="D31" i="1"/>
  <c r="AE31" i="1"/>
  <c r="AF31" i="1"/>
  <c r="AS13" i="1" s="1"/>
  <c r="AI31" i="1"/>
  <c r="AN31" i="1" s="1"/>
  <c r="AK31" i="1"/>
  <c r="AL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K52" i="1"/>
  <c r="L52" i="1"/>
  <c r="T52" i="1"/>
  <c r="Z52" i="1"/>
  <c r="D57" i="1"/>
  <c r="AE57" i="1"/>
  <c r="AF57" i="1"/>
  <c r="AP57" i="1" s="1"/>
  <c r="AH57" i="1"/>
  <c r="AZ57" i="1" s="1"/>
  <c r="AI57" i="1"/>
  <c r="AK57" i="1"/>
  <c r="AM57" i="1"/>
  <c r="AN57" i="1"/>
  <c r="AQ57" i="1"/>
  <c r="AR57" i="1"/>
  <c r="AS57" i="1"/>
  <c r="AU57" i="1"/>
  <c r="AV57" i="1"/>
  <c r="AW57" i="1"/>
  <c r="AX57" i="1"/>
  <c r="BA57" i="1"/>
  <c r="D58" i="1"/>
  <c r="AE58" i="1"/>
  <c r="AL57" i="1" s="1"/>
  <c r="AF58" i="1"/>
  <c r="AH58" i="1"/>
  <c r="AI58" i="1"/>
  <c r="AP58" i="1"/>
  <c r="AQ58" i="1"/>
  <c r="AR58" i="1"/>
  <c r="AU58" i="1"/>
  <c r="AV58" i="1"/>
  <c r="AW58" i="1"/>
  <c r="AX58" i="1"/>
  <c r="AZ58" i="1"/>
  <c r="BA58" i="1"/>
  <c r="BB58" i="1"/>
  <c r="D59" i="1"/>
  <c r="AE59" i="1"/>
  <c r="AF59" i="1"/>
  <c r="AH59" i="1"/>
  <c r="BB57" i="1" s="1"/>
  <c r="AI59" i="1"/>
  <c r="AM75" i="1" s="1"/>
  <c r="AL59" i="1"/>
  <c r="AN59" i="1"/>
  <c r="AR59" i="1"/>
  <c r="AU59" i="1"/>
  <c r="AV59" i="1"/>
  <c r="AW59" i="1"/>
  <c r="AX59" i="1"/>
  <c r="BB59" i="1"/>
  <c r="BC59" i="1"/>
  <c r="D60" i="1"/>
  <c r="AE60" i="1"/>
  <c r="AF60" i="1"/>
  <c r="AH60" i="1"/>
  <c r="BC57" i="1" s="1"/>
  <c r="AI60" i="1"/>
  <c r="AP60" i="1"/>
  <c r="AS60" i="1"/>
  <c r="AU60" i="1"/>
  <c r="AV60" i="1"/>
  <c r="AW60" i="1"/>
  <c r="AX60" i="1"/>
  <c r="AX63" i="1" s="1"/>
  <c r="BB60" i="1"/>
  <c r="E61" i="1"/>
  <c r="F61" i="1"/>
  <c r="G61" i="1"/>
  <c r="G63" i="1" s="1"/>
  <c r="H61" i="1"/>
  <c r="I61" i="1"/>
  <c r="J61" i="1"/>
  <c r="J63" i="1" s="1"/>
  <c r="J135" i="1" s="1"/>
  <c r="K61" i="1"/>
  <c r="K63" i="1" s="1"/>
  <c r="L61" i="1"/>
  <c r="M61" i="1"/>
  <c r="N61" i="1"/>
  <c r="O61" i="1"/>
  <c r="O63" i="1" s="1"/>
  <c r="P61" i="1"/>
  <c r="Q61" i="1"/>
  <c r="R61" i="1"/>
  <c r="R63" i="1" s="1"/>
  <c r="R135" i="1" s="1"/>
  <c r="S61" i="1"/>
  <c r="T61" i="1"/>
  <c r="U61" i="1"/>
  <c r="V61" i="1"/>
  <c r="W61" i="1"/>
  <c r="W63" i="1" s="1"/>
  <c r="W99" i="1" s="1"/>
  <c r="X61" i="1"/>
  <c r="X63" i="1" s="1"/>
  <c r="Y61" i="1"/>
  <c r="Z61" i="1"/>
  <c r="Z63" i="1" s="1"/>
  <c r="Z99" i="1" s="1"/>
  <c r="AA61" i="1"/>
  <c r="AA63" i="1" s="1"/>
  <c r="AB61" i="1"/>
  <c r="AE61" i="1"/>
  <c r="AK58" i="1" s="1"/>
  <c r="AF61" i="1"/>
  <c r="AH61" i="1"/>
  <c r="AI61" i="1"/>
  <c r="AK76" i="1" s="1"/>
  <c r="AM61" i="1"/>
  <c r="AP61" i="1"/>
  <c r="AS61" i="1"/>
  <c r="AU61" i="1"/>
  <c r="AV61" i="1"/>
  <c r="AW61" i="1"/>
  <c r="AX61" i="1"/>
  <c r="AZ61" i="1"/>
  <c r="BA61" i="1"/>
  <c r="E62" i="1"/>
  <c r="F62" i="1"/>
  <c r="G62" i="1"/>
  <c r="H62" i="1"/>
  <c r="I62" i="1"/>
  <c r="I63" i="1" s="1"/>
  <c r="J62" i="1"/>
  <c r="K62" i="1"/>
  <c r="L62" i="1"/>
  <c r="M62" i="1"/>
  <c r="N62" i="1"/>
  <c r="O62" i="1"/>
  <c r="P62" i="1"/>
  <c r="P63" i="1" s="1"/>
  <c r="Q62" i="1"/>
  <c r="Q63" i="1" s="1"/>
  <c r="R62" i="1"/>
  <c r="S62" i="1"/>
  <c r="T62" i="1"/>
  <c r="U62" i="1"/>
  <c r="U63" i="1" s="1"/>
  <c r="V62" i="1"/>
  <c r="V63" i="1" s="1"/>
  <c r="W62" i="1"/>
  <c r="X62" i="1"/>
  <c r="Y62" i="1"/>
  <c r="Y63" i="1" s="1"/>
  <c r="Z62" i="1"/>
  <c r="AA62" i="1"/>
  <c r="AB62" i="1"/>
  <c r="AE62" i="1"/>
  <c r="AL58" i="1" s="1"/>
  <c r="AF62" i="1"/>
  <c r="AH62" i="1"/>
  <c r="AI62" i="1"/>
  <c r="AL76" i="1" s="1"/>
  <c r="AK62" i="1"/>
  <c r="AQ62" i="1"/>
  <c r="AS62" i="1"/>
  <c r="AU62" i="1"/>
  <c r="AV62" i="1"/>
  <c r="AW62" i="1"/>
  <c r="AX62" i="1"/>
  <c r="E63" i="1"/>
  <c r="F63" i="1"/>
  <c r="F99" i="1" s="1"/>
  <c r="H63" i="1"/>
  <c r="H99" i="1" s="1"/>
  <c r="L63" i="1"/>
  <c r="M63" i="1"/>
  <c r="N63" i="1"/>
  <c r="N99" i="1" s="1"/>
  <c r="S63" i="1"/>
  <c r="S99" i="1" s="1"/>
  <c r="T63" i="1"/>
  <c r="AB63" i="1"/>
  <c r="AB135" i="1" s="1"/>
  <c r="AE63" i="1"/>
  <c r="AM58" i="1" s="1"/>
  <c r="AF63" i="1"/>
  <c r="AH63" i="1"/>
  <c r="AI63" i="1"/>
  <c r="D64" i="1"/>
  <c r="AE64" i="1"/>
  <c r="AN58" i="1" s="1"/>
  <c r="AF64" i="1"/>
  <c r="AS58" i="1" s="1"/>
  <c r="AH64" i="1"/>
  <c r="BC58" i="1" s="1"/>
  <c r="AI64" i="1"/>
  <c r="D65" i="1"/>
  <c r="AE65" i="1"/>
  <c r="AK59" i="1" s="1"/>
  <c r="AF65" i="1"/>
  <c r="AP59" i="1" s="1"/>
  <c r="AH65" i="1"/>
  <c r="AZ59" i="1" s="1"/>
  <c r="AI65" i="1"/>
  <c r="AK77" i="1" s="1"/>
  <c r="D66" i="1"/>
  <c r="AE66" i="1"/>
  <c r="AF66" i="1"/>
  <c r="AQ59" i="1" s="1"/>
  <c r="AH66" i="1"/>
  <c r="BA59" i="1" s="1"/>
  <c r="AI66" i="1"/>
  <c r="AL77" i="1" s="1"/>
  <c r="AK66" i="1"/>
  <c r="AL66" i="1"/>
  <c r="AM66" i="1"/>
  <c r="AN66" i="1"/>
  <c r="AP66" i="1"/>
  <c r="AQ66" i="1"/>
  <c r="AR66" i="1"/>
  <c r="AS66" i="1"/>
  <c r="AS72" i="1" s="1"/>
  <c r="AU66" i="1"/>
  <c r="AX72" i="1" s="1"/>
  <c r="AV66" i="1"/>
  <c r="AW66" i="1"/>
  <c r="AX66" i="1"/>
  <c r="AZ66" i="1"/>
  <c r="BA66" i="1"/>
  <c r="BB66" i="1"/>
  <c r="BC66" i="1"/>
  <c r="BE66" i="1"/>
  <c r="BF66" i="1"/>
  <c r="BG66" i="1"/>
  <c r="BH72" i="1" s="1"/>
  <c r="BH66" i="1"/>
  <c r="D67" i="1"/>
  <c r="AE67" i="1"/>
  <c r="AM59" i="1" s="1"/>
  <c r="AF67" i="1"/>
  <c r="AH67" i="1"/>
  <c r="AI67" i="1"/>
  <c r="AM77" i="1" s="1"/>
  <c r="AK67" i="1"/>
  <c r="AL67" i="1"/>
  <c r="AM67" i="1"/>
  <c r="AN67" i="1"/>
  <c r="AP67" i="1"/>
  <c r="AQ67" i="1"/>
  <c r="AR67" i="1"/>
  <c r="AS67" i="1"/>
  <c r="AU67" i="1"/>
  <c r="AV67" i="1"/>
  <c r="AW67" i="1"/>
  <c r="AX67" i="1"/>
  <c r="AZ67" i="1"/>
  <c r="BA67" i="1"/>
  <c r="BB67" i="1"/>
  <c r="BC67" i="1"/>
  <c r="BE67" i="1"/>
  <c r="BF67" i="1"/>
  <c r="BG67" i="1"/>
  <c r="BH67" i="1"/>
  <c r="D68" i="1"/>
  <c r="AE68" i="1"/>
  <c r="AF68" i="1"/>
  <c r="AS59" i="1" s="1"/>
  <c r="AH68" i="1"/>
  <c r="AI68" i="1"/>
  <c r="AN77" i="1" s="1"/>
  <c r="AK68" i="1"/>
  <c r="AL68" i="1"/>
  <c r="AM68" i="1"/>
  <c r="AN68" i="1"/>
  <c r="AP68" i="1"/>
  <c r="AQ68" i="1"/>
  <c r="AR68" i="1"/>
  <c r="AS68" i="1"/>
  <c r="AU68" i="1"/>
  <c r="AV68" i="1"/>
  <c r="AW68" i="1"/>
  <c r="AX68" i="1"/>
  <c r="AZ68" i="1"/>
  <c r="BA68" i="1"/>
  <c r="BB68" i="1"/>
  <c r="BC68" i="1"/>
  <c r="BC72" i="1" s="1"/>
  <c r="BE68" i="1"/>
  <c r="BF68" i="1"/>
  <c r="BG68" i="1"/>
  <c r="BH68" i="1"/>
  <c r="D69" i="1"/>
  <c r="AE69" i="1"/>
  <c r="AK60" i="1" s="1"/>
  <c r="AF69" i="1"/>
  <c r="AH69" i="1"/>
  <c r="AZ60" i="1" s="1"/>
  <c r="AI69" i="1"/>
  <c r="AK78" i="1" s="1"/>
  <c r="AK69" i="1"/>
  <c r="AL69" i="1"/>
  <c r="AM69" i="1"/>
  <c r="AN69" i="1"/>
  <c r="AP69" i="1"/>
  <c r="AQ69" i="1"/>
  <c r="AR69" i="1"/>
  <c r="AS69" i="1"/>
  <c r="AU69" i="1"/>
  <c r="AV69" i="1"/>
  <c r="AW69" i="1"/>
  <c r="AX69" i="1"/>
  <c r="AZ69" i="1"/>
  <c r="BA69" i="1"/>
  <c r="BB69" i="1"/>
  <c r="BC69" i="1"/>
  <c r="BE69" i="1"/>
  <c r="BF69" i="1"/>
  <c r="BG69" i="1"/>
  <c r="BH69" i="1"/>
  <c r="D70" i="1"/>
  <c r="AE70" i="1"/>
  <c r="AL60" i="1" s="1"/>
  <c r="AF70" i="1"/>
  <c r="AQ60" i="1" s="1"/>
  <c r="AH70" i="1"/>
  <c r="BA60" i="1" s="1"/>
  <c r="AI70" i="1"/>
  <c r="AK70" i="1"/>
  <c r="AL70" i="1"/>
  <c r="AM70" i="1"/>
  <c r="AN70" i="1"/>
  <c r="AP70" i="1"/>
  <c r="AQ70" i="1"/>
  <c r="AR70" i="1"/>
  <c r="AS70" i="1"/>
  <c r="AU70" i="1"/>
  <c r="AV70" i="1"/>
  <c r="AW70" i="1"/>
  <c r="AX70" i="1"/>
  <c r="AZ70" i="1"/>
  <c r="BA70" i="1"/>
  <c r="BB70" i="1"/>
  <c r="BC70" i="1"/>
  <c r="BE70" i="1"/>
  <c r="BF70" i="1"/>
  <c r="BG70" i="1"/>
  <c r="BH70" i="1"/>
  <c r="D71" i="1"/>
  <c r="AE71" i="1"/>
  <c r="AM60" i="1" s="1"/>
  <c r="AF71" i="1"/>
  <c r="AR60" i="1" s="1"/>
  <c r="AH71" i="1"/>
  <c r="AI71" i="1"/>
  <c r="AM78" i="1" s="1"/>
  <c r="AK71" i="1"/>
  <c r="AL71" i="1"/>
  <c r="AM71" i="1"/>
  <c r="AN71" i="1"/>
  <c r="AP71" i="1"/>
  <c r="AQ71" i="1"/>
  <c r="AR71" i="1"/>
  <c r="AS71" i="1"/>
  <c r="AU71" i="1"/>
  <c r="AV71" i="1"/>
  <c r="AW71" i="1"/>
  <c r="AX71" i="1"/>
  <c r="AZ71" i="1"/>
  <c r="BA71" i="1"/>
  <c r="BB71" i="1"/>
  <c r="BC71" i="1"/>
  <c r="BE71" i="1"/>
  <c r="BF71" i="1"/>
  <c r="BG71" i="1"/>
  <c r="BH71" i="1"/>
  <c r="D72" i="1"/>
  <c r="AE72" i="1"/>
  <c r="AN60" i="1" s="1"/>
  <c r="AF72" i="1"/>
  <c r="AH72" i="1"/>
  <c r="BC60" i="1" s="1"/>
  <c r="AI72" i="1"/>
  <c r="D73" i="1"/>
  <c r="AE73" i="1"/>
  <c r="AK61" i="1" s="1"/>
  <c r="AF73" i="1"/>
  <c r="AH73" i="1"/>
  <c r="AI73" i="1"/>
  <c r="AK79" i="1" s="1"/>
  <c r="D74" i="1"/>
  <c r="AE74" i="1"/>
  <c r="AL61" i="1" s="1"/>
  <c r="AF74" i="1"/>
  <c r="AQ61" i="1" s="1"/>
  <c r="AH74" i="1"/>
  <c r="AI74" i="1"/>
  <c r="D75" i="1"/>
  <c r="AE75" i="1"/>
  <c r="AF75" i="1"/>
  <c r="AR61" i="1" s="1"/>
  <c r="AH75" i="1"/>
  <c r="BB61" i="1" s="1"/>
  <c r="AI75" i="1"/>
  <c r="AM79" i="1" s="1"/>
  <c r="AK75" i="1"/>
  <c r="AL75" i="1"/>
  <c r="AN75" i="1"/>
  <c r="AP75" i="1"/>
  <c r="AQ75" i="1"/>
  <c r="AR75" i="1"/>
  <c r="AS75" i="1"/>
  <c r="D76" i="1"/>
  <c r="AE76" i="1"/>
  <c r="AN61" i="1" s="1"/>
  <c r="AF76" i="1"/>
  <c r="AH76" i="1"/>
  <c r="BC61" i="1" s="1"/>
  <c r="AI76" i="1"/>
  <c r="AM76" i="1"/>
  <c r="AN76" i="1"/>
  <c r="AP76" i="1"/>
  <c r="AQ76" i="1"/>
  <c r="AR76" i="1"/>
  <c r="AS76" i="1"/>
  <c r="D77" i="1"/>
  <c r="AE77" i="1"/>
  <c r="AF77" i="1"/>
  <c r="AP62" i="1" s="1"/>
  <c r="AH77" i="1"/>
  <c r="AZ62" i="1" s="1"/>
  <c r="AI77" i="1"/>
  <c r="AP77" i="1"/>
  <c r="AQ77" i="1"/>
  <c r="AR77" i="1"/>
  <c r="AS77" i="1"/>
  <c r="D78" i="1"/>
  <c r="AE78" i="1"/>
  <c r="AL62" i="1" s="1"/>
  <c r="AF78" i="1"/>
  <c r="AH78" i="1"/>
  <c r="BA62" i="1" s="1"/>
  <c r="AI78" i="1"/>
  <c r="AL78" i="1"/>
  <c r="AN78" i="1"/>
  <c r="AP78" i="1"/>
  <c r="AS81" i="1" s="1"/>
  <c r="AQ78" i="1"/>
  <c r="AR78" i="1"/>
  <c r="AS78" i="1"/>
  <c r="D79" i="1"/>
  <c r="AE79" i="1"/>
  <c r="AM62" i="1" s="1"/>
  <c r="AF79" i="1"/>
  <c r="AR62" i="1" s="1"/>
  <c r="AH79" i="1"/>
  <c r="BB62" i="1" s="1"/>
  <c r="AI79" i="1"/>
  <c r="AM80" i="1" s="1"/>
  <c r="AL79" i="1"/>
  <c r="AN79" i="1"/>
  <c r="AP79" i="1"/>
  <c r="AQ79" i="1"/>
  <c r="AR79" i="1"/>
  <c r="AS79" i="1"/>
  <c r="D80" i="1"/>
  <c r="AE80" i="1"/>
  <c r="AN62" i="1" s="1"/>
  <c r="AF80" i="1"/>
  <c r="AH80" i="1"/>
  <c r="BC62" i="1" s="1"/>
  <c r="AI80" i="1"/>
  <c r="AK80" i="1"/>
  <c r="AL80" i="1"/>
  <c r="AN80" i="1"/>
  <c r="AP80" i="1"/>
  <c r="AQ80" i="1"/>
  <c r="AR80" i="1"/>
  <c r="AS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G99" i="1"/>
  <c r="L99" i="1"/>
  <c r="M99" i="1"/>
  <c r="O99" i="1"/>
  <c r="T99" i="1"/>
  <c r="D104" i="1"/>
  <c r="D105" i="1"/>
  <c r="E106" i="1"/>
  <c r="F106" i="1"/>
  <c r="G106" i="1"/>
  <c r="H106" i="1"/>
  <c r="I106" i="1"/>
  <c r="J106" i="1"/>
  <c r="K106" i="1"/>
  <c r="L106" i="1"/>
  <c r="L108" i="1" s="1"/>
  <c r="L130" i="1" s="1"/>
  <c r="M106" i="1"/>
  <c r="N106" i="1"/>
  <c r="O106" i="1"/>
  <c r="P106" i="1"/>
  <c r="Q106" i="1"/>
  <c r="R106" i="1"/>
  <c r="S106" i="1"/>
  <c r="T106" i="1"/>
  <c r="T108" i="1" s="1"/>
  <c r="T130" i="1" s="1"/>
  <c r="U106" i="1"/>
  <c r="V106" i="1"/>
  <c r="W106" i="1"/>
  <c r="W108" i="1" s="1"/>
  <c r="X106" i="1"/>
  <c r="Y106" i="1"/>
  <c r="Y108" i="1" s="1"/>
  <c r="Z106" i="1"/>
  <c r="Z108" i="1" s="1"/>
  <c r="AA106" i="1"/>
  <c r="AA108" i="1" s="1"/>
  <c r="AB106" i="1"/>
  <c r="AB108" i="1" s="1"/>
  <c r="E107" i="1"/>
  <c r="F107" i="1"/>
  <c r="D107" i="1" s="1"/>
  <c r="G107" i="1"/>
  <c r="H107" i="1"/>
  <c r="I107" i="1"/>
  <c r="J107" i="1"/>
  <c r="J108" i="1" s="1"/>
  <c r="K107" i="1"/>
  <c r="L107" i="1"/>
  <c r="M107" i="1"/>
  <c r="N107" i="1"/>
  <c r="N108" i="1" s="1"/>
  <c r="O107" i="1"/>
  <c r="P107" i="1"/>
  <c r="P108" i="1" s="1"/>
  <c r="Q107" i="1"/>
  <c r="Q108" i="1" s="1"/>
  <c r="R107" i="1"/>
  <c r="R108" i="1" s="1"/>
  <c r="S107" i="1"/>
  <c r="S108" i="1" s="1"/>
  <c r="T107" i="1"/>
  <c r="U107" i="1"/>
  <c r="V107" i="1"/>
  <c r="V108" i="1" s="1"/>
  <c r="W107" i="1"/>
  <c r="X107" i="1"/>
  <c r="X108" i="1" s="1"/>
  <c r="Y107" i="1"/>
  <c r="Z107" i="1"/>
  <c r="AA107" i="1"/>
  <c r="AB107" i="1"/>
  <c r="E108" i="1"/>
  <c r="F108" i="1"/>
  <c r="F133" i="1" s="1"/>
  <c r="G108" i="1"/>
  <c r="G133" i="1" s="1"/>
  <c r="H108" i="1"/>
  <c r="H133" i="1" s="1"/>
  <c r="I108" i="1"/>
  <c r="I133" i="1" s="1"/>
  <c r="K108" i="1"/>
  <c r="K130" i="1" s="1"/>
  <c r="M108" i="1"/>
  <c r="O108" i="1"/>
  <c r="O133" i="1" s="1"/>
  <c r="U108" i="1"/>
  <c r="U130" i="1" s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E130" i="1"/>
  <c r="F130" i="1"/>
  <c r="G130" i="1"/>
  <c r="H130" i="1"/>
  <c r="M130" i="1"/>
  <c r="O130" i="1"/>
  <c r="B133" i="1"/>
  <c r="A133" i="1" s="1"/>
  <c r="E133" i="1"/>
  <c r="M133" i="1"/>
  <c r="U133" i="1"/>
  <c r="A134" i="1"/>
  <c r="B134" i="1"/>
  <c r="J134" i="1"/>
  <c r="J136" i="1" s="1"/>
  <c r="K134" i="1"/>
  <c r="L134" i="1"/>
  <c r="R134" i="1"/>
  <c r="T134" i="1"/>
  <c r="U134" i="1"/>
  <c r="Z134" i="1"/>
  <c r="B135" i="1"/>
  <c r="A135" i="1" s="1"/>
  <c r="E135" i="1"/>
  <c r="F135" i="1"/>
  <c r="G135" i="1"/>
  <c r="L135" i="1"/>
  <c r="M135" i="1"/>
  <c r="N135" i="1"/>
  <c r="O135" i="1"/>
  <c r="T135" i="1"/>
  <c r="W135" i="1"/>
  <c r="L136" i="1"/>
  <c r="T136" i="1"/>
  <c r="V130" i="1" l="1"/>
  <c r="V133" i="1"/>
  <c r="N130" i="1"/>
  <c r="N133" i="1"/>
  <c r="W52" i="1"/>
  <c r="W134" i="1"/>
  <c r="W136" i="1" s="1"/>
  <c r="Z136" i="1"/>
  <c r="AB133" i="1"/>
  <c r="AB130" i="1"/>
  <c r="U99" i="1"/>
  <c r="U135" i="1"/>
  <c r="U136" i="1" s="1"/>
  <c r="BC63" i="1"/>
  <c r="AN14" i="1162"/>
  <c r="J130" i="1"/>
  <c r="J133" i="1"/>
  <c r="X130" i="1"/>
  <c r="X133" i="1"/>
  <c r="P133" i="1"/>
  <c r="P130" i="1"/>
  <c r="Y99" i="1"/>
  <c r="Y135" i="1"/>
  <c r="I99" i="1"/>
  <c r="I135" i="1"/>
  <c r="AS14" i="1"/>
  <c r="W130" i="1"/>
  <c r="W133" i="1"/>
  <c r="D63" i="1"/>
  <c r="P99" i="1"/>
  <c r="P135" i="1"/>
  <c r="AN63" i="1"/>
  <c r="S136" i="1"/>
  <c r="AA99" i="1"/>
  <c r="AA135" i="1"/>
  <c r="K135" i="1"/>
  <c r="K136" i="1" s="1"/>
  <c r="K99" i="1"/>
  <c r="S133" i="1"/>
  <c r="S130" i="1"/>
  <c r="AA130" i="1"/>
  <c r="AA133" i="1"/>
  <c r="R133" i="1"/>
  <c r="R130" i="1"/>
  <c r="X99" i="1"/>
  <c r="X135" i="1"/>
  <c r="AN32" i="64396"/>
  <c r="AN63" i="1162"/>
  <c r="G134" i="1"/>
  <c r="G136" i="1" s="1"/>
  <c r="G52" i="1"/>
  <c r="Q133" i="1"/>
  <c r="Q130" i="1"/>
  <c r="E136" i="1"/>
  <c r="AN32" i="1"/>
  <c r="AS14" i="1162"/>
  <c r="V99" i="1"/>
  <c r="V135" i="1"/>
  <c r="O52" i="1"/>
  <c r="O134" i="1"/>
  <c r="O136" i="1" s="1"/>
  <c r="Z133" i="1"/>
  <c r="Z130" i="1"/>
  <c r="R136" i="1"/>
  <c r="Y133" i="1"/>
  <c r="Y130" i="1"/>
  <c r="AN81" i="1"/>
  <c r="Q99" i="1"/>
  <c r="Q135" i="1"/>
  <c r="BC63" i="64396"/>
  <c r="L133" i="1"/>
  <c r="S52" i="1"/>
  <c r="AS14" i="64396"/>
  <c r="J99" i="1"/>
  <c r="AB52" i="1"/>
  <c r="D15" i="1"/>
  <c r="AN23" i="64396"/>
  <c r="S135" i="1"/>
  <c r="D108" i="1"/>
  <c r="H135" i="1"/>
  <c r="AA134" i="1"/>
  <c r="AA136" i="1" s="1"/>
  <c r="I130" i="1"/>
  <c r="E99" i="1"/>
  <c r="X16" i="1"/>
  <c r="P16" i="1"/>
  <c r="H16" i="1"/>
  <c r="AN72" i="64396"/>
  <c r="BC63" i="1162"/>
  <c r="BH72" i="1162"/>
  <c r="T133" i="1"/>
  <c r="D16" i="1"/>
  <c r="D14" i="1"/>
  <c r="F16" i="1"/>
  <c r="AN72" i="1"/>
  <c r="AX23" i="1"/>
  <c r="AB99" i="1"/>
  <c r="AX23" i="64396"/>
  <c r="V134" i="1"/>
  <c r="N134" i="1"/>
  <c r="N136" i="1" s="1"/>
  <c r="R99" i="1"/>
  <c r="D62" i="1"/>
  <c r="M52" i="1"/>
  <c r="AN63" i="64396"/>
  <c r="BC72" i="1162"/>
  <c r="D106" i="1"/>
  <c r="AS63" i="1"/>
  <c r="AX72" i="1162"/>
  <c r="BC14" i="1162"/>
  <c r="E52" i="1"/>
  <c r="K133" i="1"/>
  <c r="AX14" i="1"/>
  <c r="AN81" i="1162"/>
  <c r="Z135" i="1"/>
  <c r="AS72" i="64396"/>
  <c r="BC23" i="1162"/>
  <c r="D61" i="1"/>
  <c r="Y16" i="1"/>
  <c r="Q16" i="1"/>
  <c r="I16" i="1"/>
  <c r="AS81" i="64396"/>
  <c r="AS23" i="64396"/>
  <c r="AN14" i="64396"/>
  <c r="AN32" i="1162"/>
  <c r="AX14" i="1162"/>
  <c r="D134" i="1" l="1"/>
  <c r="D52" i="1"/>
  <c r="D133" i="1"/>
  <c r="D130" i="1"/>
  <c r="Q52" i="1"/>
  <c r="Q134" i="1"/>
  <c r="Q136" i="1" s="1"/>
  <c r="H52" i="1"/>
  <c r="H134" i="1"/>
  <c r="H136" i="1" s="1"/>
  <c r="Y52" i="1"/>
  <c r="Y134" i="1"/>
  <c r="Y136" i="1" s="1"/>
  <c r="F52" i="1"/>
  <c r="F134" i="1"/>
  <c r="P52" i="1"/>
  <c r="P134" i="1"/>
  <c r="P136" i="1" s="1"/>
  <c r="X52" i="1"/>
  <c r="X134" i="1"/>
  <c r="X136" i="1" s="1"/>
  <c r="D99" i="1"/>
  <c r="D135" i="1"/>
  <c r="I52" i="1"/>
  <c r="I134" i="1"/>
  <c r="I136" i="1" s="1"/>
  <c r="V136" i="1"/>
  <c r="D136" i="1" l="1"/>
  <c r="F136" i="1"/>
  <c r="E137" i="1"/>
</calcChain>
</file>

<file path=xl/sharedStrings.xml><?xml version="1.0" encoding="utf-8"?>
<sst xmlns="http://schemas.openxmlformats.org/spreadsheetml/2006/main" count="331" uniqueCount="93">
  <si>
    <t>California EES RETAIL Scheduling</t>
  </si>
  <si>
    <t>Sunday</t>
  </si>
  <si>
    <t>EEMC = ENRON ENERGY MARKETING CORP. (PGES)</t>
  </si>
  <si>
    <t>Monday</t>
  </si>
  <si>
    <t xml:space="preserve"> </t>
  </si>
  <si>
    <t>EES = ENRON ENERGY SERVICES</t>
  </si>
  <si>
    <t>Tuesday</t>
  </si>
  <si>
    <t>Wednesday</t>
  </si>
  <si>
    <t>Thursday</t>
  </si>
  <si>
    <t>Other</t>
  </si>
  <si>
    <t>Friday</t>
  </si>
  <si>
    <t>Schedule Type</t>
  </si>
  <si>
    <t>Loc.</t>
  </si>
  <si>
    <t>Counterparty</t>
  </si>
  <si>
    <t>Total Volume</t>
  </si>
  <si>
    <t>Notes</t>
  </si>
  <si>
    <t>Purchase</t>
  </si>
  <si>
    <t>Sale</t>
  </si>
  <si>
    <t>Saturday</t>
  </si>
  <si>
    <t>PGE1</t>
  </si>
  <si>
    <t>EES</t>
  </si>
  <si>
    <t>Load may vary slightly from file sent by FTP (This</t>
  </si>
  <si>
    <t>PGE2</t>
  </si>
  <si>
    <t>Schedule does not replace FTP Server File)</t>
  </si>
  <si>
    <t>PGE3</t>
  </si>
  <si>
    <t xml:space="preserve"> load forecasting group</t>
  </si>
  <si>
    <t>NP15</t>
  </si>
  <si>
    <t>NP15 RETAIL LOAD</t>
  </si>
  <si>
    <t>EEMC (PGES)</t>
  </si>
  <si>
    <t>Total Load EEMC</t>
  </si>
  <si>
    <t>Total Load EES</t>
  </si>
  <si>
    <t>Total Load Combined</t>
  </si>
  <si>
    <t>EES/EEMC(PGES)</t>
  </si>
  <si>
    <t>EPMI</t>
  </si>
  <si>
    <t>Month Long Fixed Price Purchase</t>
  </si>
  <si>
    <t>EES NEW (PGES) LOAD PGE1</t>
  </si>
  <si>
    <t>EES NEW (PGES) LOAD PGE2</t>
  </si>
  <si>
    <t>EES NEW (PGES) LOAD PGE3</t>
  </si>
  <si>
    <t>PURCHASES NP15</t>
  </si>
  <si>
    <t>EES NEW (PGES PURCHASE PGET)</t>
  </si>
  <si>
    <t>IMPORTS to NP15</t>
  </si>
  <si>
    <t>Sales NP15</t>
  </si>
  <si>
    <t>EXPORTS from NP15</t>
  </si>
  <si>
    <t xml:space="preserve">Contract is PX index + (in contract) </t>
  </si>
  <si>
    <t>SCE</t>
  </si>
  <si>
    <t>SP15 RETAIL LOAD</t>
  </si>
  <si>
    <t>SDGE</t>
  </si>
  <si>
    <t>SP15</t>
  </si>
  <si>
    <t>Riverside Generation Purchase</t>
  </si>
  <si>
    <t>EES NEW (PGES) LOAD SCE1</t>
  </si>
  <si>
    <t>EES NEW (PGES) LOAD SDGE</t>
  </si>
  <si>
    <t>PURCHASES SP15</t>
  </si>
  <si>
    <t>EES NEW (PGES PURCHASE CDWR)</t>
  </si>
  <si>
    <t>IMPORTS to SP15</t>
  </si>
  <si>
    <t>Month Long Fixed Price Sale to Calloway</t>
  </si>
  <si>
    <t>Sales SP15</t>
  </si>
  <si>
    <t>ZP26</t>
  </si>
  <si>
    <t>EXPORTS from SP15</t>
  </si>
  <si>
    <t>Contract is PX index + (in contract)</t>
  </si>
  <si>
    <t>ZP26 RETAIL LOAD</t>
  </si>
  <si>
    <t>PGE4</t>
  </si>
  <si>
    <t>PURCHASES ZP26</t>
  </si>
  <si>
    <t>IMPORTS to ZP26</t>
  </si>
  <si>
    <t>Sales ZP26</t>
  </si>
  <si>
    <t>EXPORTS from ZP26</t>
  </si>
  <si>
    <t>APX</t>
  </si>
  <si>
    <t>EX-Post</t>
  </si>
  <si>
    <t>APX Purchases</t>
  </si>
  <si>
    <t>APX Sales</t>
  </si>
  <si>
    <t>Other Purchases</t>
  </si>
  <si>
    <t>Other Sales</t>
  </si>
  <si>
    <t>EX-Post Position with EPMI</t>
  </si>
  <si>
    <r>
      <t>Balance Open</t>
    </r>
    <r>
      <rPr>
        <b/>
        <i/>
        <sz val="12"/>
        <color indexed="10"/>
        <rFont val="Book Antiqua"/>
        <family val="1"/>
      </rPr>
      <t>**</t>
    </r>
  </si>
  <si>
    <t>** As of 09/01/01, "Balance Open" will represent a long position as positive (+) and a short position as negative (-).</t>
  </si>
  <si>
    <t xml:space="preserve">SP15 </t>
  </si>
  <si>
    <t>Riverside Generation</t>
  </si>
  <si>
    <t>Month Long Fixed Price Sale to New Power Company</t>
  </si>
  <si>
    <t>Month Long Index Purchase</t>
  </si>
  <si>
    <t>Month Long Index Purchase (Green Power)</t>
  </si>
  <si>
    <t>Month Long Fixed Price Sale</t>
  </si>
  <si>
    <t>Month Long Fixed Price Purchase from New Power Company</t>
  </si>
  <si>
    <t>Montlh Long Index Sale</t>
  </si>
  <si>
    <t>Month Long Index Pruchase</t>
  </si>
  <si>
    <t>CALLOWAY</t>
  </si>
  <si>
    <t>Total</t>
  </si>
  <si>
    <t>Mon</t>
  </si>
  <si>
    <t>Tue</t>
  </si>
  <si>
    <t>Wed</t>
  </si>
  <si>
    <t>Thu</t>
  </si>
  <si>
    <t>Fri</t>
  </si>
  <si>
    <t>Sat</t>
  </si>
  <si>
    <t>Sun</t>
  </si>
  <si>
    <t>Off Peak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</si>
</sst>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m/d"/>
  </numFmts>
  <fonts count="54" x14ac:knownFonts="1">
    <font>
      <sz val="10"/>
      <name val="Arial"/>
    </font>
    <font>
      <b/>
      <i/>
      <sz val="14"/>
      <color indexed="9"/>
      <name val="Book Antiqua"/>
      <family val="1"/>
    </font>
    <font>
      <b/>
      <i/>
      <sz val="10"/>
      <color indexed="9"/>
      <name val="Book Antiqua"/>
      <family val="1"/>
    </font>
    <font>
      <b/>
      <sz val="10"/>
      <color indexed="9"/>
      <name val="Book Antiqua"/>
      <family val="1"/>
    </font>
    <font>
      <sz val="10"/>
      <color indexed="9"/>
      <name val="Book Antiqua"/>
      <family val="1"/>
    </font>
    <font>
      <b/>
      <sz val="8"/>
      <color indexed="9"/>
      <name val="Book Antiqua"/>
      <family val="1"/>
    </font>
    <font>
      <b/>
      <i/>
      <sz val="8"/>
      <color indexed="9"/>
      <name val="Book Antiqua"/>
      <family val="1"/>
    </font>
    <font>
      <sz val="10"/>
      <color indexed="8"/>
      <name val="Book Antiqua"/>
      <family val="1"/>
    </font>
    <font>
      <sz val="8"/>
      <color indexed="9"/>
      <name val="Book Antiqua"/>
      <family val="1"/>
    </font>
    <font>
      <b/>
      <sz val="10"/>
      <color indexed="8"/>
      <name val="Book Antiqua"/>
      <family val="1"/>
    </font>
    <font>
      <b/>
      <i/>
      <sz val="16"/>
      <color indexed="9"/>
      <name val="Book Antiqua"/>
      <family val="1"/>
    </font>
    <font>
      <b/>
      <i/>
      <sz val="9"/>
      <color indexed="9"/>
      <name val="Book Antiqua"/>
      <family val="1"/>
    </font>
    <font>
      <b/>
      <sz val="9"/>
      <color indexed="11"/>
      <name val="Book Antiqua"/>
      <family val="1"/>
    </font>
    <font>
      <b/>
      <sz val="9"/>
      <color indexed="9"/>
      <name val="Book Antiqua"/>
      <family val="1"/>
    </font>
    <font>
      <b/>
      <sz val="9"/>
      <color indexed="8"/>
      <name val="Book Antiqua"/>
      <family val="1"/>
    </font>
    <font>
      <b/>
      <i/>
      <sz val="9"/>
      <color indexed="11"/>
      <name val="Book Antiqua"/>
      <family val="1"/>
    </font>
    <font>
      <b/>
      <i/>
      <sz val="18"/>
      <color indexed="9"/>
      <name val="Book Antiqua"/>
      <family val="1"/>
    </font>
    <font>
      <b/>
      <i/>
      <sz val="14"/>
      <color indexed="8"/>
      <name val="Book Antiqua"/>
      <family val="1"/>
    </font>
    <font>
      <b/>
      <i/>
      <sz val="10"/>
      <color indexed="8"/>
      <name val="Book Antiqua"/>
      <family val="1"/>
    </font>
    <font>
      <b/>
      <i/>
      <sz val="9"/>
      <color indexed="8"/>
      <name val="Book Antiqua"/>
      <family val="1"/>
    </font>
    <font>
      <b/>
      <i/>
      <sz val="9"/>
      <name val="Book Antiqua"/>
      <family val="1"/>
    </font>
    <font>
      <b/>
      <sz val="9"/>
      <name val="Book Antiqua"/>
      <family val="1"/>
    </font>
    <font>
      <sz val="9"/>
      <name val="Book Antiqua"/>
      <family val="1"/>
    </font>
    <font>
      <b/>
      <sz val="8"/>
      <color indexed="10"/>
      <name val="Book Antiqua"/>
      <family val="1"/>
    </font>
    <font>
      <sz val="9"/>
      <color indexed="9"/>
      <name val="Book Antiqua"/>
      <family val="1"/>
    </font>
    <font>
      <sz val="8"/>
      <color indexed="10"/>
      <name val="Book Antiqua"/>
      <family val="1"/>
    </font>
    <font>
      <sz val="8"/>
      <name val="Book Antiqua"/>
      <family val="1"/>
    </font>
    <font>
      <b/>
      <i/>
      <sz val="9"/>
      <color indexed="10"/>
      <name val="Book Antiqua"/>
      <family val="1"/>
    </font>
    <font>
      <i/>
      <sz val="9"/>
      <color indexed="9"/>
      <name val="Book Antiqua"/>
      <family val="1"/>
    </font>
    <font>
      <i/>
      <sz val="9"/>
      <name val="Book Antiqua"/>
      <family val="1"/>
    </font>
    <font>
      <sz val="9"/>
      <color indexed="10"/>
      <name val="Book Antiqua"/>
      <family val="1"/>
    </font>
    <font>
      <b/>
      <i/>
      <sz val="9"/>
      <color indexed="12"/>
      <name val="Book Antiqua"/>
      <family val="1"/>
    </font>
    <font>
      <b/>
      <sz val="9"/>
      <color indexed="10"/>
      <name val="Book Antiqua"/>
      <family val="1"/>
    </font>
    <font>
      <sz val="9"/>
      <color indexed="10"/>
      <name val="Book Antiqua"/>
    </font>
    <font>
      <b/>
      <i/>
      <sz val="9"/>
      <color indexed="10"/>
      <name val="Book Antiqua"/>
    </font>
    <font>
      <b/>
      <sz val="9"/>
      <color indexed="10"/>
      <name val="Book Antiqua"/>
    </font>
    <font>
      <b/>
      <sz val="9"/>
      <name val="Book Antiqua"/>
    </font>
    <font>
      <b/>
      <sz val="10"/>
      <name val="Book Antiqua"/>
    </font>
    <font>
      <sz val="10"/>
      <name val="Book Antiqua"/>
    </font>
    <font>
      <b/>
      <sz val="8"/>
      <name val="Book Antiqua"/>
    </font>
    <font>
      <b/>
      <i/>
      <sz val="14"/>
      <name val="Book Antiqua"/>
    </font>
    <font>
      <b/>
      <i/>
      <sz val="8"/>
      <name val="Book Antiqua"/>
    </font>
    <font>
      <b/>
      <i/>
      <sz val="10"/>
      <name val="Book Antiqua"/>
    </font>
    <font>
      <b/>
      <i/>
      <sz val="9"/>
      <name val="Book Antiqua"/>
    </font>
    <font>
      <sz val="9"/>
      <name val="Book Antiqua"/>
    </font>
    <font>
      <b/>
      <sz val="10"/>
      <name val="Book Antiqua"/>
      <family val="1"/>
    </font>
    <font>
      <b/>
      <u/>
      <sz val="9"/>
      <name val="Book Antiqua"/>
      <family val="1"/>
    </font>
    <font>
      <b/>
      <sz val="8"/>
      <name val="Book Antiqua"/>
      <family val="1"/>
    </font>
    <font>
      <b/>
      <i/>
      <sz val="14"/>
      <name val="Book Antiqua"/>
      <family val="1"/>
    </font>
    <font>
      <b/>
      <i/>
      <sz val="8"/>
      <name val="Book Antiqua"/>
      <family val="1"/>
    </font>
    <font>
      <sz val="10"/>
      <name val="Book Antiqua"/>
      <family val="1"/>
    </font>
    <font>
      <b/>
      <i/>
      <sz val="10"/>
      <name val="Book Antiqua"/>
      <family val="1"/>
    </font>
    <font>
      <i/>
      <sz val="10"/>
      <name val="Book Antiqua"/>
      <family val="1"/>
    </font>
    <font>
      <b/>
      <i/>
      <sz val="12"/>
      <color indexed="10"/>
      <name val="Book Antiqua"/>
      <family val="1"/>
    </font>
  </fonts>
  <fills count="11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5"/>
        <bgColor indexed="64"/>
      </patternFill>
    </fill>
  </fills>
  <borders count="8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560">
    <xf numFmtId="0" fontId="0" fillId="0" borderId="0" xfId="0"/>
    <xf numFmtId="2" fontId="1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left"/>
    </xf>
    <xf numFmtId="2" fontId="4" fillId="2" borderId="0" xfId="0" applyNumberFormat="1" applyFont="1" applyFill="1" applyAlignment="1">
      <alignment horizontal="center"/>
    </xf>
    <xf numFmtId="2" fontId="4" fillId="2" borderId="0" xfId="0" applyNumberFormat="1" applyFont="1" applyFill="1" applyAlignment="1">
      <alignment horizontal="left"/>
    </xf>
    <xf numFmtId="2" fontId="5" fillId="2" borderId="0" xfId="0" applyNumberFormat="1" applyFont="1" applyFill="1" applyAlignment="1">
      <alignment horizontal="center"/>
    </xf>
    <xf numFmtId="2" fontId="6" fillId="2" borderId="0" xfId="0" applyNumberFormat="1" applyFont="1" applyFill="1" applyAlignment="1">
      <alignment horizontal="center"/>
    </xf>
    <xf numFmtId="1" fontId="4" fillId="2" borderId="0" xfId="0" applyNumberFormat="1" applyFont="1" applyFill="1" applyAlignment="1">
      <alignment horizontal="center"/>
    </xf>
    <xf numFmtId="2" fontId="7" fillId="2" borderId="0" xfId="0" applyNumberFormat="1" applyFont="1" applyFill="1" applyAlignment="1">
      <alignment horizontal="center"/>
    </xf>
    <xf numFmtId="2" fontId="9" fillId="2" borderId="0" xfId="0" applyNumberFormat="1" applyFont="1" applyFill="1" applyAlignment="1">
      <alignment horizontal="center"/>
    </xf>
    <xf numFmtId="2" fontId="10" fillId="2" borderId="0" xfId="0" applyNumberFormat="1" applyFont="1" applyFill="1" applyAlignment="1">
      <alignment horizontal="left"/>
    </xf>
    <xf numFmtId="2" fontId="11" fillId="2" borderId="0" xfId="0" applyNumberFormat="1" applyFont="1" applyFill="1" applyAlignment="1"/>
    <xf numFmtId="2" fontId="13" fillId="2" borderId="0" xfId="0" applyNumberFormat="1" applyFont="1" applyFill="1" applyAlignment="1">
      <alignment horizontal="center"/>
    </xf>
    <xf numFmtId="2" fontId="5" fillId="2" borderId="0" xfId="0" applyNumberFormat="1" applyFont="1" applyFill="1" applyAlignment="1">
      <alignment horizontal="left"/>
    </xf>
    <xf numFmtId="2" fontId="14" fillId="2" borderId="0" xfId="0" applyNumberFormat="1" applyFont="1" applyFill="1" applyAlignment="1">
      <alignment horizontal="center"/>
    </xf>
    <xf numFmtId="2" fontId="11" fillId="2" borderId="0" xfId="0" applyNumberFormat="1" applyFont="1" applyFill="1" applyAlignment="1">
      <alignment horizontal="center"/>
    </xf>
    <xf numFmtId="15" fontId="16" fillId="2" borderId="0" xfId="0" applyNumberFormat="1" applyFont="1" applyFill="1" applyAlignment="1">
      <alignment horizontal="center"/>
    </xf>
    <xf numFmtId="2" fontId="17" fillId="2" borderId="0" xfId="0" applyNumberFormat="1" applyFont="1" applyFill="1" applyAlignment="1">
      <alignment horizontal="center"/>
    </xf>
    <xf numFmtId="2" fontId="18" fillId="2" borderId="0" xfId="0" applyNumberFormat="1" applyFont="1" applyFill="1" applyAlignment="1">
      <alignment horizontal="center"/>
    </xf>
    <xf numFmtId="2" fontId="19" fillId="2" borderId="0" xfId="0" applyNumberFormat="1" applyFont="1" applyFill="1" applyAlignment="1">
      <alignment horizontal="center"/>
    </xf>
    <xf numFmtId="2" fontId="19" fillId="3" borderId="1" xfId="0" applyNumberFormat="1" applyFont="1" applyFill="1" applyBorder="1" applyAlignment="1">
      <alignment horizontal="center"/>
    </xf>
    <xf numFmtId="2" fontId="20" fillId="4" borderId="2" xfId="0" applyNumberFormat="1" applyFont="1" applyFill="1" applyBorder="1" applyAlignment="1"/>
    <xf numFmtId="2" fontId="21" fillId="4" borderId="2" xfId="0" applyNumberFormat="1" applyFont="1" applyFill="1" applyBorder="1" applyAlignment="1">
      <alignment horizontal="center"/>
    </xf>
    <xf numFmtId="2" fontId="22" fillId="4" borderId="3" xfId="0" applyNumberFormat="1" applyFont="1" applyFill="1" applyBorder="1" applyAlignment="1">
      <alignment horizontal="center"/>
    </xf>
    <xf numFmtId="2" fontId="7" fillId="5" borderId="4" xfId="0" applyNumberFormat="1" applyFont="1" applyFill="1" applyBorder="1" applyAlignment="1">
      <alignment horizontal="center"/>
    </xf>
    <xf numFmtId="2" fontId="7" fillId="6" borderId="4" xfId="0" applyNumberFormat="1" applyFont="1" applyFill="1" applyBorder="1" applyAlignment="1">
      <alignment horizontal="center"/>
    </xf>
    <xf numFmtId="2" fontId="24" fillId="2" borderId="0" xfId="0" applyNumberFormat="1" applyFont="1" applyFill="1" applyAlignment="1">
      <alignment horizontal="center"/>
    </xf>
    <xf numFmtId="2" fontId="20" fillId="3" borderId="5" xfId="0" applyNumberFormat="1" applyFont="1" applyFill="1" applyBorder="1" applyAlignment="1">
      <alignment horizontal="center"/>
    </xf>
    <xf numFmtId="2" fontId="20" fillId="4" borderId="6" xfId="0" applyNumberFormat="1" applyFont="1" applyFill="1" applyBorder="1" applyAlignment="1"/>
    <xf numFmtId="2" fontId="21" fillId="4" borderId="6" xfId="0" applyNumberFormat="1" applyFont="1" applyFill="1" applyBorder="1" applyAlignment="1">
      <alignment horizontal="center"/>
    </xf>
    <xf numFmtId="2" fontId="22" fillId="4" borderId="7" xfId="0" applyNumberFormat="1" applyFont="1" applyFill="1" applyBorder="1" applyAlignment="1">
      <alignment horizontal="center"/>
    </xf>
    <xf numFmtId="2" fontId="7" fillId="5" borderId="8" xfId="0" applyNumberFormat="1" applyFont="1" applyFill="1" applyBorder="1" applyAlignment="1">
      <alignment horizontal="center"/>
    </xf>
    <xf numFmtId="2" fontId="7" fillId="6" borderId="8" xfId="0" applyNumberFormat="1" applyFont="1" applyFill="1" applyBorder="1" applyAlignment="1">
      <alignment horizontal="center"/>
    </xf>
    <xf numFmtId="2" fontId="20" fillId="4" borderId="9" xfId="0" applyNumberFormat="1" applyFont="1" applyFill="1" applyBorder="1" applyAlignment="1"/>
    <xf numFmtId="2" fontId="21" fillId="4" borderId="10" xfId="0" applyNumberFormat="1" applyFont="1" applyFill="1" applyBorder="1" applyAlignment="1">
      <alignment horizontal="center"/>
    </xf>
    <xf numFmtId="2" fontId="19" fillId="3" borderId="0" xfId="0" applyNumberFormat="1" applyFont="1" applyFill="1" applyBorder="1" applyAlignment="1">
      <alignment horizontal="center"/>
    </xf>
    <xf numFmtId="2" fontId="20" fillId="7" borderId="2" xfId="0" applyNumberFormat="1" applyFont="1" applyFill="1" applyBorder="1" applyAlignment="1"/>
    <xf numFmtId="2" fontId="22" fillId="7" borderId="3" xfId="0" applyNumberFormat="1" applyFont="1" applyFill="1" applyBorder="1" applyAlignment="1">
      <alignment horizontal="center"/>
    </xf>
    <xf numFmtId="2" fontId="20" fillId="7" borderId="6" xfId="0" applyNumberFormat="1" applyFont="1" applyFill="1" applyBorder="1" applyAlignment="1"/>
    <xf numFmtId="2" fontId="22" fillId="7" borderId="7" xfId="0" applyNumberFormat="1" applyFont="1" applyFill="1" applyBorder="1" applyAlignment="1">
      <alignment horizontal="center"/>
    </xf>
    <xf numFmtId="2" fontId="20" fillId="7" borderId="10" xfId="0" applyNumberFormat="1" applyFont="1" applyFill="1" applyBorder="1" applyAlignment="1"/>
    <xf numFmtId="2" fontId="21" fillId="7" borderId="10" xfId="0" applyNumberFormat="1" applyFont="1" applyFill="1" applyBorder="1" applyAlignment="1">
      <alignment horizontal="center"/>
    </xf>
    <xf numFmtId="2" fontId="22" fillId="7" borderId="11" xfId="0" applyNumberFormat="1" applyFont="1" applyFill="1" applyBorder="1" applyAlignment="1">
      <alignment horizontal="center"/>
    </xf>
    <xf numFmtId="2" fontId="20" fillId="8" borderId="12" xfId="0" applyNumberFormat="1" applyFont="1" applyFill="1" applyBorder="1" applyAlignment="1">
      <alignment horizontal="right"/>
    </xf>
    <xf numFmtId="2" fontId="20" fillId="8" borderId="13" xfId="0" applyNumberFormat="1" applyFont="1" applyFill="1" applyBorder="1" applyAlignment="1"/>
    <xf numFmtId="2" fontId="21" fillId="8" borderId="12" xfId="0" applyNumberFormat="1" applyFont="1" applyFill="1" applyBorder="1" applyAlignment="1">
      <alignment horizontal="center"/>
    </xf>
    <xf numFmtId="2" fontId="22" fillId="8" borderId="14" xfId="0" applyNumberFormat="1" applyFont="1" applyFill="1" applyBorder="1" applyAlignment="1">
      <alignment horizontal="center"/>
    </xf>
    <xf numFmtId="2" fontId="20" fillId="8" borderId="13" xfId="0" applyNumberFormat="1" applyFont="1" applyFill="1" applyBorder="1" applyAlignment="1">
      <alignment horizontal="right"/>
    </xf>
    <xf numFmtId="2" fontId="20" fillId="8" borderId="15" xfId="0" applyNumberFormat="1" applyFont="1" applyFill="1" applyBorder="1" applyAlignment="1"/>
    <xf numFmtId="2" fontId="20" fillId="8" borderId="8" xfId="0" applyNumberFormat="1" applyFont="1" applyFill="1" applyBorder="1" applyAlignment="1">
      <alignment horizontal="right"/>
    </xf>
    <xf numFmtId="2" fontId="20" fillId="8" borderId="8" xfId="0" applyNumberFormat="1" applyFont="1" applyFill="1" applyBorder="1" applyAlignment="1"/>
    <xf numFmtId="2" fontId="21" fillId="8" borderId="14" xfId="0" applyNumberFormat="1" applyFont="1" applyFill="1" applyBorder="1" applyAlignment="1">
      <alignment horizontal="center"/>
    </xf>
    <xf numFmtId="2" fontId="20" fillId="3" borderId="1" xfId="0" applyNumberFormat="1" applyFont="1" applyFill="1" applyBorder="1" applyAlignment="1">
      <alignment horizontal="center"/>
    </xf>
    <xf numFmtId="2" fontId="22" fillId="9" borderId="16" xfId="0" applyNumberFormat="1" applyFont="1" applyFill="1" applyBorder="1" applyAlignment="1">
      <alignment horizontal="center"/>
    </xf>
    <xf numFmtId="2" fontId="20" fillId="3" borderId="0" xfId="0" applyNumberFormat="1" applyFont="1" applyFill="1" applyBorder="1" applyAlignment="1">
      <alignment horizontal="center"/>
    </xf>
    <xf numFmtId="2" fontId="21" fillId="9" borderId="6" xfId="0" applyNumberFormat="1" applyFont="1" applyFill="1" applyBorder="1" applyAlignment="1">
      <alignment horizontal="center"/>
    </xf>
    <xf numFmtId="2" fontId="27" fillId="3" borderId="6" xfId="0" applyNumberFormat="1" applyFont="1" applyFill="1" applyBorder="1" applyAlignment="1"/>
    <xf numFmtId="2" fontId="22" fillId="9" borderId="17" xfId="0" applyNumberFormat="1" applyFont="1" applyFill="1" applyBorder="1" applyAlignment="1">
      <alignment horizontal="center"/>
    </xf>
    <xf numFmtId="2" fontId="22" fillId="9" borderId="18" xfId="0" applyNumberFormat="1" applyFont="1" applyFill="1" applyBorder="1" applyAlignment="1">
      <alignment horizontal="center"/>
    </xf>
    <xf numFmtId="2" fontId="7" fillId="5" borderId="13" xfId="0" applyNumberFormat="1" applyFont="1" applyFill="1" applyBorder="1" applyAlignment="1">
      <alignment horizontal="center"/>
    </xf>
    <xf numFmtId="2" fontId="7" fillId="6" borderId="13" xfId="0" applyNumberFormat="1" applyFont="1" applyFill="1" applyBorder="1" applyAlignment="1">
      <alignment horizontal="center"/>
    </xf>
    <xf numFmtId="2" fontId="20" fillId="3" borderId="15" xfId="0" applyNumberFormat="1" applyFont="1" applyFill="1" applyBorder="1" applyAlignment="1">
      <alignment horizontal="center"/>
    </xf>
    <xf numFmtId="2" fontId="27" fillId="3" borderId="10" xfId="0" applyNumberFormat="1" applyFont="1" applyFill="1" applyBorder="1" applyAlignment="1"/>
    <xf numFmtId="2" fontId="22" fillId="9" borderId="19" xfId="0" applyNumberFormat="1" applyFont="1" applyFill="1" applyBorder="1" applyAlignment="1">
      <alignment horizontal="center"/>
    </xf>
    <xf numFmtId="2" fontId="22" fillId="9" borderId="20" xfId="0" applyNumberFormat="1" applyFont="1" applyFill="1" applyBorder="1" applyAlignment="1">
      <alignment horizontal="center"/>
    </xf>
    <xf numFmtId="2" fontId="22" fillId="9" borderId="21" xfId="0" applyNumberFormat="1" applyFont="1" applyFill="1" applyBorder="1" applyAlignment="1">
      <alignment horizontal="center"/>
    </xf>
    <xf numFmtId="2" fontId="21" fillId="9" borderId="2" xfId="0" applyNumberFormat="1" applyFont="1" applyFill="1" applyBorder="1" applyAlignment="1">
      <alignment horizontal="center"/>
    </xf>
    <xf numFmtId="2" fontId="22" fillId="9" borderId="22" xfId="0" applyNumberFormat="1" applyFont="1" applyFill="1" applyBorder="1" applyAlignment="1">
      <alignment horizontal="center"/>
    </xf>
    <xf numFmtId="2" fontId="22" fillId="9" borderId="23" xfId="0" applyNumberFormat="1" applyFont="1" applyFill="1" applyBorder="1" applyAlignment="1">
      <alignment horizontal="center"/>
    </xf>
    <xf numFmtId="2" fontId="22" fillId="9" borderId="24" xfId="0" applyNumberFormat="1" applyFont="1" applyFill="1" applyBorder="1" applyAlignment="1">
      <alignment horizontal="center"/>
    </xf>
    <xf numFmtId="2" fontId="22" fillId="9" borderId="25" xfId="0" applyNumberFormat="1" applyFont="1" applyFill="1" applyBorder="1" applyAlignment="1">
      <alignment horizontal="center"/>
    </xf>
    <xf numFmtId="2" fontId="22" fillId="9" borderId="26" xfId="0" applyNumberFormat="1" applyFont="1" applyFill="1" applyBorder="1" applyAlignment="1">
      <alignment horizontal="center"/>
    </xf>
    <xf numFmtId="2" fontId="21" fillId="9" borderId="10" xfId="0" applyNumberFormat="1" applyFont="1" applyFill="1" applyBorder="1" applyAlignment="1">
      <alignment horizontal="center"/>
    </xf>
    <xf numFmtId="2" fontId="22" fillId="6" borderId="16" xfId="0" applyNumberFormat="1" applyFont="1" applyFill="1" applyBorder="1" applyAlignment="1">
      <alignment horizontal="center"/>
    </xf>
    <xf numFmtId="2" fontId="22" fillId="6" borderId="17" xfId="0" applyNumberFormat="1" applyFont="1" applyFill="1" applyBorder="1" applyAlignment="1">
      <alignment horizontal="center"/>
    </xf>
    <xf numFmtId="2" fontId="22" fillId="6" borderId="18" xfId="0" applyNumberFormat="1" applyFont="1" applyFill="1" applyBorder="1" applyAlignment="1">
      <alignment horizontal="center"/>
    </xf>
    <xf numFmtId="2" fontId="27" fillId="3" borderId="27" xfId="0" applyNumberFormat="1" applyFont="1" applyFill="1" applyBorder="1" applyAlignment="1"/>
    <xf numFmtId="2" fontId="20" fillId="2" borderId="0" xfId="0" applyNumberFormat="1" applyFont="1" applyFill="1" applyAlignment="1">
      <alignment horizontal="center"/>
    </xf>
    <xf numFmtId="2" fontId="20" fillId="2" borderId="0" xfId="0" applyNumberFormat="1" applyFont="1" applyFill="1" applyAlignment="1"/>
    <xf numFmtId="2" fontId="26" fillId="2" borderId="0" xfId="0" applyNumberFormat="1" applyFont="1" applyFill="1" applyAlignment="1">
      <alignment horizontal="left"/>
    </xf>
    <xf numFmtId="2" fontId="20" fillId="3" borderId="28" xfId="0" applyNumberFormat="1" applyFont="1" applyFill="1" applyBorder="1" applyAlignment="1">
      <alignment horizontal="center"/>
    </xf>
    <xf numFmtId="2" fontId="20" fillId="3" borderId="28" xfId="0" applyNumberFormat="1" applyFont="1" applyFill="1" applyBorder="1" applyAlignment="1"/>
    <xf numFmtId="2" fontId="8" fillId="2" borderId="0" xfId="0" applyNumberFormat="1" applyFont="1" applyFill="1" applyAlignment="1">
      <alignment horizontal="left"/>
    </xf>
    <xf numFmtId="2" fontId="20" fillId="4" borderId="4" xfId="0" applyNumberFormat="1" applyFont="1" applyFill="1" applyBorder="1" applyAlignment="1"/>
    <xf numFmtId="2" fontId="20" fillId="4" borderId="29" xfId="0" applyNumberFormat="1" applyFont="1" applyFill="1" applyBorder="1" applyAlignment="1"/>
    <xf numFmtId="2" fontId="22" fillId="4" borderId="22" xfId="0" applyNumberFormat="1" applyFont="1" applyFill="1" applyBorder="1" applyAlignment="1">
      <alignment horizontal="center"/>
    </xf>
    <xf numFmtId="2" fontId="20" fillId="4" borderId="30" xfId="0" applyNumberFormat="1" applyFont="1" applyFill="1" applyBorder="1" applyAlignment="1"/>
    <xf numFmtId="2" fontId="21" fillId="7" borderId="2" xfId="0" applyNumberFormat="1" applyFont="1" applyFill="1" applyBorder="1" applyAlignment="1">
      <alignment horizontal="center"/>
    </xf>
    <xf numFmtId="2" fontId="22" fillId="8" borderId="31" xfId="0" applyNumberFormat="1" applyFont="1" applyFill="1" applyBorder="1" applyAlignment="1">
      <alignment horizontal="center"/>
    </xf>
    <xf numFmtId="2" fontId="28" fillId="2" borderId="0" xfId="0" applyNumberFormat="1" applyFont="1" applyFill="1" applyAlignment="1">
      <alignment horizontal="center"/>
    </xf>
    <xf numFmtId="2" fontId="28" fillId="2" borderId="0" xfId="0" applyNumberFormat="1" applyFont="1" applyFill="1" applyAlignment="1"/>
    <xf numFmtId="2" fontId="20" fillId="3" borderId="4" xfId="0" applyNumberFormat="1" applyFont="1" applyFill="1" applyBorder="1" applyAlignment="1">
      <alignment horizontal="center"/>
    </xf>
    <xf numFmtId="2" fontId="20" fillId="4" borderId="27" xfId="0" applyNumberFormat="1" applyFont="1" applyFill="1" applyBorder="1" applyAlignment="1"/>
    <xf numFmtId="2" fontId="21" fillId="4" borderId="12" xfId="0" applyNumberFormat="1" applyFont="1" applyFill="1" applyBorder="1" applyAlignment="1">
      <alignment horizontal="center"/>
    </xf>
    <xf numFmtId="2" fontId="23" fillId="3" borderId="32" xfId="0" applyNumberFormat="1" applyFont="1" applyFill="1" applyBorder="1" applyAlignment="1">
      <alignment horizontal="left"/>
    </xf>
    <xf numFmtId="2" fontId="20" fillId="3" borderId="8" xfId="0" applyNumberFormat="1" applyFont="1" applyFill="1" applyBorder="1" applyAlignment="1">
      <alignment horizontal="center"/>
    </xf>
    <xf numFmtId="2" fontId="20" fillId="7" borderId="33" xfId="0" applyNumberFormat="1" applyFont="1" applyFill="1" applyBorder="1" applyAlignment="1"/>
    <xf numFmtId="2" fontId="23" fillId="3" borderId="34" xfId="0" applyNumberFormat="1" applyFont="1" applyFill="1" applyBorder="1" applyAlignment="1">
      <alignment horizontal="left"/>
    </xf>
    <xf numFmtId="2" fontId="20" fillId="8" borderId="12" xfId="0" applyNumberFormat="1" applyFont="1" applyFill="1" applyBorder="1" applyAlignment="1"/>
    <xf numFmtId="2" fontId="25" fillId="3" borderId="34" xfId="0" applyNumberFormat="1" applyFont="1" applyFill="1" applyBorder="1" applyAlignment="1">
      <alignment horizontal="left"/>
    </xf>
    <xf numFmtId="2" fontId="20" fillId="3" borderId="13" xfId="0" applyNumberFormat="1" applyFont="1" applyFill="1" applyBorder="1" applyAlignment="1">
      <alignment horizontal="center"/>
    </xf>
    <xf numFmtId="2" fontId="22" fillId="9" borderId="35" xfId="0" applyNumberFormat="1" applyFont="1" applyFill="1" applyBorder="1" applyAlignment="1">
      <alignment horizontal="center"/>
    </xf>
    <xf numFmtId="2" fontId="22" fillId="9" borderId="36" xfId="0" applyNumberFormat="1" applyFont="1" applyFill="1" applyBorder="1" applyAlignment="1">
      <alignment horizontal="center"/>
    </xf>
    <xf numFmtId="2" fontId="26" fillId="3" borderId="32" xfId="0" applyNumberFormat="1" applyFont="1" applyFill="1" applyBorder="1" applyAlignment="1">
      <alignment horizontal="left"/>
    </xf>
    <xf numFmtId="2" fontId="26" fillId="3" borderId="34" xfId="0" applyNumberFormat="1" applyFont="1" applyFill="1" applyBorder="1" applyAlignment="1">
      <alignment horizontal="left"/>
    </xf>
    <xf numFmtId="2" fontId="22" fillId="6" borderId="7" xfId="0" applyNumberFormat="1" applyFont="1" applyFill="1" applyBorder="1" applyAlignment="1">
      <alignment horizontal="center"/>
    </xf>
    <xf numFmtId="2" fontId="27" fillId="3" borderId="9" xfId="0" applyNumberFormat="1" applyFont="1" applyFill="1" applyBorder="1" applyAlignment="1"/>
    <xf numFmtId="2" fontId="29" fillId="2" borderId="0" xfId="0" applyNumberFormat="1" applyFont="1" applyFill="1" applyAlignment="1">
      <alignment horizontal="center"/>
    </xf>
    <xf numFmtId="2" fontId="29" fillId="2" borderId="0" xfId="0" applyNumberFormat="1" applyFont="1" applyFill="1" applyAlignment="1"/>
    <xf numFmtId="2" fontId="29" fillId="10" borderId="0" xfId="0" applyNumberFormat="1" applyFont="1" applyFill="1" applyAlignment="1">
      <alignment horizontal="center"/>
    </xf>
    <xf numFmtId="2" fontId="29" fillId="10" borderId="0" xfId="0" applyNumberFormat="1" applyFont="1" applyFill="1" applyAlignment="1"/>
    <xf numFmtId="2" fontId="26" fillId="10" borderId="0" xfId="0" applyNumberFormat="1" applyFont="1" applyFill="1" applyAlignment="1">
      <alignment horizontal="left"/>
    </xf>
    <xf numFmtId="2" fontId="22" fillId="4" borderId="23" xfId="0" applyNumberFormat="1" applyFont="1" applyFill="1" applyBorder="1" applyAlignment="1">
      <alignment horizontal="center"/>
    </xf>
    <xf numFmtId="2" fontId="22" fillId="4" borderId="37" xfId="0" applyNumberFormat="1" applyFont="1" applyFill="1" applyBorder="1" applyAlignment="1">
      <alignment horizontal="center"/>
    </xf>
    <xf numFmtId="2" fontId="22" fillId="4" borderId="17" xfId="0" applyNumberFormat="1" applyFont="1" applyFill="1" applyBorder="1" applyAlignment="1">
      <alignment horizontal="center"/>
    </xf>
    <xf numFmtId="2" fontId="22" fillId="4" borderId="38" xfId="0" applyNumberFormat="1" applyFont="1" applyFill="1" applyBorder="1" applyAlignment="1">
      <alignment horizontal="center"/>
    </xf>
    <xf numFmtId="2" fontId="22" fillId="7" borderId="23" xfId="0" applyNumberFormat="1" applyFont="1" applyFill="1" applyBorder="1" applyAlignment="1">
      <alignment horizontal="center"/>
    </xf>
    <xf numFmtId="2" fontId="22" fillId="7" borderId="37" xfId="0" applyNumberFormat="1" applyFont="1" applyFill="1" applyBorder="1" applyAlignment="1">
      <alignment horizontal="center"/>
    </xf>
    <xf numFmtId="2" fontId="22" fillId="7" borderId="17" xfId="0" applyNumberFormat="1" applyFont="1" applyFill="1" applyBorder="1" applyAlignment="1">
      <alignment horizontal="center"/>
    </xf>
    <xf numFmtId="2" fontId="22" fillId="7" borderId="38" xfId="0" applyNumberFormat="1" applyFont="1" applyFill="1" applyBorder="1" applyAlignment="1">
      <alignment horizontal="center"/>
    </xf>
    <xf numFmtId="2" fontId="22" fillId="7" borderId="20" xfId="0" applyNumberFormat="1" applyFont="1" applyFill="1" applyBorder="1" applyAlignment="1">
      <alignment horizontal="center"/>
    </xf>
    <xf numFmtId="2" fontId="22" fillId="7" borderId="39" xfId="0" applyNumberFormat="1" applyFont="1" applyFill="1" applyBorder="1" applyAlignment="1">
      <alignment horizontal="center"/>
    </xf>
    <xf numFmtId="2" fontId="27" fillId="3" borderId="2" xfId="0" applyNumberFormat="1" applyFont="1" applyFill="1" applyBorder="1" applyAlignment="1"/>
    <xf numFmtId="2" fontId="27" fillId="3" borderId="33" xfId="0" applyNumberFormat="1" applyFont="1" applyFill="1" applyBorder="1" applyAlignment="1"/>
    <xf numFmtId="2" fontId="27" fillId="3" borderId="40" xfId="0" applyNumberFormat="1" applyFont="1" applyFill="1" applyBorder="1" applyAlignment="1"/>
    <xf numFmtId="2" fontId="27" fillId="3" borderId="41" xfId="0" applyNumberFormat="1" applyFont="1" applyFill="1" applyBorder="1" applyAlignment="1"/>
    <xf numFmtId="2" fontId="12" fillId="2" borderId="2" xfId="0" applyNumberFormat="1" applyFont="1" applyFill="1" applyBorder="1" applyAlignment="1">
      <alignment horizontal="center"/>
    </xf>
    <xf numFmtId="2" fontId="13" fillId="2" borderId="16" xfId="0" applyNumberFormat="1" applyFont="1" applyFill="1" applyBorder="1" applyAlignment="1">
      <alignment horizontal="center"/>
    </xf>
    <xf numFmtId="2" fontId="13" fillId="2" borderId="17" xfId="0" applyNumberFormat="1" applyFont="1" applyFill="1" applyBorder="1" applyAlignment="1">
      <alignment horizontal="center"/>
    </xf>
    <xf numFmtId="2" fontId="13" fillId="2" borderId="38" xfId="0" applyNumberFormat="1" applyFont="1" applyFill="1" applyBorder="1" applyAlignment="1">
      <alignment horizontal="center"/>
    </xf>
    <xf numFmtId="2" fontId="13" fillId="2" borderId="3" xfId="0" applyNumberFormat="1" applyFont="1" applyFill="1" applyBorder="1" applyAlignment="1">
      <alignment horizontal="center"/>
    </xf>
    <xf numFmtId="2" fontId="13" fillId="2" borderId="23" xfId="0" applyNumberFormat="1" applyFont="1" applyFill="1" applyBorder="1" applyAlignment="1">
      <alignment horizontal="center"/>
    </xf>
    <xf numFmtId="2" fontId="13" fillId="2" borderId="24" xfId="0" applyNumberFormat="1" applyFont="1" applyFill="1" applyBorder="1" applyAlignment="1">
      <alignment horizontal="center"/>
    </xf>
    <xf numFmtId="2" fontId="15" fillId="2" borderId="6" xfId="0" applyNumberFormat="1" applyFont="1" applyFill="1" applyBorder="1" applyAlignment="1">
      <alignment horizontal="center"/>
    </xf>
    <xf numFmtId="2" fontId="11" fillId="2" borderId="16" xfId="0" applyNumberFormat="1" applyFont="1" applyFill="1" applyBorder="1" applyAlignment="1">
      <alignment horizontal="center"/>
    </xf>
    <xf numFmtId="2" fontId="11" fillId="2" borderId="17" xfId="0" applyNumberFormat="1" applyFont="1" applyFill="1" applyBorder="1" applyAlignment="1">
      <alignment horizontal="center"/>
    </xf>
    <xf numFmtId="2" fontId="13" fillId="2" borderId="7" xfId="0" applyNumberFormat="1" applyFont="1" applyFill="1" applyBorder="1" applyAlignment="1">
      <alignment horizontal="center"/>
    </xf>
    <xf numFmtId="2" fontId="13" fillId="2" borderId="18" xfId="0" applyNumberFormat="1" applyFont="1" applyFill="1" applyBorder="1" applyAlignment="1">
      <alignment horizontal="center"/>
    </xf>
    <xf numFmtId="2" fontId="15" fillId="2" borderId="17" xfId="0" applyNumberFormat="1" applyFont="1" applyFill="1" applyBorder="1" applyAlignment="1">
      <alignment horizontal="left"/>
    </xf>
    <xf numFmtId="2" fontId="13" fillId="2" borderId="6" xfId="0" applyNumberFormat="1" applyFont="1" applyFill="1" applyBorder="1" applyAlignment="1">
      <alignment horizontal="center"/>
    </xf>
    <xf numFmtId="2" fontId="11" fillId="2" borderId="9" xfId="0" applyNumberFormat="1" applyFont="1" applyFill="1" applyBorder="1" applyAlignment="1">
      <alignment horizontal="center" wrapText="1"/>
    </xf>
    <xf numFmtId="1" fontId="11" fillId="2" borderId="42" xfId="0" applyNumberFormat="1" applyFont="1" applyFill="1" applyBorder="1" applyAlignment="1">
      <alignment horizontal="center"/>
    </xf>
    <xf numFmtId="1" fontId="11" fillId="2" borderId="35" xfId="0" applyNumberFormat="1" applyFont="1" applyFill="1" applyBorder="1" applyAlignment="1">
      <alignment horizontal="center"/>
    </xf>
    <xf numFmtId="1" fontId="11" fillId="2" borderId="43" xfId="0" applyNumberFormat="1" applyFont="1" applyFill="1" applyBorder="1" applyAlignment="1">
      <alignment horizontal="center"/>
    </xf>
    <xf numFmtId="1" fontId="11" fillId="2" borderId="44" xfId="0" applyNumberFormat="1" applyFont="1" applyFill="1" applyBorder="1" applyAlignment="1">
      <alignment horizontal="center"/>
    </xf>
    <xf numFmtId="1" fontId="11" fillId="2" borderId="36" xfId="0" applyNumberFormat="1" applyFont="1" applyFill="1" applyBorder="1" applyAlignment="1">
      <alignment horizontal="center"/>
    </xf>
    <xf numFmtId="2" fontId="22" fillId="4" borderId="24" xfId="0" applyNumberFormat="1" applyFont="1" applyFill="1" applyBorder="1" applyAlignment="1">
      <alignment horizontal="center"/>
    </xf>
    <xf numFmtId="2" fontId="20" fillId="4" borderId="45" xfId="0" applyNumberFormat="1" applyFont="1" applyFill="1" applyBorder="1" applyAlignment="1"/>
    <xf numFmtId="2" fontId="22" fillId="4" borderId="18" xfId="0" applyNumberFormat="1" applyFont="1" applyFill="1" applyBorder="1" applyAlignment="1">
      <alignment horizontal="center"/>
    </xf>
    <xf numFmtId="2" fontId="22" fillId="4" borderId="16" xfId="0" applyNumberFormat="1" applyFont="1" applyFill="1" applyBorder="1" applyAlignment="1">
      <alignment horizontal="center"/>
    </xf>
    <xf numFmtId="2" fontId="20" fillId="4" borderId="46" xfId="0" applyNumberFormat="1" applyFont="1" applyFill="1" applyBorder="1" applyAlignment="1"/>
    <xf numFmtId="2" fontId="22" fillId="4" borderId="11" xfId="0" applyNumberFormat="1" applyFont="1" applyFill="1" applyBorder="1" applyAlignment="1">
      <alignment horizontal="center"/>
    </xf>
    <xf numFmtId="2" fontId="22" fillId="4" borderId="20" xfId="0" applyNumberFormat="1" applyFont="1" applyFill="1" applyBorder="1" applyAlignment="1">
      <alignment horizontal="center"/>
    </xf>
    <xf numFmtId="2" fontId="22" fillId="4" borderId="39" xfId="0" applyNumberFormat="1" applyFont="1" applyFill="1" applyBorder="1" applyAlignment="1">
      <alignment horizontal="center"/>
    </xf>
    <xf numFmtId="2" fontId="22" fillId="4" borderId="21" xfId="0" applyNumberFormat="1" applyFont="1" applyFill="1" applyBorder="1" applyAlignment="1">
      <alignment horizontal="center"/>
    </xf>
    <xf numFmtId="2" fontId="22" fillId="4" borderId="19" xfId="0" applyNumberFormat="1" applyFont="1" applyFill="1" applyBorder="1" applyAlignment="1">
      <alignment horizontal="center"/>
    </xf>
    <xf numFmtId="2" fontId="22" fillId="7" borderId="24" xfId="0" applyNumberFormat="1" applyFont="1" applyFill="1" applyBorder="1" applyAlignment="1">
      <alignment horizontal="center"/>
    </xf>
    <xf numFmtId="2" fontId="22" fillId="7" borderId="22" xfId="0" applyNumberFormat="1" applyFont="1" applyFill="1" applyBorder="1" applyAlignment="1">
      <alignment horizontal="center"/>
    </xf>
    <xf numFmtId="2" fontId="22" fillId="7" borderId="18" xfId="0" applyNumberFormat="1" applyFont="1" applyFill="1" applyBorder="1" applyAlignment="1">
      <alignment horizontal="center"/>
    </xf>
    <xf numFmtId="2" fontId="22" fillId="7" borderId="16" xfId="0" applyNumberFormat="1" applyFont="1" applyFill="1" applyBorder="1" applyAlignment="1">
      <alignment horizontal="center"/>
    </xf>
    <xf numFmtId="2" fontId="22" fillId="7" borderId="21" xfId="0" applyNumberFormat="1" applyFont="1" applyFill="1" applyBorder="1" applyAlignment="1">
      <alignment horizontal="center"/>
    </xf>
    <xf numFmtId="2" fontId="22" fillId="7" borderId="19" xfId="0" applyNumberFormat="1" applyFont="1" applyFill="1" applyBorder="1" applyAlignment="1">
      <alignment horizontal="center"/>
    </xf>
    <xf numFmtId="2" fontId="22" fillId="8" borderId="47" xfId="0" applyNumberFormat="1" applyFont="1" applyFill="1" applyBorder="1" applyAlignment="1">
      <alignment horizontal="center"/>
    </xf>
    <xf numFmtId="2" fontId="22" fillId="8" borderId="48" xfId="0" applyNumberFormat="1" applyFont="1" applyFill="1" applyBorder="1" applyAlignment="1">
      <alignment horizontal="center"/>
    </xf>
    <xf numFmtId="2" fontId="22" fillId="8" borderId="49" xfId="0" applyNumberFormat="1" applyFont="1" applyFill="1" applyBorder="1" applyAlignment="1">
      <alignment horizontal="center"/>
    </xf>
    <xf numFmtId="2" fontId="21" fillId="8" borderId="31" xfId="0" applyNumberFormat="1" applyFont="1" applyFill="1" applyBorder="1" applyAlignment="1">
      <alignment horizontal="center"/>
    </xf>
    <xf numFmtId="2" fontId="21" fillId="8" borderId="47" xfId="0" applyNumberFormat="1" applyFont="1" applyFill="1" applyBorder="1" applyAlignment="1">
      <alignment horizontal="center"/>
    </xf>
    <xf numFmtId="2" fontId="21" fillId="8" borderId="48" xfId="0" applyNumberFormat="1" applyFont="1" applyFill="1" applyBorder="1" applyAlignment="1">
      <alignment horizontal="center"/>
    </xf>
    <xf numFmtId="2" fontId="21" fillId="8" borderId="49" xfId="0" applyNumberFormat="1" applyFont="1" applyFill="1" applyBorder="1" applyAlignment="1">
      <alignment horizontal="center"/>
    </xf>
    <xf numFmtId="2" fontId="25" fillId="3" borderId="50" xfId="0" applyNumberFormat="1" applyFont="1" applyFill="1" applyBorder="1" applyAlignment="1">
      <alignment horizontal="left"/>
    </xf>
    <xf numFmtId="2" fontId="22" fillId="9" borderId="3" xfId="0" applyNumberFormat="1" applyFont="1" applyFill="1" applyBorder="1" applyAlignment="1">
      <alignment horizontal="center"/>
    </xf>
    <xf numFmtId="2" fontId="22" fillId="9" borderId="7" xfId="0" applyNumberFormat="1" applyFont="1" applyFill="1" applyBorder="1" applyAlignment="1">
      <alignment horizontal="center"/>
    </xf>
    <xf numFmtId="2" fontId="22" fillId="9" borderId="38" xfId="0" applyNumberFormat="1" applyFont="1" applyFill="1" applyBorder="1" applyAlignment="1">
      <alignment horizontal="center"/>
    </xf>
    <xf numFmtId="2" fontId="22" fillId="9" borderId="11" xfId="0" applyNumberFormat="1" applyFont="1" applyFill="1" applyBorder="1" applyAlignment="1">
      <alignment horizontal="center"/>
    </xf>
    <xf numFmtId="2" fontId="26" fillId="3" borderId="50" xfId="0" applyNumberFormat="1" applyFont="1" applyFill="1" applyBorder="1" applyAlignment="1">
      <alignment horizontal="left"/>
    </xf>
    <xf numFmtId="2" fontId="22" fillId="9" borderId="37" xfId="0" applyNumberFormat="1" applyFont="1" applyFill="1" applyBorder="1" applyAlignment="1">
      <alignment horizontal="center"/>
    </xf>
    <xf numFmtId="2" fontId="22" fillId="9" borderId="39" xfId="0" applyNumberFormat="1" applyFont="1" applyFill="1" applyBorder="1" applyAlignment="1">
      <alignment horizontal="center"/>
    </xf>
    <xf numFmtId="2" fontId="22" fillId="6" borderId="38" xfId="0" applyNumberFormat="1" applyFont="1" applyFill="1" applyBorder="1" applyAlignment="1">
      <alignment horizontal="center"/>
    </xf>
    <xf numFmtId="2" fontId="27" fillId="3" borderId="51" xfId="0" applyNumberFormat="1" applyFont="1" applyFill="1" applyBorder="1" applyAlignment="1"/>
    <xf numFmtId="2" fontId="21" fillId="2" borderId="6" xfId="0" applyNumberFormat="1" applyFont="1" applyFill="1" applyBorder="1" applyAlignment="1">
      <alignment horizontal="center"/>
    </xf>
    <xf numFmtId="2" fontId="22" fillId="2" borderId="16" xfId="0" applyNumberFormat="1" applyFont="1" applyFill="1" applyBorder="1" applyAlignment="1">
      <alignment horizontal="center"/>
    </xf>
    <xf numFmtId="2" fontId="22" fillId="2" borderId="17" xfId="0" applyNumberFormat="1" applyFont="1" applyFill="1" applyBorder="1" applyAlignment="1">
      <alignment horizontal="center"/>
    </xf>
    <xf numFmtId="2" fontId="22" fillId="2" borderId="38" xfId="0" applyNumberFormat="1" applyFont="1" applyFill="1" applyBorder="1" applyAlignment="1">
      <alignment horizontal="center"/>
    </xf>
    <xf numFmtId="2" fontId="22" fillId="2" borderId="7" xfId="0" applyNumberFormat="1" applyFont="1" applyFill="1" applyBorder="1" applyAlignment="1">
      <alignment horizontal="center"/>
    </xf>
    <xf numFmtId="2" fontId="22" fillId="2" borderId="18" xfId="0" applyNumberFormat="1" applyFont="1" applyFill="1" applyBorder="1" applyAlignment="1">
      <alignment horizontal="center"/>
    </xf>
    <xf numFmtId="2" fontId="21" fillId="9" borderId="16" xfId="0" applyNumberFormat="1" applyFont="1" applyFill="1" applyBorder="1" applyAlignment="1">
      <alignment horizontal="center"/>
    </xf>
    <xf numFmtId="2" fontId="21" fillId="9" borderId="17" xfId="0" applyNumberFormat="1" applyFont="1" applyFill="1" applyBorder="1" applyAlignment="1">
      <alignment horizontal="center"/>
    </xf>
    <xf numFmtId="2" fontId="21" fillId="9" borderId="38" xfId="0" applyNumberFormat="1" applyFont="1" applyFill="1" applyBorder="1" applyAlignment="1">
      <alignment horizontal="center"/>
    </xf>
    <xf numFmtId="2" fontId="21" fillId="9" borderId="7" xfId="0" applyNumberFormat="1" applyFont="1" applyFill="1" applyBorder="1" applyAlignment="1">
      <alignment horizontal="center"/>
    </xf>
    <xf numFmtId="2" fontId="21" fillId="9" borderId="18" xfId="0" applyNumberFormat="1" applyFont="1" applyFill="1" applyBorder="1" applyAlignment="1">
      <alignment horizontal="center"/>
    </xf>
    <xf numFmtId="2" fontId="23" fillId="3" borderId="52" xfId="0" applyNumberFormat="1" applyFont="1" applyFill="1" applyBorder="1" applyAlignment="1">
      <alignment horizontal="left"/>
    </xf>
    <xf numFmtId="2" fontId="24" fillId="2" borderId="16" xfId="0" applyNumberFormat="1" applyFont="1" applyFill="1" applyBorder="1" applyAlignment="1">
      <alignment horizontal="center"/>
    </xf>
    <xf numFmtId="2" fontId="24" fillId="2" borderId="17" xfId="0" applyNumberFormat="1" applyFont="1" applyFill="1" applyBorder="1" applyAlignment="1">
      <alignment horizontal="center"/>
    </xf>
    <xf numFmtId="2" fontId="24" fillId="2" borderId="38" xfId="0" applyNumberFormat="1" applyFont="1" applyFill="1" applyBorder="1" applyAlignment="1">
      <alignment horizontal="center"/>
    </xf>
    <xf numFmtId="2" fontId="24" fillId="2" borderId="7" xfId="0" applyNumberFormat="1" applyFont="1" applyFill="1" applyBorder="1" applyAlignment="1">
      <alignment horizontal="center"/>
    </xf>
    <xf numFmtId="2" fontId="24" fillId="2" borderId="18" xfId="0" applyNumberFormat="1" applyFont="1" applyFill="1" applyBorder="1" applyAlignment="1">
      <alignment horizontal="center"/>
    </xf>
    <xf numFmtId="2" fontId="21" fillId="8" borderId="8" xfId="0" applyNumberFormat="1" applyFont="1" applyFill="1" applyBorder="1" applyAlignment="1">
      <alignment horizontal="center"/>
    </xf>
    <xf numFmtId="2" fontId="21" fillId="8" borderId="53" xfId="0" applyNumberFormat="1" applyFont="1" applyFill="1" applyBorder="1" applyAlignment="1">
      <alignment horizontal="center"/>
    </xf>
    <xf numFmtId="2" fontId="21" fillId="8" borderId="54" xfId="0" applyNumberFormat="1" applyFont="1" applyFill="1" applyBorder="1" applyAlignment="1">
      <alignment horizontal="center"/>
    </xf>
    <xf numFmtId="2" fontId="21" fillId="8" borderId="55" xfId="0" applyNumberFormat="1" applyFont="1" applyFill="1" applyBorder="1" applyAlignment="1">
      <alignment horizontal="center"/>
    </xf>
    <xf numFmtId="2" fontId="21" fillId="8" borderId="56" xfId="0" applyNumberFormat="1" applyFont="1" applyFill="1" applyBorder="1" applyAlignment="1">
      <alignment horizontal="center"/>
    </xf>
    <xf numFmtId="2" fontId="21" fillId="8" borderId="57" xfId="0" applyNumberFormat="1" applyFont="1" applyFill="1" applyBorder="1" applyAlignment="1">
      <alignment horizontal="center"/>
    </xf>
    <xf numFmtId="2" fontId="22" fillId="4" borderId="14" xfId="0" applyNumberFormat="1" applyFont="1" applyFill="1" applyBorder="1" applyAlignment="1">
      <alignment horizontal="center"/>
    </xf>
    <xf numFmtId="2" fontId="22" fillId="4" borderId="47" xfId="0" applyNumberFormat="1" applyFont="1" applyFill="1" applyBorder="1" applyAlignment="1">
      <alignment horizontal="center"/>
    </xf>
    <xf numFmtId="2" fontId="22" fillId="4" borderId="48" xfId="0" applyNumberFormat="1" applyFont="1" applyFill="1" applyBorder="1" applyAlignment="1">
      <alignment horizontal="center"/>
    </xf>
    <xf numFmtId="2" fontId="22" fillId="4" borderId="31" xfId="0" applyNumberFormat="1" applyFont="1" applyFill="1" applyBorder="1" applyAlignment="1">
      <alignment horizontal="center"/>
    </xf>
    <xf numFmtId="2" fontId="22" fillId="4" borderId="49" xfId="0" applyNumberFormat="1" applyFont="1" applyFill="1" applyBorder="1" applyAlignment="1">
      <alignment horizontal="center"/>
    </xf>
    <xf numFmtId="2" fontId="21" fillId="7" borderId="12" xfId="0" applyNumberFormat="1" applyFont="1" applyFill="1" applyBorder="1" applyAlignment="1">
      <alignment horizontal="center"/>
    </xf>
    <xf numFmtId="2" fontId="22" fillId="7" borderId="14" xfId="0" applyNumberFormat="1" applyFont="1" applyFill="1" applyBorder="1" applyAlignment="1">
      <alignment horizontal="center"/>
    </xf>
    <xf numFmtId="2" fontId="22" fillId="7" borderId="47" xfId="0" applyNumberFormat="1" applyFont="1" applyFill="1" applyBorder="1" applyAlignment="1">
      <alignment horizontal="center"/>
    </xf>
    <xf numFmtId="2" fontId="22" fillId="7" borderId="48" xfId="0" applyNumberFormat="1" applyFont="1" applyFill="1" applyBorder="1" applyAlignment="1">
      <alignment horizontal="center"/>
    </xf>
    <xf numFmtId="2" fontId="22" fillId="7" borderId="31" xfId="0" applyNumberFormat="1" applyFont="1" applyFill="1" applyBorder="1" applyAlignment="1">
      <alignment horizontal="center"/>
    </xf>
    <xf numFmtId="2" fontId="22" fillId="7" borderId="49" xfId="0" applyNumberFormat="1" applyFont="1" applyFill="1" applyBorder="1" applyAlignment="1">
      <alignment horizontal="center"/>
    </xf>
    <xf numFmtId="2" fontId="27" fillId="3" borderId="45" xfId="0" applyNumberFormat="1" applyFont="1" applyFill="1" applyBorder="1" applyAlignment="1"/>
    <xf numFmtId="2" fontId="27" fillId="3" borderId="30" xfId="0" applyNumberFormat="1" applyFont="1" applyFill="1" applyBorder="1" applyAlignment="1"/>
    <xf numFmtId="2" fontId="21" fillId="10" borderId="6" xfId="0" applyNumberFormat="1" applyFont="1" applyFill="1" applyBorder="1" applyAlignment="1">
      <alignment horizontal="center"/>
    </xf>
    <xf numFmtId="2" fontId="22" fillId="10" borderId="16" xfId="0" applyNumberFormat="1" applyFont="1" applyFill="1" applyBorder="1" applyAlignment="1">
      <alignment horizontal="center"/>
    </xf>
    <xf numFmtId="2" fontId="22" fillId="10" borderId="17" xfId="0" applyNumberFormat="1" applyFont="1" applyFill="1" applyBorder="1" applyAlignment="1">
      <alignment horizontal="center"/>
    </xf>
    <xf numFmtId="2" fontId="22" fillId="10" borderId="38" xfId="0" applyNumberFormat="1" applyFont="1" applyFill="1" applyBorder="1" applyAlignment="1">
      <alignment horizontal="center"/>
    </xf>
    <xf numFmtId="2" fontId="22" fillId="10" borderId="7" xfId="0" applyNumberFormat="1" applyFont="1" applyFill="1" applyBorder="1" applyAlignment="1">
      <alignment horizontal="center"/>
    </xf>
    <xf numFmtId="2" fontId="22" fillId="10" borderId="18" xfId="0" applyNumberFormat="1" applyFont="1" applyFill="1" applyBorder="1" applyAlignment="1">
      <alignment horizontal="center"/>
    </xf>
    <xf numFmtId="2" fontId="22" fillId="9" borderId="58" xfId="0" applyNumberFormat="1" applyFont="1" applyFill="1" applyBorder="1" applyAlignment="1">
      <alignment horizontal="center"/>
    </xf>
    <xf numFmtId="2" fontId="22" fillId="9" borderId="44" xfId="0" applyNumberFormat="1" applyFont="1" applyFill="1" applyBorder="1" applyAlignment="1">
      <alignment horizontal="center"/>
    </xf>
    <xf numFmtId="2" fontId="15" fillId="2" borderId="29" xfId="0" applyNumberFormat="1" applyFont="1" applyFill="1" applyBorder="1" applyAlignment="1">
      <alignment horizontal="left"/>
    </xf>
    <xf numFmtId="2" fontId="15" fillId="2" borderId="6" xfId="0" applyNumberFormat="1" applyFont="1" applyFill="1" applyBorder="1" applyAlignment="1">
      <alignment horizontal="left"/>
    </xf>
    <xf numFmtId="2" fontId="21" fillId="7" borderId="59" xfId="0" applyNumberFormat="1" applyFont="1" applyFill="1" applyBorder="1" applyAlignment="1">
      <alignment horizontal="center"/>
    </xf>
    <xf numFmtId="2" fontId="20" fillId="7" borderId="27" xfId="0" applyNumberFormat="1" applyFont="1" applyFill="1" applyBorder="1" applyAlignment="1"/>
    <xf numFmtId="2" fontId="21" fillId="7" borderId="60" xfId="0" applyNumberFormat="1" applyFont="1" applyFill="1" applyBorder="1" applyAlignment="1">
      <alignment horizontal="center"/>
    </xf>
    <xf numFmtId="2" fontId="20" fillId="7" borderId="51" xfId="0" applyNumberFormat="1" applyFont="1" applyFill="1" applyBorder="1" applyAlignment="1"/>
    <xf numFmtId="2" fontId="21" fillId="7" borderId="61" xfId="0" applyNumberFormat="1" applyFont="1" applyFill="1" applyBorder="1" applyAlignment="1">
      <alignment horizontal="center"/>
    </xf>
    <xf numFmtId="2" fontId="22" fillId="9" borderId="60" xfId="0" applyNumberFormat="1" applyFont="1" applyFill="1" applyBorder="1" applyAlignment="1">
      <alignment horizontal="center"/>
    </xf>
    <xf numFmtId="2" fontId="30" fillId="6" borderId="22" xfId="0" applyNumberFormat="1" applyFont="1" applyFill="1" applyBorder="1" applyAlignment="1">
      <alignment horizontal="center"/>
    </xf>
    <xf numFmtId="2" fontId="30" fillId="6" borderId="23" xfId="0" applyNumberFormat="1" applyFont="1" applyFill="1" applyBorder="1" applyAlignment="1">
      <alignment horizontal="center"/>
    </xf>
    <xf numFmtId="2" fontId="30" fillId="6" borderId="37" xfId="0" applyNumberFormat="1" applyFont="1" applyFill="1" applyBorder="1" applyAlignment="1">
      <alignment horizontal="center"/>
    </xf>
    <xf numFmtId="2" fontId="30" fillId="6" borderId="3" xfId="0" applyNumberFormat="1" applyFont="1" applyFill="1" applyBorder="1" applyAlignment="1">
      <alignment horizontal="center"/>
    </xf>
    <xf numFmtId="2" fontId="30" fillId="6" borderId="24" xfId="0" applyNumberFormat="1" applyFont="1" applyFill="1" applyBorder="1" applyAlignment="1">
      <alignment horizontal="center"/>
    </xf>
    <xf numFmtId="2" fontId="30" fillId="6" borderId="16" xfId="0" applyNumberFormat="1" applyFont="1" applyFill="1" applyBorder="1" applyAlignment="1">
      <alignment horizontal="center"/>
    </xf>
    <xf numFmtId="2" fontId="30" fillId="6" borderId="17" xfId="0" applyNumberFormat="1" applyFont="1" applyFill="1" applyBorder="1" applyAlignment="1">
      <alignment horizontal="center"/>
    </xf>
    <xf numFmtId="2" fontId="30" fillId="6" borderId="38" xfId="0" applyNumberFormat="1" applyFont="1" applyFill="1" applyBorder="1" applyAlignment="1">
      <alignment horizontal="center"/>
    </xf>
    <xf numFmtId="2" fontId="30" fillId="6" borderId="7" xfId="0" applyNumberFormat="1" applyFont="1" applyFill="1" applyBorder="1" applyAlignment="1">
      <alignment horizontal="center"/>
    </xf>
    <xf numFmtId="2" fontId="30" fillId="6" borderId="18" xfId="0" applyNumberFormat="1" applyFont="1" applyFill="1" applyBorder="1" applyAlignment="1">
      <alignment horizontal="center"/>
    </xf>
    <xf numFmtId="2" fontId="30" fillId="6" borderId="19" xfId="0" applyNumberFormat="1" applyFont="1" applyFill="1" applyBorder="1" applyAlignment="1">
      <alignment horizontal="center"/>
    </xf>
    <xf numFmtId="2" fontId="30" fillId="6" borderId="20" xfId="0" applyNumberFormat="1" applyFont="1" applyFill="1" applyBorder="1" applyAlignment="1">
      <alignment horizontal="center"/>
    </xf>
    <xf numFmtId="2" fontId="30" fillId="6" borderId="39" xfId="0" applyNumberFormat="1" applyFont="1" applyFill="1" applyBorder="1" applyAlignment="1">
      <alignment horizontal="center"/>
    </xf>
    <xf numFmtId="2" fontId="30" fillId="6" borderId="11" xfId="0" applyNumberFormat="1" applyFont="1" applyFill="1" applyBorder="1" applyAlignment="1">
      <alignment horizontal="center"/>
    </xf>
    <xf numFmtId="2" fontId="30" fillId="6" borderId="21" xfId="0" applyNumberFormat="1" applyFont="1" applyFill="1" applyBorder="1" applyAlignment="1">
      <alignment horizontal="center"/>
    </xf>
    <xf numFmtId="2" fontId="31" fillId="3" borderId="2" xfId="0" applyNumberFormat="1" applyFont="1" applyFill="1" applyBorder="1" applyAlignment="1"/>
    <xf numFmtId="2" fontId="31" fillId="3" borderId="41" xfId="0" applyNumberFormat="1" applyFont="1" applyFill="1" applyBorder="1" applyAlignment="1"/>
    <xf numFmtId="2" fontId="31" fillId="3" borderId="6" xfId="0" applyNumberFormat="1" applyFont="1" applyFill="1" applyBorder="1" applyAlignment="1"/>
    <xf numFmtId="2" fontId="31" fillId="3" borderId="27" xfId="0" applyNumberFormat="1" applyFont="1" applyFill="1" applyBorder="1" applyAlignment="1"/>
    <xf numFmtId="2" fontId="31" fillId="3" borderId="9" xfId="0" applyNumberFormat="1" applyFont="1" applyFill="1" applyBorder="1" applyAlignment="1"/>
    <xf numFmtId="2" fontId="31" fillId="3" borderId="62" xfId="0" applyNumberFormat="1" applyFont="1" applyFill="1" applyBorder="1" applyAlignment="1"/>
    <xf numFmtId="2" fontId="31" fillId="3" borderId="33" xfId="0" applyNumberFormat="1" applyFont="1" applyFill="1" applyBorder="1" applyAlignment="1"/>
    <xf numFmtId="2" fontId="31" fillId="3" borderId="40" xfId="0" applyNumberFormat="1" applyFont="1" applyFill="1" applyBorder="1" applyAlignment="1"/>
    <xf numFmtId="2" fontId="31" fillId="3" borderId="10" xfId="0" applyNumberFormat="1" applyFont="1" applyFill="1" applyBorder="1" applyAlignment="1"/>
    <xf numFmtId="2" fontId="31" fillId="3" borderId="51" xfId="0" applyNumberFormat="1" applyFont="1" applyFill="1" applyBorder="1" applyAlignment="1"/>
    <xf numFmtId="2" fontId="32" fillId="6" borderId="2" xfId="0" applyNumberFormat="1" applyFont="1" applyFill="1" applyBorder="1" applyAlignment="1">
      <alignment horizontal="center"/>
    </xf>
    <xf numFmtId="2" fontId="32" fillId="6" borderId="6" xfId="0" applyNumberFormat="1" applyFont="1" applyFill="1" applyBorder="1" applyAlignment="1">
      <alignment horizontal="center"/>
    </xf>
    <xf numFmtId="2" fontId="32" fillId="6" borderId="10" xfId="0" applyNumberFormat="1" applyFont="1" applyFill="1" applyBorder="1" applyAlignment="1">
      <alignment horizontal="center"/>
    </xf>
    <xf numFmtId="2" fontId="32" fillId="6" borderId="40" xfId="0" applyNumberFormat="1" applyFont="1" applyFill="1" applyBorder="1" applyAlignment="1">
      <alignment horizontal="center"/>
    </xf>
    <xf numFmtId="2" fontId="30" fillId="6" borderId="63" xfId="0" applyNumberFormat="1" applyFont="1" applyFill="1" applyBorder="1" applyAlignment="1">
      <alignment horizontal="center"/>
    </xf>
    <xf numFmtId="2" fontId="30" fillId="6" borderId="25" xfId="0" applyNumberFormat="1" applyFont="1" applyFill="1" applyBorder="1" applyAlignment="1">
      <alignment horizontal="center"/>
    </xf>
    <xf numFmtId="2" fontId="30" fillId="6" borderId="64" xfId="0" applyNumberFormat="1" applyFont="1" applyFill="1" applyBorder="1" applyAlignment="1">
      <alignment horizontal="center"/>
    </xf>
    <xf numFmtId="2" fontId="30" fillId="6" borderId="58" xfId="0" applyNumberFormat="1" applyFont="1" applyFill="1" applyBorder="1" applyAlignment="1">
      <alignment horizontal="center"/>
    </xf>
    <xf numFmtId="2" fontId="30" fillId="6" borderId="26" xfId="0" applyNumberFormat="1" applyFont="1" applyFill="1" applyBorder="1" applyAlignment="1">
      <alignment horizontal="center"/>
    </xf>
    <xf numFmtId="2" fontId="31" fillId="3" borderId="4" xfId="0" applyNumberFormat="1" applyFont="1" applyFill="1" applyBorder="1" applyAlignment="1"/>
    <xf numFmtId="2" fontId="31" fillId="3" borderId="29" xfId="0" applyNumberFormat="1" applyFont="1" applyFill="1" applyBorder="1" applyAlignment="1"/>
    <xf numFmtId="2" fontId="31" fillId="3" borderId="45" xfId="0" applyNumberFormat="1" applyFont="1" applyFill="1" applyBorder="1" applyAlignment="1"/>
    <xf numFmtId="2" fontId="31" fillId="3" borderId="8" xfId="0" applyNumberFormat="1" applyFont="1" applyFill="1" applyBorder="1" applyAlignment="1"/>
    <xf numFmtId="2" fontId="31" fillId="3" borderId="30" xfId="0" applyNumberFormat="1" applyFont="1" applyFill="1" applyBorder="1" applyAlignment="1"/>
    <xf numFmtId="2" fontId="27" fillId="3" borderId="29" xfId="0" applyNumberFormat="1" applyFont="1" applyFill="1" applyBorder="1" applyAlignment="1"/>
    <xf numFmtId="2" fontId="27" fillId="3" borderId="65" xfId="0" applyNumberFormat="1" applyFont="1" applyFill="1" applyBorder="1" applyAlignment="1"/>
    <xf numFmtId="2" fontId="21" fillId="9" borderId="27" xfId="0" applyNumberFormat="1" applyFont="1" applyFill="1" applyBorder="1" applyAlignment="1">
      <alignment horizontal="center"/>
    </xf>
    <xf numFmtId="2" fontId="21" fillId="9" borderId="33" xfId="0" applyNumberFormat="1" applyFont="1" applyFill="1" applyBorder="1" applyAlignment="1">
      <alignment horizontal="center"/>
    </xf>
    <xf numFmtId="2" fontId="22" fillId="9" borderId="63" xfId="0" applyNumberFormat="1" applyFont="1" applyFill="1" applyBorder="1" applyAlignment="1">
      <alignment horizontal="center"/>
    </xf>
    <xf numFmtId="2" fontId="21" fillId="9" borderId="51" xfId="0" applyNumberFormat="1" applyFont="1" applyFill="1" applyBorder="1" applyAlignment="1">
      <alignment horizontal="center"/>
    </xf>
    <xf numFmtId="2" fontId="30" fillId="6" borderId="59" xfId="0" applyNumberFormat="1" applyFont="1" applyFill="1" applyBorder="1" applyAlignment="1">
      <alignment horizontal="center"/>
    </xf>
    <xf numFmtId="2" fontId="30" fillId="6" borderId="29" xfId="0" applyNumberFormat="1" applyFont="1" applyFill="1" applyBorder="1" applyAlignment="1">
      <alignment horizontal="center"/>
    </xf>
    <xf numFmtId="2" fontId="33" fillId="6" borderId="63" xfId="0" applyNumberFormat="1" applyFont="1" applyFill="1" applyBorder="1" applyAlignment="1">
      <alignment horizontal="center"/>
    </xf>
    <xf numFmtId="2" fontId="33" fillId="6" borderId="25" xfId="0" applyNumberFormat="1" applyFont="1" applyFill="1" applyBorder="1" applyAlignment="1">
      <alignment horizontal="center"/>
    </xf>
    <xf numFmtId="2" fontId="33" fillId="6" borderId="64" xfId="0" applyNumberFormat="1" applyFont="1" applyFill="1" applyBorder="1" applyAlignment="1">
      <alignment horizontal="center"/>
    </xf>
    <xf numFmtId="2" fontId="33" fillId="6" borderId="58" xfId="0" applyNumberFormat="1" applyFont="1" applyFill="1" applyBorder="1" applyAlignment="1">
      <alignment horizontal="center"/>
    </xf>
    <xf numFmtId="2" fontId="33" fillId="6" borderId="26" xfId="0" applyNumberFormat="1" applyFont="1" applyFill="1" applyBorder="1" applyAlignment="1">
      <alignment horizontal="center"/>
    </xf>
    <xf numFmtId="2" fontId="34" fillId="3" borderId="6" xfId="0" applyNumberFormat="1" applyFont="1" applyFill="1" applyBorder="1" applyAlignment="1"/>
    <xf numFmtId="2" fontId="34" fillId="3" borderId="27" xfId="0" applyNumberFormat="1" applyFont="1" applyFill="1" applyBorder="1" applyAlignment="1"/>
    <xf numFmtId="2" fontId="30" fillId="6" borderId="66" xfId="0" applyNumberFormat="1" applyFont="1" applyFill="1" applyBorder="1" applyAlignment="1">
      <alignment horizontal="center"/>
    </xf>
    <xf numFmtId="2" fontId="30" fillId="6" borderId="65" xfId="0" applyNumberFormat="1" applyFont="1" applyFill="1" applyBorder="1" applyAlignment="1">
      <alignment horizontal="center"/>
    </xf>
    <xf numFmtId="2" fontId="36" fillId="9" borderId="37" xfId="0" applyNumberFormat="1" applyFont="1" applyFill="1" applyBorder="1" applyAlignment="1">
      <alignment horizontal="center"/>
    </xf>
    <xf numFmtId="2" fontId="36" fillId="9" borderId="3" xfId="0" applyNumberFormat="1" applyFont="1" applyFill="1" applyBorder="1" applyAlignment="1">
      <alignment horizontal="center"/>
    </xf>
    <xf numFmtId="2" fontId="36" fillId="9" borderId="24" xfId="0" applyNumberFormat="1" applyFont="1" applyFill="1" applyBorder="1" applyAlignment="1">
      <alignment horizontal="center"/>
    </xf>
    <xf numFmtId="2" fontId="22" fillId="9" borderId="64" xfId="0" applyNumberFormat="1" applyFont="1" applyFill="1" applyBorder="1" applyAlignment="1">
      <alignment horizontal="center"/>
    </xf>
    <xf numFmtId="2" fontId="35" fillId="6" borderId="27" xfId="0" applyNumberFormat="1" applyFont="1" applyFill="1" applyBorder="1" applyAlignment="1">
      <alignment horizontal="center"/>
    </xf>
    <xf numFmtId="2" fontId="36" fillId="0" borderId="0" xfId="0" applyNumberFormat="1" applyFont="1" applyFill="1" applyAlignment="1">
      <alignment horizontal="center"/>
    </xf>
    <xf numFmtId="2" fontId="37" fillId="0" borderId="0" xfId="0" applyNumberFormat="1" applyFont="1" applyFill="1" applyAlignment="1">
      <alignment horizontal="center"/>
    </xf>
    <xf numFmtId="2" fontId="38" fillId="0" borderId="0" xfId="0" applyNumberFormat="1" applyFont="1" applyFill="1" applyAlignment="1">
      <alignment horizontal="center"/>
    </xf>
    <xf numFmtId="2" fontId="13" fillId="0" borderId="0" xfId="0" applyNumberFormat="1" applyFont="1" applyFill="1" applyBorder="1" applyAlignment="1">
      <alignment horizontal="center"/>
    </xf>
    <xf numFmtId="2" fontId="39" fillId="0" borderId="0" xfId="0" applyNumberFormat="1" applyFont="1" applyFill="1" applyAlignment="1">
      <alignment horizontal="center"/>
    </xf>
    <xf numFmtId="2" fontId="40" fillId="0" borderId="0" xfId="0" applyNumberFormat="1" applyFont="1" applyFill="1" applyAlignment="1">
      <alignment horizontal="center"/>
    </xf>
    <xf numFmtId="2" fontId="41" fillId="0" borderId="0" xfId="0" applyNumberFormat="1" applyFont="1" applyFill="1" applyAlignment="1">
      <alignment horizontal="center"/>
    </xf>
    <xf numFmtId="2" fontId="42" fillId="0" borderId="0" xfId="0" applyNumberFormat="1" applyFont="1" applyFill="1" applyAlignment="1">
      <alignment horizontal="center"/>
    </xf>
    <xf numFmtId="2" fontId="43" fillId="0" borderId="0" xfId="0" applyNumberFormat="1" applyFont="1" applyFill="1" applyAlignment="1">
      <alignment horizontal="center"/>
    </xf>
    <xf numFmtId="2" fontId="11" fillId="0" borderId="0" xfId="0" applyNumberFormat="1" applyFont="1" applyFill="1" applyBorder="1" applyAlignment="1">
      <alignment horizontal="center"/>
    </xf>
    <xf numFmtId="1" fontId="38" fillId="0" borderId="0" xfId="0" applyNumberFormat="1" applyFont="1" applyFill="1" applyAlignment="1">
      <alignment horizontal="center"/>
    </xf>
    <xf numFmtId="2" fontId="38" fillId="0" borderId="4" xfId="0" applyNumberFormat="1" applyFont="1" applyFill="1" applyBorder="1" applyAlignment="1">
      <alignment horizontal="center"/>
    </xf>
    <xf numFmtId="2" fontId="44" fillId="0" borderId="0" xfId="0" applyNumberFormat="1" applyFont="1" applyFill="1" applyAlignment="1">
      <alignment horizontal="center"/>
    </xf>
    <xf numFmtId="2" fontId="24" fillId="0" borderId="0" xfId="0" applyNumberFormat="1" applyFont="1" applyFill="1" applyBorder="1" applyAlignment="1">
      <alignment horizontal="center"/>
    </xf>
    <xf numFmtId="2" fontId="38" fillId="0" borderId="8" xfId="0" applyNumberFormat="1" applyFont="1" applyFill="1" applyBorder="1" applyAlignment="1">
      <alignment horizontal="center"/>
    </xf>
    <xf numFmtId="2" fontId="37" fillId="0" borderId="0" xfId="0" applyNumberFormat="1" applyFont="1" applyFill="1" applyAlignment="1">
      <alignment horizontal="left"/>
    </xf>
    <xf numFmtId="2" fontId="38" fillId="0" borderId="0" xfId="0" applyNumberFormat="1" applyFont="1" applyFill="1" applyAlignment="1">
      <alignment horizontal="left"/>
    </xf>
    <xf numFmtId="2" fontId="38" fillId="0" borderId="13" xfId="0" applyNumberFormat="1" applyFont="1" applyFill="1" applyBorder="1" applyAlignment="1">
      <alignment horizontal="center"/>
    </xf>
    <xf numFmtId="2" fontId="13" fillId="2" borderId="9" xfId="0" applyNumberFormat="1" applyFont="1" applyFill="1" applyBorder="1" applyAlignment="1">
      <alignment horizontal="center"/>
    </xf>
    <xf numFmtId="2" fontId="24" fillId="2" borderId="42" xfId="0" applyNumberFormat="1" applyFont="1" applyFill="1" applyBorder="1" applyAlignment="1">
      <alignment horizontal="center"/>
    </xf>
    <xf numFmtId="2" fontId="24" fillId="2" borderId="35" xfId="0" applyNumberFormat="1" applyFont="1" applyFill="1" applyBorder="1" applyAlignment="1">
      <alignment horizontal="center"/>
    </xf>
    <xf numFmtId="2" fontId="24" fillId="2" borderId="43" xfId="0" applyNumberFormat="1" applyFont="1" applyFill="1" applyBorder="1" applyAlignment="1">
      <alignment horizontal="center"/>
    </xf>
    <xf numFmtId="2" fontId="24" fillId="2" borderId="44" xfId="0" applyNumberFormat="1" applyFont="1" applyFill="1" applyBorder="1" applyAlignment="1">
      <alignment horizontal="center"/>
    </xf>
    <xf numFmtId="2" fontId="24" fillId="2" borderId="36" xfId="0" applyNumberFormat="1" applyFont="1" applyFill="1" applyBorder="1" applyAlignment="1">
      <alignment horizontal="center"/>
    </xf>
    <xf numFmtId="2" fontId="29" fillId="0" borderId="0" xfId="0" applyNumberFormat="1" applyFont="1" applyFill="1" applyBorder="1" applyAlignment="1">
      <alignment horizontal="center"/>
    </xf>
    <xf numFmtId="2" fontId="29" fillId="0" borderId="0" xfId="0" applyNumberFormat="1" applyFont="1" applyFill="1" applyBorder="1" applyAlignment="1"/>
    <xf numFmtId="2" fontId="21" fillId="0" borderId="0" xfId="0" applyNumberFormat="1" applyFont="1" applyFill="1" applyBorder="1" applyAlignment="1">
      <alignment horizontal="center"/>
    </xf>
    <xf numFmtId="2" fontId="22" fillId="0" borderId="0" xfId="0" applyNumberFormat="1" applyFont="1" applyFill="1" applyBorder="1" applyAlignment="1">
      <alignment horizontal="center"/>
    </xf>
    <xf numFmtId="2" fontId="26" fillId="0" borderId="0" xfId="0" applyNumberFormat="1" applyFont="1" applyFill="1" applyBorder="1" applyAlignment="1">
      <alignment horizontal="left"/>
    </xf>
    <xf numFmtId="2" fontId="10" fillId="2" borderId="1" xfId="0" applyNumberFormat="1" applyFont="1" applyFill="1" applyBorder="1" applyAlignment="1">
      <alignment horizontal="left"/>
    </xf>
    <xf numFmtId="2" fontId="11" fillId="2" borderId="67" xfId="0" applyNumberFormat="1" applyFont="1" applyFill="1" applyBorder="1" applyAlignment="1"/>
    <xf numFmtId="2" fontId="13" fillId="2" borderId="22" xfId="0" applyNumberFormat="1" applyFont="1" applyFill="1" applyBorder="1" applyAlignment="1">
      <alignment horizontal="center"/>
    </xf>
    <xf numFmtId="2" fontId="13" fillId="2" borderId="37" xfId="0" applyNumberFormat="1" applyFont="1" applyFill="1" applyBorder="1" applyAlignment="1">
      <alignment horizontal="center"/>
    </xf>
    <xf numFmtId="2" fontId="5" fillId="2" borderId="32" xfId="0" applyNumberFormat="1" applyFont="1" applyFill="1" applyBorder="1" applyAlignment="1">
      <alignment horizontal="left"/>
    </xf>
    <xf numFmtId="2" fontId="11" fillId="2" borderId="5" xfId="0" applyNumberFormat="1" applyFont="1" applyFill="1" applyBorder="1" applyAlignment="1">
      <alignment horizontal="center"/>
    </xf>
    <xf numFmtId="2" fontId="11" fillId="2" borderId="0" xfId="0" applyNumberFormat="1" applyFont="1" applyFill="1" applyBorder="1" applyAlignment="1"/>
    <xf numFmtId="2" fontId="11" fillId="2" borderId="38" xfId="0" applyNumberFormat="1" applyFont="1" applyFill="1" applyBorder="1" applyAlignment="1">
      <alignment horizontal="center"/>
    </xf>
    <xf numFmtId="2" fontId="5" fillId="2" borderId="34" xfId="0" applyNumberFormat="1" applyFont="1" applyFill="1" applyBorder="1" applyAlignment="1">
      <alignment horizontal="left"/>
    </xf>
    <xf numFmtId="15" fontId="16" fillId="2" borderId="5" xfId="0" applyNumberFormat="1" applyFont="1" applyFill="1" applyBorder="1" applyAlignment="1">
      <alignment horizontal="center"/>
    </xf>
    <xf numFmtId="2" fontId="1" fillId="2" borderId="5" xfId="0" applyNumberFormat="1" applyFont="1" applyFill="1" applyBorder="1" applyAlignment="1">
      <alignment horizontal="center"/>
    </xf>
    <xf numFmtId="2" fontId="6" fillId="2" borderId="34" xfId="0" applyNumberFormat="1" applyFont="1" applyFill="1" applyBorder="1" applyAlignment="1">
      <alignment horizontal="center"/>
    </xf>
    <xf numFmtId="2" fontId="19" fillId="3" borderId="4" xfId="0" applyNumberFormat="1" applyFont="1" applyFill="1" applyBorder="1" applyAlignment="1">
      <alignment horizontal="center"/>
    </xf>
    <xf numFmtId="2" fontId="22" fillId="4" borderId="3" xfId="0" applyNumberFormat="1" applyFont="1" applyFill="1" applyBorder="1" applyAlignment="1" applyProtection="1">
      <alignment horizontal="center"/>
      <protection locked="0"/>
    </xf>
    <xf numFmtId="2" fontId="22" fillId="4" borderId="23" xfId="0" applyNumberFormat="1" applyFont="1" applyFill="1" applyBorder="1" applyAlignment="1" applyProtection="1">
      <alignment horizontal="center"/>
      <protection locked="0"/>
    </xf>
    <xf numFmtId="2" fontId="22" fillId="4" borderId="24" xfId="0" applyNumberFormat="1" applyFont="1" applyFill="1" applyBorder="1" applyAlignment="1" applyProtection="1">
      <alignment horizontal="center"/>
      <protection locked="0"/>
    </xf>
    <xf numFmtId="2" fontId="22" fillId="4" borderId="22" xfId="0" applyNumberFormat="1" applyFont="1" applyFill="1" applyBorder="1" applyAlignment="1" applyProtection="1">
      <alignment horizontal="center"/>
      <protection locked="0"/>
    </xf>
    <xf numFmtId="2" fontId="22" fillId="4" borderId="37" xfId="0" applyNumberFormat="1" applyFont="1" applyFill="1" applyBorder="1" applyAlignment="1" applyProtection="1">
      <alignment horizontal="center"/>
      <protection locked="0"/>
    </xf>
    <xf numFmtId="2" fontId="23" fillId="3" borderId="4" xfId="0" applyNumberFormat="1" applyFont="1" applyFill="1" applyBorder="1" applyAlignment="1">
      <alignment horizontal="left"/>
    </xf>
    <xf numFmtId="2" fontId="22" fillId="4" borderId="7" xfId="0" applyNumberFormat="1" applyFont="1" applyFill="1" applyBorder="1" applyAlignment="1" applyProtection="1">
      <alignment horizontal="center"/>
      <protection locked="0"/>
    </xf>
    <xf numFmtId="2" fontId="22" fillId="4" borderId="17" xfId="0" applyNumberFormat="1" applyFont="1" applyFill="1" applyBorder="1" applyAlignment="1" applyProtection="1">
      <alignment horizontal="center"/>
      <protection locked="0"/>
    </xf>
    <xf numFmtId="2" fontId="22" fillId="4" borderId="18" xfId="0" applyNumberFormat="1" applyFont="1" applyFill="1" applyBorder="1" applyAlignment="1" applyProtection="1">
      <alignment horizontal="center"/>
      <protection locked="0"/>
    </xf>
    <xf numFmtId="2" fontId="22" fillId="4" borderId="16" xfId="0" applyNumberFormat="1" applyFont="1" applyFill="1" applyBorder="1" applyAlignment="1" applyProtection="1">
      <alignment horizontal="center"/>
      <protection locked="0"/>
    </xf>
    <xf numFmtId="2" fontId="22" fillId="4" borderId="38" xfId="0" applyNumberFormat="1" applyFont="1" applyFill="1" applyBorder="1" applyAlignment="1" applyProtection="1">
      <alignment horizontal="center"/>
      <protection locked="0"/>
    </xf>
    <xf numFmtId="2" fontId="23" fillId="3" borderId="8" xfId="0" applyNumberFormat="1" applyFont="1" applyFill="1" applyBorder="1" applyAlignment="1">
      <alignment horizontal="left"/>
    </xf>
    <xf numFmtId="2" fontId="20" fillId="4" borderId="10" xfId="0" applyNumberFormat="1" applyFont="1" applyFill="1" applyBorder="1" applyAlignment="1"/>
    <xf numFmtId="2" fontId="22" fillId="4" borderId="11" xfId="0" applyNumberFormat="1" applyFont="1" applyFill="1" applyBorder="1" applyAlignment="1" applyProtection="1">
      <alignment horizontal="center"/>
      <protection locked="0"/>
    </xf>
    <xf numFmtId="2" fontId="22" fillId="4" borderId="20" xfId="0" applyNumberFormat="1" applyFont="1" applyFill="1" applyBorder="1" applyAlignment="1" applyProtection="1">
      <alignment horizontal="center"/>
      <protection locked="0"/>
    </xf>
    <xf numFmtId="2" fontId="22" fillId="4" borderId="21" xfId="0" applyNumberFormat="1" applyFont="1" applyFill="1" applyBorder="1" applyAlignment="1" applyProtection="1">
      <alignment horizontal="center"/>
      <protection locked="0"/>
    </xf>
    <xf numFmtId="2" fontId="22" fillId="4" borderId="19" xfId="0" applyNumberFormat="1" applyFont="1" applyFill="1" applyBorder="1" applyAlignment="1" applyProtection="1">
      <alignment horizontal="center"/>
      <protection locked="0"/>
    </xf>
    <xf numFmtId="2" fontId="22" fillId="4" borderId="39" xfId="0" applyNumberFormat="1" applyFont="1" applyFill="1" applyBorder="1" applyAlignment="1" applyProtection="1">
      <alignment horizontal="center"/>
      <protection locked="0"/>
    </xf>
    <xf numFmtId="2" fontId="19" fillId="3" borderId="8" xfId="0" applyNumberFormat="1" applyFont="1" applyFill="1" applyBorder="1" applyAlignment="1">
      <alignment horizontal="center"/>
    </xf>
    <xf numFmtId="2" fontId="22" fillId="7" borderId="3" xfId="0" applyNumberFormat="1" applyFont="1" applyFill="1" applyBorder="1" applyAlignment="1" applyProtection="1">
      <alignment horizontal="center"/>
      <protection locked="0"/>
    </xf>
    <xf numFmtId="2" fontId="22" fillId="7" borderId="23" xfId="0" applyNumberFormat="1" applyFont="1" applyFill="1" applyBorder="1" applyAlignment="1" applyProtection="1">
      <alignment horizontal="center"/>
      <protection locked="0"/>
    </xf>
    <xf numFmtId="2" fontId="22" fillId="7" borderId="24" xfId="0" applyNumberFormat="1" applyFont="1" applyFill="1" applyBorder="1" applyAlignment="1" applyProtection="1">
      <alignment horizontal="center"/>
      <protection locked="0"/>
    </xf>
    <xf numFmtId="2" fontId="22" fillId="7" borderId="22" xfId="0" applyNumberFormat="1" applyFont="1" applyFill="1" applyBorder="1" applyAlignment="1" applyProtection="1">
      <alignment horizontal="center"/>
      <protection locked="0"/>
    </xf>
    <xf numFmtId="2" fontId="22" fillId="7" borderId="37" xfId="0" applyNumberFormat="1" applyFont="1" applyFill="1" applyBorder="1" applyAlignment="1" applyProtection="1">
      <alignment horizontal="center"/>
      <protection locked="0"/>
    </xf>
    <xf numFmtId="2" fontId="25" fillId="3" borderId="8" xfId="0" applyNumberFormat="1" applyFont="1" applyFill="1" applyBorder="1" applyAlignment="1" applyProtection="1">
      <alignment horizontal="left"/>
      <protection locked="0"/>
    </xf>
    <xf numFmtId="2" fontId="21" fillId="7" borderId="6" xfId="0" applyNumberFormat="1" applyFont="1" applyFill="1" applyBorder="1" applyAlignment="1">
      <alignment horizontal="center"/>
    </xf>
    <xf numFmtId="2" fontId="22" fillId="7" borderId="7" xfId="0" applyNumberFormat="1" applyFont="1" applyFill="1" applyBorder="1" applyAlignment="1" applyProtection="1">
      <alignment horizontal="center"/>
      <protection locked="0"/>
    </xf>
    <xf numFmtId="2" fontId="22" fillId="7" borderId="17" xfId="0" applyNumberFormat="1" applyFont="1" applyFill="1" applyBorder="1" applyAlignment="1" applyProtection="1">
      <alignment horizontal="center"/>
      <protection locked="0"/>
    </xf>
    <xf numFmtId="2" fontId="22" fillId="7" borderId="18" xfId="0" applyNumberFormat="1" applyFont="1" applyFill="1" applyBorder="1" applyAlignment="1" applyProtection="1">
      <alignment horizontal="center"/>
      <protection locked="0"/>
    </xf>
    <xf numFmtId="2" fontId="22" fillId="7" borderId="16" xfId="0" applyNumberFormat="1" applyFont="1" applyFill="1" applyBorder="1" applyAlignment="1" applyProtection="1">
      <alignment horizontal="center"/>
      <protection locked="0"/>
    </xf>
    <xf numFmtId="2" fontId="22" fillId="7" borderId="38" xfId="0" applyNumberFormat="1" applyFont="1" applyFill="1" applyBorder="1" applyAlignment="1" applyProtection="1">
      <alignment horizontal="center"/>
      <protection locked="0"/>
    </xf>
    <xf numFmtId="2" fontId="22" fillId="7" borderId="11" xfId="0" applyNumberFormat="1" applyFont="1" applyFill="1" applyBorder="1" applyAlignment="1" applyProtection="1">
      <alignment horizontal="center"/>
      <protection locked="0"/>
    </xf>
    <xf numFmtId="2" fontId="22" fillId="7" borderId="20" xfId="0" applyNumberFormat="1" applyFont="1" applyFill="1" applyBorder="1" applyAlignment="1" applyProtection="1">
      <alignment horizontal="center"/>
      <protection locked="0"/>
    </xf>
    <xf numFmtId="2" fontId="22" fillId="7" borderId="21" xfId="0" applyNumberFormat="1" applyFont="1" applyFill="1" applyBorder="1" applyAlignment="1" applyProtection="1">
      <alignment horizontal="center"/>
      <protection locked="0"/>
    </xf>
    <xf numFmtId="2" fontId="22" fillId="7" borderId="19" xfId="0" applyNumberFormat="1" applyFont="1" applyFill="1" applyBorder="1" applyAlignment="1" applyProtection="1">
      <alignment horizontal="center"/>
      <protection locked="0"/>
    </xf>
    <xf numFmtId="2" fontId="22" fillId="7" borderId="39" xfId="0" applyNumberFormat="1" applyFont="1" applyFill="1" applyBorder="1" applyAlignment="1" applyProtection="1">
      <alignment horizontal="center"/>
      <protection locked="0"/>
    </xf>
    <xf numFmtId="2" fontId="31" fillId="3" borderId="2" xfId="0" applyNumberFormat="1" applyFont="1" applyFill="1" applyBorder="1" applyAlignment="1" applyProtection="1">
      <protection locked="0"/>
    </xf>
    <xf numFmtId="2" fontId="22" fillId="9" borderId="3" xfId="0" applyNumberFormat="1" applyFont="1" applyFill="1" applyBorder="1" applyAlignment="1" applyProtection="1">
      <alignment horizontal="center"/>
      <protection locked="0"/>
    </xf>
    <xf numFmtId="2" fontId="22" fillId="9" borderId="23" xfId="0" applyNumberFormat="1" applyFont="1" applyFill="1" applyBorder="1" applyAlignment="1" applyProtection="1">
      <alignment horizontal="center"/>
      <protection locked="0"/>
    </xf>
    <xf numFmtId="2" fontId="22" fillId="9" borderId="24" xfId="0" applyNumberFormat="1" applyFont="1" applyFill="1" applyBorder="1" applyAlignment="1" applyProtection="1">
      <alignment horizontal="center"/>
      <protection locked="0"/>
    </xf>
    <xf numFmtId="2" fontId="22" fillId="9" borderId="22" xfId="0" applyNumberFormat="1" applyFont="1" applyFill="1" applyBorder="1" applyAlignment="1" applyProtection="1">
      <alignment horizontal="center"/>
      <protection locked="0"/>
    </xf>
    <xf numFmtId="2" fontId="22" fillId="9" borderId="37" xfId="0" applyNumberFormat="1" applyFont="1" applyFill="1" applyBorder="1" applyAlignment="1" applyProtection="1">
      <alignment horizontal="center"/>
      <protection locked="0"/>
    </xf>
    <xf numFmtId="2" fontId="26" fillId="3" borderId="8" xfId="0" applyNumberFormat="1" applyFont="1" applyFill="1" applyBorder="1" applyAlignment="1" applyProtection="1">
      <alignment horizontal="left"/>
      <protection locked="0"/>
    </xf>
    <xf numFmtId="2" fontId="31" fillId="3" borderId="6" xfId="0" applyNumberFormat="1" applyFont="1" applyFill="1" applyBorder="1" applyAlignment="1" applyProtection="1">
      <protection locked="0"/>
    </xf>
    <xf numFmtId="2" fontId="22" fillId="9" borderId="7" xfId="0" applyNumberFormat="1" applyFont="1" applyFill="1" applyBorder="1" applyAlignment="1" applyProtection="1">
      <alignment horizontal="center"/>
      <protection locked="0"/>
    </xf>
    <xf numFmtId="2" fontId="22" fillId="9" borderId="17" xfId="0" applyNumberFormat="1" applyFont="1" applyFill="1" applyBorder="1" applyAlignment="1" applyProtection="1">
      <alignment horizontal="center"/>
      <protection locked="0"/>
    </xf>
    <xf numFmtId="2" fontId="22" fillId="9" borderId="18" xfId="0" applyNumberFormat="1" applyFont="1" applyFill="1" applyBorder="1" applyAlignment="1" applyProtection="1">
      <alignment horizontal="center"/>
      <protection locked="0"/>
    </xf>
    <xf numFmtId="2" fontId="22" fillId="9" borderId="16" xfId="0" applyNumberFormat="1" applyFont="1" applyFill="1" applyBorder="1" applyAlignment="1" applyProtection="1">
      <alignment horizontal="center"/>
      <protection locked="0"/>
    </xf>
    <xf numFmtId="2" fontId="22" fillId="9" borderId="38" xfId="0" applyNumberFormat="1" applyFont="1" applyFill="1" applyBorder="1" applyAlignment="1" applyProtection="1">
      <alignment horizontal="center"/>
      <protection locked="0"/>
    </xf>
    <xf numFmtId="2" fontId="31" fillId="3" borderId="10" xfId="0" applyNumberFormat="1" applyFont="1" applyFill="1" applyBorder="1" applyAlignment="1" applyProtection="1">
      <protection locked="0"/>
    </xf>
    <xf numFmtId="2" fontId="22" fillId="9" borderId="11" xfId="0" applyNumberFormat="1" applyFont="1" applyFill="1" applyBorder="1" applyAlignment="1" applyProtection="1">
      <alignment horizontal="center"/>
      <protection locked="0"/>
    </xf>
    <xf numFmtId="2" fontId="22" fillId="9" borderId="20" xfId="0" applyNumberFormat="1" applyFont="1" applyFill="1" applyBorder="1" applyAlignment="1" applyProtection="1">
      <alignment horizontal="center"/>
      <protection locked="0"/>
    </xf>
    <xf numFmtId="2" fontId="22" fillId="9" borderId="21" xfId="0" applyNumberFormat="1" applyFont="1" applyFill="1" applyBorder="1" applyAlignment="1" applyProtection="1">
      <alignment horizontal="center"/>
      <protection locked="0"/>
    </xf>
    <xf numFmtId="2" fontId="22" fillId="9" borderId="19" xfId="0" applyNumberFormat="1" applyFont="1" applyFill="1" applyBorder="1" applyAlignment="1" applyProtection="1">
      <alignment horizontal="center"/>
      <protection locked="0"/>
    </xf>
    <xf numFmtId="2" fontId="22" fillId="9" borderId="39" xfId="0" applyNumberFormat="1" applyFont="1" applyFill="1" applyBorder="1" applyAlignment="1" applyProtection="1">
      <alignment horizontal="center"/>
      <protection locked="0"/>
    </xf>
    <xf numFmtId="2" fontId="27" fillId="3" borderId="40" xfId="0" applyNumberFormat="1" applyFont="1" applyFill="1" applyBorder="1" applyAlignment="1" applyProtection="1">
      <protection locked="0"/>
    </xf>
    <xf numFmtId="2" fontId="30" fillId="6" borderId="58" xfId="0" applyNumberFormat="1" applyFont="1" applyFill="1" applyBorder="1" applyAlignment="1" applyProtection="1">
      <alignment horizontal="center"/>
      <protection locked="0"/>
    </xf>
    <xf numFmtId="2" fontId="30" fillId="6" borderId="25" xfId="0" applyNumberFormat="1" applyFont="1" applyFill="1" applyBorder="1" applyAlignment="1" applyProtection="1">
      <alignment horizontal="center"/>
      <protection locked="0"/>
    </xf>
    <xf numFmtId="2" fontId="30" fillId="6" borderId="26" xfId="0" applyNumberFormat="1" applyFont="1" applyFill="1" applyBorder="1" applyAlignment="1" applyProtection="1">
      <alignment horizontal="center"/>
      <protection locked="0"/>
    </xf>
    <xf numFmtId="2" fontId="30" fillId="6" borderId="63" xfId="0" applyNumberFormat="1" applyFont="1" applyFill="1" applyBorder="1" applyAlignment="1" applyProtection="1">
      <alignment horizontal="center"/>
      <protection locked="0"/>
    </xf>
    <xf numFmtId="2" fontId="30" fillId="6" borderId="64" xfId="0" applyNumberFormat="1" applyFont="1" applyFill="1" applyBorder="1" applyAlignment="1" applyProtection="1">
      <alignment horizontal="center"/>
      <protection locked="0"/>
    </xf>
    <xf numFmtId="2" fontId="27" fillId="3" borderId="6" xfId="0" applyNumberFormat="1" applyFont="1" applyFill="1" applyBorder="1" applyAlignment="1" applyProtection="1">
      <protection locked="0"/>
    </xf>
    <xf numFmtId="2" fontId="30" fillId="6" borderId="7" xfId="0" applyNumberFormat="1" applyFont="1" applyFill="1" applyBorder="1" applyAlignment="1" applyProtection="1">
      <alignment horizontal="center"/>
      <protection locked="0"/>
    </xf>
    <xf numFmtId="2" fontId="30" fillId="6" borderId="17" xfId="0" applyNumberFormat="1" applyFont="1" applyFill="1" applyBorder="1" applyAlignment="1" applyProtection="1">
      <alignment horizontal="center"/>
      <protection locked="0"/>
    </xf>
    <xf numFmtId="2" fontId="30" fillId="6" borderId="18" xfId="0" applyNumberFormat="1" applyFont="1" applyFill="1" applyBorder="1" applyAlignment="1" applyProtection="1">
      <alignment horizontal="center"/>
      <protection locked="0"/>
    </xf>
    <xf numFmtId="2" fontId="30" fillId="6" borderId="16" xfId="0" applyNumberFormat="1" applyFont="1" applyFill="1" applyBorder="1" applyAlignment="1" applyProtection="1">
      <alignment horizontal="center"/>
      <protection locked="0"/>
    </xf>
    <xf numFmtId="2" fontId="30" fillId="6" borderId="38" xfId="0" applyNumberFormat="1" applyFont="1" applyFill="1" applyBorder="1" applyAlignment="1" applyProtection="1">
      <alignment horizontal="center"/>
      <protection locked="0"/>
    </xf>
    <xf numFmtId="2" fontId="27" fillId="3" borderId="9" xfId="0" applyNumberFormat="1" applyFont="1" applyFill="1" applyBorder="1" applyAlignment="1" applyProtection="1">
      <protection locked="0"/>
    </xf>
    <xf numFmtId="2" fontId="32" fillId="6" borderId="9" xfId="0" applyNumberFormat="1" applyFont="1" applyFill="1" applyBorder="1" applyAlignment="1">
      <alignment horizontal="center"/>
    </xf>
    <xf numFmtId="2" fontId="30" fillId="6" borderId="44" xfId="0" applyNumberFormat="1" applyFont="1" applyFill="1" applyBorder="1" applyAlignment="1" applyProtection="1">
      <alignment horizontal="center"/>
      <protection locked="0"/>
    </xf>
    <xf numFmtId="2" fontId="30" fillId="6" borderId="35" xfId="0" applyNumberFormat="1" applyFont="1" applyFill="1" applyBorder="1" applyAlignment="1" applyProtection="1">
      <alignment horizontal="center"/>
      <protection locked="0"/>
    </xf>
    <xf numFmtId="2" fontId="30" fillId="6" borderId="36" xfId="0" applyNumberFormat="1" applyFont="1" applyFill="1" applyBorder="1" applyAlignment="1" applyProtection="1">
      <alignment horizontal="center"/>
      <protection locked="0"/>
    </xf>
    <xf numFmtId="2" fontId="30" fillId="6" borderId="42" xfId="0" applyNumberFormat="1" applyFont="1" applyFill="1" applyBorder="1" applyAlignment="1" applyProtection="1">
      <alignment horizontal="center"/>
      <protection locked="0"/>
    </xf>
    <xf numFmtId="2" fontId="30" fillId="6" borderId="43" xfId="0" applyNumberFormat="1" applyFont="1" applyFill="1" applyBorder="1" applyAlignment="1" applyProtection="1">
      <alignment horizontal="center"/>
      <protection locked="0"/>
    </xf>
    <xf numFmtId="2" fontId="27" fillId="3" borderId="2" xfId="0" applyNumberFormat="1" applyFont="1" applyFill="1" applyBorder="1" applyAlignment="1" applyProtection="1">
      <protection locked="0"/>
    </xf>
    <xf numFmtId="2" fontId="22" fillId="6" borderId="7" xfId="0" applyNumberFormat="1" applyFont="1" applyFill="1" applyBorder="1" applyAlignment="1" applyProtection="1">
      <alignment horizontal="center"/>
      <protection locked="0"/>
    </xf>
    <xf numFmtId="2" fontId="22" fillId="6" borderId="17" xfId="0" applyNumberFormat="1" applyFont="1" applyFill="1" applyBorder="1" applyAlignment="1" applyProtection="1">
      <alignment horizontal="center"/>
      <protection locked="0"/>
    </xf>
    <xf numFmtId="2" fontId="22" fillId="6" borderId="18" xfId="0" applyNumberFormat="1" applyFont="1" applyFill="1" applyBorder="1" applyAlignment="1" applyProtection="1">
      <alignment horizontal="center"/>
      <protection locked="0"/>
    </xf>
    <xf numFmtId="2" fontId="22" fillId="6" borderId="38" xfId="0" applyNumberFormat="1" applyFont="1" applyFill="1" applyBorder="1" applyAlignment="1" applyProtection="1">
      <alignment horizontal="center"/>
      <protection locked="0"/>
    </xf>
    <xf numFmtId="2" fontId="27" fillId="3" borderId="10" xfId="0" applyNumberFormat="1" applyFont="1" applyFill="1" applyBorder="1" applyAlignment="1" applyProtection="1">
      <protection locked="0"/>
    </xf>
    <xf numFmtId="2" fontId="22" fillId="6" borderId="11" xfId="0" applyNumberFormat="1" applyFont="1" applyFill="1" applyBorder="1" applyAlignment="1" applyProtection="1">
      <alignment horizontal="center"/>
      <protection locked="0"/>
    </xf>
    <xf numFmtId="2" fontId="22" fillId="6" borderId="20" xfId="0" applyNumberFormat="1" applyFont="1" applyFill="1" applyBorder="1" applyAlignment="1" applyProtection="1">
      <alignment horizontal="center"/>
      <protection locked="0"/>
    </xf>
    <xf numFmtId="2" fontId="22" fillId="6" borderId="21" xfId="0" applyNumberFormat="1" applyFont="1" applyFill="1" applyBorder="1" applyAlignment="1" applyProtection="1">
      <alignment horizontal="center"/>
      <protection locked="0"/>
    </xf>
    <xf numFmtId="2" fontId="22" fillId="6" borderId="39" xfId="0" applyNumberFormat="1" applyFont="1" applyFill="1" applyBorder="1" applyAlignment="1" applyProtection="1">
      <alignment horizontal="center"/>
      <protection locked="0"/>
    </xf>
    <xf numFmtId="2" fontId="20" fillId="2" borderId="8" xfId="0" applyNumberFormat="1" applyFont="1" applyFill="1" applyBorder="1" applyAlignment="1">
      <alignment horizontal="center"/>
    </xf>
    <xf numFmtId="2" fontId="20" fillId="2" borderId="8" xfId="0" applyNumberFormat="1" applyFont="1" applyFill="1" applyBorder="1" applyAlignment="1"/>
    <xf numFmtId="2" fontId="21" fillId="2" borderId="8" xfId="0" applyNumberFormat="1" applyFont="1" applyFill="1" applyBorder="1" applyAlignment="1">
      <alignment horizontal="center"/>
    </xf>
    <xf numFmtId="2" fontId="22" fillId="2" borderId="68" xfId="0" applyNumberFormat="1" applyFont="1" applyFill="1" applyBorder="1" applyAlignment="1">
      <alignment horizontal="center"/>
    </xf>
    <xf numFmtId="2" fontId="22" fillId="2" borderId="69" xfId="0" applyNumberFormat="1" applyFont="1" applyFill="1" applyBorder="1" applyAlignment="1">
      <alignment horizontal="center"/>
    </xf>
    <xf numFmtId="2" fontId="22" fillId="2" borderId="70" xfId="0" applyNumberFormat="1" applyFont="1" applyFill="1" applyBorder="1" applyAlignment="1">
      <alignment horizontal="center"/>
    </xf>
    <xf numFmtId="2" fontId="22" fillId="2" borderId="0" xfId="0" applyNumberFormat="1" applyFont="1" applyFill="1" applyBorder="1" applyAlignment="1">
      <alignment horizontal="center"/>
    </xf>
    <xf numFmtId="2" fontId="26" fillId="2" borderId="8" xfId="0" applyNumberFormat="1" applyFont="1" applyFill="1" applyBorder="1" applyAlignment="1">
      <alignment horizontal="left"/>
    </xf>
    <xf numFmtId="2" fontId="20" fillId="3" borderId="12" xfId="0" applyNumberFormat="1" applyFont="1" applyFill="1" applyBorder="1" applyAlignment="1">
      <alignment horizontal="center"/>
    </xf>
    <xf numFmtId="2" fontId="20" fillId="3" borderId="12" xfId="0" applyNumberFormat="1" applyFont="1" applyFill="1" applyBorder="1" applyAlignment="1"/>
    <xf numFmtId="2" fontId="21" fillId="9" borderId="12" xfId="0" applyNumberFormat="1" applyFont="1" applyFill="1" applyBorder="1" applyAlignment="1">
      <alignment horizontal="center"/>
    </xf>
    <xf numFmtId="2" fontId="21" fillId="9" borderId="31" xfId="0" applyNumberFormat="1" applyFont="1" applyFill="1" applyBorder="1" applyAlignment="1">
      <alignment horizontal="center"/>
    </xf>
    <xf numFmtId="2" fontId="21" fillId="9" borderId="47" xfId="0" applyNumberFormat="1" applyFont="1" applyFill="1" applyBorder="1" applyAlignment="1">
      <alignment horizontal="center"/>
    </xf>
    <xf numFmtId="2" fontId="21" fillId="9" borderId="49" xfId="0" applyNumberFormat="1" applyFont="1" applyFill="1" applyBorder="1" applyAlignment="1">
      <alignment horizontal="center"/>
    </xf>
    <xf numFmtId="2" fontId="21" fillId="9" borderId="14" xfId="0" applyNumberFormat="1" applyFont="1" applyFill="1" applyBorder="1" applyAlignment="1">
      <alignment horizontal="center"/>
    </xf>
    <xf numFmtId="2" fontId="21" fillId="9" borderId="48" xfId="0" applyNumberFormat="1" applyFont="1" applyFill="1" applyBorder="1" applyAlignment="1">
      <alignment horizontal="center"/>
    </xf>
    <xf numFmtId="2" fontId="23" fillId="3" borderId="12" xfId="0" applyNumberFormat="1" applyFont="1" applyFill="1" applyBorder="1" applyAlignment="1">
      <alignment horizontal="left"/>
    </xf>
    <xf numFmtId="2" fontId="11" fillId="2" borderId="8" xfId="0" applyNumberFormat="1" applyFont="1" applyFill="1" applyBorder="1" applyAlignment="1">
      <alignment horizontal="center"/>
    </xf>
    <xf numFmtId="2" fontId="11" fillId="2" borderId="8" xfId="0" applyNumberFormat="1" applyFont="1" applyFill="1" applyBorder="1" applyAlignment="1"/>
    <xf numFmtId="2" fontId="13" fillId="2" borderId="8" xfId="0" applyNumberFormat="1" applyFont="1" applyFill="1" applyBorder="1" applyAlignment="1">
      <alignment horizontal="center"/>
    </xf>
    <xf numFmtId="2" fontId="24" fillId="2" borderId="58" xfId="0" applyNumberFormat="1" applyFont="1" applyFill="1" applyBorder="1" applyAlignment="1">
      <alignment horizontal="center"/>
    </xf>
    <xf numFmtId="2" fontId="24" fillId="2" borderId="25" xfId="0" applyNumberFormat="1" applyFont="1" applyFill="1" applyBorder="1" applyAlignment="1">
      <alignment horizontal="center"/>
    </xf>
    <xf numFmtId="2" fontId="24" fillId="2" borderId="26" xfId="0" applyNumberFormat="1" applyFont="1" applyFill="1" applyBorder="1" applyAlignment="1">
      <alignment horizontal="center"/>
    </xf>
    <xf numFmtId="2" fontId="24" fillId="2" borderId="0" xfId="0" applyNumberFormat="1" applyFont="1" applyFill="1" applyBorder="1" applyAlignment="1">
      <alignment horizontal="center"/>
    </xf>
    <xf numFmtId="2" fontId="8" fillId="2" borderId="8" xfId="0" applyNumberFormat="1" applyFont="1" applyFill="1" applyBorder="1" applyAlignment="1">
      <alignment horizontal="left"/>
    </xf>
    <xf numFmtId="2" fontId="11" fillId="2" borderId="8" xfId="0" applyNumberFormat="1" applyFont="1" applyFill="1" applyBorder="1" applyAlignment="1">
      <alignment horizontal="center" wrapText="1"/>
    </xf>
    <xf numFmtId="1" fontId="11" fillId="2" borderId="0" xfId="0" applyNumberFormat="1" applyFont="1" applyFill="1" applyBorder="1" applyAlignment="1">
      <alignment horizontal="center"/>
    </xf>
    <xf numFmtId="2" fontId="6" fillId="2" borderId="8" xfId="0" applyNumberFormat="1" applyFont="1" applyFill="1" applyBorder="1" applyAlignment="1">
      <alignment horizontal="center"/>
    </xf>
    <xf numFmtId="2" fontId="21" fillId="4" borderId="9" xfId="0" applyNumberFormat="1" applyFont="1" applyFill="1" applyBorder="1" applyAlignment="1">
      <alignment horizontal="center"/>
    </xf>
    <xf numFmtId="2" fontId="22" fillId="4" borderId="44" xfId="0" applyNumberFormat="1" applyFont="1" applyFill="1" applyBorder="1" applyAlignment="1" applyProtection="1">
      <alignment horizontal="center"/>
      <protection locked="0"/>
    </xf>
    <xf numFmtId="2" fontId="22" fillId="4" borderId="35" xfId="0" applyNumberFormat="1" applyFont="1" applyFill="1" applyBorder="1" applyAlignment="1" applyProtection="1">
      <alignment horizontal="center"/>
      <protection locked="0"/>
    </xf>
    <xf numFmtId="2" fontId="22" fillId="4" borderId="36" xfId="0" applyNumberFormat="1" applyFont="1" applyFill="1" applyBorder="1" applyAlignment="1" applyProtection="1">
      <alignment horizontal="center"/>
      <protection locked="0"/>
    </xf>
    <xf numFmtId="2" fontId="22" fillId="4" borderId="42" xfId="0" applyNumberFormat="1" applyFont="1" applyFill="1" applyBorder="1" applyAlignment="1" applyProtection="1">
      <alignment horizontal="center"/>
      <protection locked="0"/>
    </xf>
    <xf numFmtId="2" fontId="22" fillId="4" borderId="43" xfId="0" applyNumberFormat="1" applyFont="1" applyFill="1" applyBorder="1" applyAlignment="1" applyProtection="1">
      <alignment horizontal="center"/>
      <protection locked="0"/>
    </xf>
    <xf numFmtId="2" fontId="22" fillId="8" borderId="68" xfId="0" applyNumberFormat="1" applyFont="1" applyFill="1" applyBorder="1" applyAlignment="1">
      <alignment horizontal="center"/>
    </xf>
    <xf numFmtId="2" fontId="22" fillId="8" borderId="69" xfId="0" applyNumberFormat="1" applyFont="1" applyFill="1" applyBorder="1" applyAlignment="1">
      <alignment horizontal="center"/>
    </xf>
    <xf numFmtId="2" fontId="22" fillId="8" borderId="70" xfId="0" applyNumberFormat="1" applyFont="1" applyFill="1" applyBorder="1" applyAlignment="1">
      <alignment horizontal="center"/>
    </xf>
    <xf numFmtId="2" fontId="22" fillId="8" borderId="71" xfId="0" applyNumberFormat="1" applyFont="1" applyFill="1" applyBorder="1" applyAlignment="1">
      <alignment horizontal="center"/>
    </xf>
    <xf numFmtId="2" fontId="22" fillId="8" borderId="72" xfId="0" applyNumberFormat="1" applyFont="1" applyFill="1" applyBorder="1" applyAlignment="1">
      <alignment horizontal="center"/>
    </xf>
    <xf numFmtId="2" fontId="21" fillId="8" borderId="13" xfId="0" applyNumberFormat="1" applyFont="1" applyFill="1" applyBorder="1" applyAlignment="1">
      <alignment horizontal="center"/>
    </xf>
    <xf numFmtId="2" fontId="21" fillId="8" borderId="73" xfId="0" applyNumberFormat="1" applyFont="1" applyFill="1" applyBorder="1" applyAlignment="1">
      <alignment horizontal="center"/>
    </xf>
    <xf numFmtId="2" fontId="21" fillId="8" borderId="74" xfId="0" applyNumberFormat="1" applyFont="1" applyFill="1" applyBorder="1" applyAlignment="1">
      <alignment horizontal="center"/>
    </xf>
    <xf numFmtId="2" fontId="21" fillId="8" borderId="75" xfId="0" applyNumberFormat="1" applyFont="1" applyFill="1" applyBorder="1" applyAlignment="1">
      <alignment horizontal="center"/>
    </xf>
    <xf numFmtId="2" fontId="21" fillId="8" borderId="76" xfId="0" applyNumberFormat="1" applyFont="1" applyFill="1" applyBorder="1" applyAlignment="1">
      <alignment horizontal="center"/>
    </xf>
    <xf numFmtId="2" fontId="21" fillId="8" borderId="77" xfId="0" applyNumberFormat="1" applyFont="1" applyFill="1" applyBorder="1" applyAlignment="1">
      <alignment horizontal="center"/>
    </xf>
    <xf numFmtId="2" fontId="31" fillId="3" borderId="40" xfId="0" applyNumberFormat="1" applyFont="1" applyFill="1" applyBorder="1" applyAlignment="1" applyProtection="1">
      <protection locked="0"/>
    </xf>
    <xf numFmtId="2" fontId="21" fillId="9" borderId="40" xfId="0" applyNumberFormat="1" applyFont="1" applyFill="1" applyBorder="1" applyAlignment="1">
      <alignment horizontal="center"/>
    </xf>
    <xf numFmtId="2" fontId="22" fillId="9" borderId="58" xfId="0" applyNumberFormat="1" applyFont="1" applyFill="1" applyBorder="1" applyAlignment="1" applyProtection="1">
      <alignment horizontal="center"/>
      <protection locked="0"/>
    </xf>
    <xf numFmtId="2" fontId="22" fillId="9" borderId="25" xfId="0" applyNumberFormat="1" applyFont="1" applyFill="1" applyBorder="1" applyAlignment="1" applyProtection="1">
      <alignment horizontal="center"/>
      <protection locked="0"/>
    </xf>
    <xf numFmtId="2" fontId="44" fillId="9" borderId="26" xfId="0" applyNumberFormat="1" applyFont="1" applyFill="1" applyBorder="1" applyAlignment="1" applyProtection="1">
      <alignment horizontal="center"/>
      <protection locked="0"/>
    </xf>
    <xf numFmtId="2" fontId="22" fillId="9" borderId="63" xfId="0" applyNumberFormat="1" applyFont="1" applyFill="1" applyBorder="1" applyAlignment="1" applyProtection="1">
      <alignment horizontal="center"/>
      <protection locked="0"/>
    </xf>
    <xf numFmtId="2" fontId="22" fillId="9" borderId="64" xfId="0" applyNumberFormat="1" applyFont="1" applyFill="1" applyBorder="1" applyAlignment="1" applyProtection="1">
      <alignment horizontal="center"/>
      <protection locked="0"/>
    </xf>
    <xf numFmtId="2" fontId="44" fillId="9" borderId="58" xfId="0" applyNumberFormat="1" applyFont="1" applyFill="1" applyBorder="1" applyAlignment="1" applyProtection="1">
      <alignment horizontal="center"/>
      <protection locked="0"/>
    </xf>
    <xf numFmtId="2" fontId="31" fillId="3" borderId="9" xfId="0" applyNumberFormat="1" applyFont="1" applyFill="1" applyBorder="1" applyAlignment="1" applyProtection="1">
      <protection locked="0"/>
    </xf>
    <xf numFmtId="2" fontId="21" fillId="9" borderId="9" xfId="0" applyNumberFormat="1" applyFont="1" applyFill="1" applyBorder="1" applyAlignment="1">
      <alignment horizontal="center"/>
    </xf>
    <xf numFmtId="2" fontId="22" fillId="9" borderId="44" xfId="0" applyNumberFormat="1" applyFont="1" applyFill="1" applyBorder="1" applyAlignment="1" applyProtection="1">
      <alignment horizontal="center"/>
      <protection locked="0"/>
    </xf>
    <xf numFmtId="2" fontId="22" fillId="9" borderId="35" xfId="0" applyNumberFormat="1" applyFont="1" applyFill="1" applyBorder="1" applyAlignment="1" applyProtection="1">
      <alignment horizontal="center"/>
      <protection locked="0"/>
    </xf>
    <xf numFmtId="2" fontId="22" fillId="9" borderId="36" xfId="0" applyNumberFormat="1" applyFont="1" applyFill="1" applyBorder="1" applyAlignment="1" applyProtection="1">
      <alignment horizontal="center"/>
      <protection locked="0"/>
    </xf>
    <xf numFmtId="2" fontId="22" fillId="9" borderId="42" xfId="0" applyNumberFormat="1" applyFont="1" applyFill="1" applyBorder="1" applyAlignment="1" applyProtection="1">
      <alignment horizontal="center"/>
      <protection locked="0"/>
    </xf>
    <xf numFmtId="2" fontId="22" fillId="9" borderId="43" xfId="0" applyNumberFormat="1" applyFont="1" applyFill="1" applyBorder="1" applyAlignment="1" applyProtection="1">
      <alignment horizontal="center"/>
      <protection locked="0"/>
    </xf>
    <xf numFmtId="2" fontId="22" fillId="3" borderId="8" xfId="0" applyNumberFormat="1" applyFont="1" applyFill="1" applyBorder="1" applyAlignment="1" applyProtection="1">
      <alignment horizontal="left"/>
      <protection locked="0"/>
    </xf>
    <xf numFmtId="1" fontId="22" fillId="0" borderId="0" xfId="0" applyNumberFormat="1" applyFont="1" applyFill="1" applyAlignment="1">
      <alignment horizontal="center"/>
    </xf>
    <xf numFmtId="2" fontId="22" fillId="0" borderId="13" xfId="0" applyNumberFormat="1" applyFont="1" applyFill="1" applyBorder="1" applyAlignment="1">
      <alignment horizontal="center"/>
    </xf>
    <xf numFmtId="2" fontId="22" fillId="0" borderId="0" xfId="0" applyNumberFormat="1" applyFont="1" applyFill="1" applyAlignment="1">
      <alignment horizontal="center"/>
    </xf>
    <xf numFmtId="2" fontId="30" fillId="6" borderId="3" xfId="0" applyNumberFormat="1" applyFont="1" applyFill="1" applyBorder="1" applyAlignment="1" applyProtection="1">
      <alignment horizontal="center"/>
      <protection locked="0"/>
    </xf>
    <xf numFmtId="2" fontId="30" fillId="6" borderId="23" xfId="0" applyNumberFormat="1" applyFont="1" applyFill="1" applyBorder="1" applyAlignment="1" applyProtection="1">
      <alignment horizontal="center"/>
      <protection locked="0"/>
    </xf>
    <xf numFmtId="2" fontId="30" fillId="6" borderId="24" xfId="0" applyNumberFormat="1" applyFont="1" applyFill="1" applyBorder="1" applyAlignment="1" applyProtection="1">
      <alignment horizontal="center"/>
      <protection locked="0"/>
    </xf>
    <xf numFmtId="2" fontId="30" fillId="6" borderId="22" xfId="0" applyNumberFormat="1" applyFont="1" applyFill="1" applyBorder="1" applyAlignment="1" applyProtection="1">
      <alignment horizontal="center"/>
      <protection locked="0"/>
    </xf>
    <xf numFmtId="2" fontId="30" fillId="6" borderId="37" xfId="0" applyNumberFormat="1" applyFont="1" applyFill="1" applyBorder="1" applyAlignment="1" applyProtection="1">
      <alignment horizontal="center"/>
      <protection locked="0"/>
    </xf>
    <xf numFmtId="2" fontId="30" fillId="6" borderId="11" xfId="0" applyNumberFormat="1" applyFont="1" applyFill="1" applyBorder="1" applyAlignment="1" applyProtection="1">
      <alignment horizontal="center"/>
      <protection locked="0"/>
    </xf>
    <xf numFmtId="2" fontId="30" fillId="6" borderId="20" xfId="0" applyNumberFormat="1" applyFont="1" applyFill="1" applyBorder="1" applyAlignment="1" applyProtection="1">
      <alignment horizontal="center"/>
      <protection locked="0"/>
    </xf>
    <xf numFmtId="2" fontId="30" fillId="6" borderId="21" xfId="0" applyNumberFormat="1" applyFont="1" applyFill="1" applyBorder="1" applyAlignment="1" applyProtection="1">
      <alignment horizontal="center"/>
      <protection locked="0"/>
    </xf>
    <xf numFmtId="2" fontId="30" fillId="6" borderId="19" xfId="0" applyNumberFormat="1" applyFont="1" applyFill="1" applyBorder="1" applyAlignment="1" applyProtection="1">
      <alignment horizontal="center"/>
      <protection locked="0"/>
    </xf>
    <xf numFmtId="2" fontId="30" fillId="6" borderId="39" xfId="0" applyNumberFormat="1" applyFont="1" applyFill="1" applyBorder="1" applyAlignment="1" applyProtection="1">
      <alignment horizontal="center"/>
      <protection locked="0"/>
    </xf>
    <xf numFmtId="2" fontId="28" fillId="2" borderId="8" xfId="0" applyNumberFormat="1" applyFont="1" applyFill="1" applyBorder="1" applyAlignment="1">
      <alignment horizontal="center"/>
    </xf>
    <xf numFmtId="2" fontId="28" fillId="2" borderId="8" xfId="0" applyNumberFormat="1" applyFont="1" applyFill="1" applyBorder="1" applyAlignment="1"/>
    <xf numFmtId="2" fontId="23" fillId="3" borderId="8" xfId="0" applyNumberFormat="1" applyFont="1" applyFill="1" applyBorder="1" applyAlignment="1" applyProtection="1">
      <alignment horizontal="left"/>
      <protection locked="0"/>
    </xf>
    <xf numFmtId="2" fontId="22" fillId="9" borderId="26" xfId="0" applyNumberFormat="1" applyFont="1" applyFill="1" applyBorder="1" applyAlignment="1" applyProtection="1">
      <alignment horizontal="center"/>
      <protection locked="0"/>
    </xf>
    <xf numFmtId="2" fontId="28" fillId="2" borderId="13" xfId="0" applyNumberFormat="1" applyFont="1" applyFill="1" applyBorder="1" applyAlignment="1"/>
    <xf numFmtId="2" fontId="13" fillId="2" borderId="13" xfId="0" applyNumberFormat="1" applyFont="1" applyFill="1" applyBorder="1" applyAlignment="1">
      <alignment horizontal="center"/>
    </xf>
    <xf numFmtId="2" fontId="24" fillId="2" borderId="73" xfId="0" applyNumberFormat="1" applyFont="1" applyFill="1" applyBorder="1" applyAlignment="1">
      <alignment horizontal="center"/>
    </xf>
    <xf numFmtId="2" fontId="24" fillId="2" borderId="74" xfId="0" applyNumberFormat="1" applyFont="1" applyFill="1" applyBorder="1" applyAlignment="1">
      <alignment horizontal="center"/>
    </xf>
    <xf numFmtId="2" fontId="24" fillId="2" borderId="75" xfId="0" applyNumberFormat="1" applyFont="1" applyFill="1" applyBorder="1" applyAlignment="1">
      <alignment horizontal="center"/>
    </xf>
    <xf numFmtId="2" fontId="24" fillId="2" borderId="78" xfId="0" applyNumberFormat="1" applyFont="1" applyFill="1" applyBorder="1" applyAlignment="1">
      <alignment horizontal="center"/>
    </xf>
    <xf numFmtId="2" fontId="8" fillId="2" borderId="13" xfId="0" applyNumberFormat="1" applyFont="1" applyFill="1" applyBorder="1" applyAlignment="1">
      <alignment horizontal="left"/>
    </xf>
    <xf numFmtId="2" fontId="26" fillId="3" borderId="34" xfId="0" applyNumberFormat="1" applyFont="1" applyFill="1" applyBorder="1" applyAlignment="1" applyProtection="1">
      <alignment horizontal="left"/>
      <protection locked="0"/>
    </xf>
    <xf numFmtId="2" fontId="32" fillId="6" borderId="41" xfId="0" applyNumberFormat="1" applyFont="1" applyFill="1" applyBorder="1" applyAlignment="1">
      <alignment horizontal="center"/>
    </xf>
    <xf numFmtId="2" fontId="32" fillId="6" borderId="27" xfId="0" applyNumberFormat="1" applyFont="1" applyFill="1" applyBorder="1" applyAlignment="1">
      <alignment horizontal="center"/>
    </xf>
    <xf numFmtId="2" fontId="32" fillId="6" borderId="62" xfId="0" applyNumberFormat="1" applyFont="1" applyFill="1" applyBorder="1" applyAlignment="1">
      <alignment horizontal="center"/>
    </xf>
    <xf numFmtId="2" fontId="32" fillId="6" borderId="33" xfId="0" applyNumberFormat="1" applyFont="1" applyFill="1" applyBorder="1" applyAlignment="1">
      <alignment horizontal="center"/>
    </xf>
    <xf numFmtId="2" fontId="33" fillId="6" borderId="58" xfId="0" applyNumberFormat="1" applyFont="1" applyFill="1" applyBorder="1" applyAlignment="1" applyProtection="1">
      <alignment horizontal="center"/>
      <protection locked="0"/>
    </xf>
    <xf numFmtId="2" fontId="33" fillId="6" borderId="25" xfId="0" applyNumberFormat="1" applyFont="1" applyFill="1" applyBorder="1" applyAlignment="1" applyProtection="1">
      <alignment horizontal="center"/>
      <protection locked="0"/>
    </xf>
    <xf numFmtId="2" fontId="33" fillId="6" borderId="64" xfId="0" applyNumberFormat="1" applyFont="1" applyFill="1" applyBorder="1" applyAlignment="1" applyProtection="1">
      <alignment horizontal="center"/>
      <protection locked="0"/>
    </xf>
    <xf numFmtId="2" fontId="33" fillId="6" borderId="26" xfId="0" applyNumberFormat="1" applyFont="1" applyFill="1" applyBorder="1" applyAlignment="1" applyProtection="1">
      <alignment horizontal="center"/>
      <protection locked="0"/>
    </xf>
    <xf numFmtId="2" fontId="32" fillId="6" borderId="51" xfId="0" applyNumberFormat="1" applyFont="1" applyFill="1" applyBorder="1" applyAlignment="1">
      <alignment horizontal="center"/>
    </xf>
    <xf numFmtId="2" fontId="21" fillId="9" borderId="41" xfId="0" applyNumberFormat="1" applyFont="1" applyFill="1" applyBorder="1" applyAlignment="1">
      <alignment horizontal="center"/>
    </xf>
    <xf numFmtId="2" fontId="21" fillId="9" borderId="62" xfId="0" applyNumberFormat="1" applyFont="1" applyFill="1" applyBorder="1" applyAlignment="1">
      <alignment horizontal="center"/>
    </xf>
    <xf numFmtId="2" fontId="22" fillId="8" borderId="53" xfId="0" applyNumberFormat="1" applyFont="1" applyFill="1" applyBorder="1" applyAlignment="1">
      <alignment horizontal="center"/>
    </xf>
    <xf numFmtId="2" fontId="22" fillId="8" borderId="54" xfId="0" applyNumberFormat="1" applyFont="1" applyFill="1" applyBorder="1" applyAlignment="1">
      <alignment horizontal="center"/>
    </xf>
    <xf numFmtId="2" fontId="22" fillId="8" borderId="56" xfId="0" applyNumberFormat="1" applyFont="1" applyFill="1" applyBorder="1" applyAlignment="1">
      <alignment horizontal="center"/>
    </xf>
    <xf numFmtId="2" fontId="22" fillId="8" borderId="57" xfId="0" applyNumberFormat="1" applyFont="1" applyFill="1" applyBorder="1" applyAlignment="1">
      <alignment horizontal="center"/>
    </xf>
    <xf numFmtId="2" fontId="22" fillId="8" borderId="55" xfId="0" applyNumberFormat="1" applyFont="1" applyFill="1" applyBorder="1" applyAlignment="1">
      <alignment horizontal="center"/>
    </xf>
    <xf numFmtId="2" fontId="21" fillId="0" borderId="0" xfId="0" applyNumberFormat="1" applyFont="1" applyFill="1" applyAlignment="1">
      <alignment horizontal="center"/>
    </xf>
    <xf numFmtId="2" fontId="45" fillId="0" borderId="0" xfId="0" applyNumberFormat="1" applyFont="1" applyFill="1" applyAlignment="1">
      <alignment horizontal="center"/>
    </xf>
    <xf numFmtId="2" fontId="46" fillId="0" borderId="0" xfId="0" applyNumberFormat="1" applyFont="1" applyFill="1" applyAlignment="1">
      <alignment horizontal="center"/>
    </xf>
    <xf numFmtId="2" fontId="47" fillId="0" borderId="0" xfId="0" applyNumberFormat="1" applyFont="1" applyFill="1" applyAlignment="1">
      <alignment horizontal="center"/>
    </xf>
    <xf numFmtId="2" fontId="45" fillId="0" borderId="0" xfId="0" applyNumberFormat="1" applyFont="1" applyFill="1" applyAlignment="1"/>
    <xf numFmtId="2" fontId="48" fillId="0" borderId="0" xfId="0" applyNumberFormat="1" applyFont="1" applyFill="1" applyAlignment="1">
      <alignment horizontal="center"/>
    </xf>
    <xf numFmtId="2" fontId="49" fillId="0" borderId="0" xfId="0" applyNumberFormat="1" applyFont="1" applyFill="1" applyAlignment="1">
      <alignment horizontal="center"/>
    </xf>
    <xf numFmtId="2" fontId="20" fillId="0" borderId="0" xfId="0" applyNumberFormat="1" applyFont="1" applyFill="1" applyBorder="1" applyAlignment="1">
      <alignment horizontal="center"/>
    </xf>
    <xf numFmtId="2" fontId="50" fillId="0" borderId="0" xfId="0" applyNumberFormat="1" applyFont="1" applyFill="1" applyAlignment="1">
      <alignment horizontal="center"/>
    </xf>
    <xf numFmtId="2" fontId="20" fillId="0" borderId="0" xfId="0" applyNumberFormat="1" applyFont="1" applyFill="1" applyAlignment="1">
      <alignment horizontal="center"/>
    </xf>
    <xf numFmtId="1" fontId="50" fillId="0" borderId="0" xfId="0" applyNumberFormat="1" applyFont="1" applyFill="1" applyAlignment="1">
      <alignment horizontal="center"/>
    </xf>
    <xf numFmtId="2" fontId="50" fillId="0" borderId="4" xfId="0" applyNumberFormat="1" applyFont="1" applyFill="1" applyBorder="1" applyAlignment="1">
      <alignment horizontal="center"/>
    </xf>
    <xf numFmtId="2" fontId="50" fillId="0" borderId="8" xfId="0" applyNumberFormat="1" applyFont="1" applyFill="1" applyBorder="1" applyAlignment="1">
      <alignment horizontal="center"/>
    </xf>
    <xf numFmtId="2" fontId="50" fillId="0" borderId="79" xfId="0" applyNumberFormat="1" applyFont="1" applyFill="1" applyBorder="1" applyAlignment="1">
      <alignment horizontal="center"/>
    </xf>
    <xf numFmtId="2" fontId="51" fillId="0" borderId="0" xfId="0" applyNumberFormat="1" applyFont="1" applyFill="1" applyAlignment="1">
      <alignment horizontal="center"/>
    </xf>
    <xf numFmtId="2" fontId="51" fillId="0" borderId="0" xfId="0" applyNumberFormat="1" applyFont="1" applyFill="1" applyAlignment="1">
      <alignment horizontal="left"/>
    </xf>
    <xf numFmtId="2" fontId="52" fillId="0" borderId="0" xfId="0" applyNumberFormat="1" applyFont="1" applyFill="1" applyAlignment="1">
      <alignment horizontal="center"/>
    </xf>
    <xf numFmtId="2" fontId="29" fillId="0" borderId="0" xfId="0" applyNumberFormat="1" applyFont="1" applyFill="1" applyAlignment="1">
      <alignment horizontal="center"/>
    </xf>
    <xf numFmtId="2" fontId="52" fillId="0" borderId="79" xfId="0" applyNumberFormat="1" applyFont="1" applyFill="1" applyBorder="1" applyAlignment="1">
      <alignment horizontal="center"/>
    </xf>
    <xf numFmtId="2" fontId="50" fillId="0" borderId="0" xfId="0" applyNumberFormat="1" applyFont="1" applyFill="1" applyAlignment="1">
      <alignment horizontal="left"/>
    </xf>
    <xf numFmtId="2" fontId="21" fillId="0" borderId="0" xfId="0" applyNumberFormat="1" applyFont="1" applyFill="1" applyBorder="1" applyAlignment="1">
      <alignment horizontal="left"/>
    </xf>
    <xf numFmtId="2" fontId="50" fillId="0" borderId="13" xfId="0" applyNumberFormat="1" applyFont="1" applyFill="1" applyBorder="1" applyAlignment="1">
      <alignment horizontal="center"/>
    </xf>
    <xf numFmtId="2" fontId="22" fillId="0" borderId="79" xfId="0" applyNumberFormat="1" applyFont="1" applyFill="1" applyBorder="1" applyAlignment="1">
      <alignment horizontal="center"/>
    </xf>
    <xf numFmtId="2" fontId="53" fillId="2" borderId="8" xfId="0" applyNumberFormat="1" applyFont="1" applyFill="1" applyBorder="1" applyAlignment="1">
      <alignment horizontal="left" indent="8"/>
    </xf>
    <xf numFmtId="2" fontId="27" fillId="3" borderId="40" xfId="0" quotePrefix="1" applyNumberFormat="1" applyFont="1" applyFill="1" applyBorder="1" applyAlignment="1" applyProtection="1">
      <protection locked="0"/>
    </xf>
    <xf numFmtId="0" fontId="50" fillId="0" borderId="0" xfId="0" applyNumberFormat="1" applyFont="1" applyFill="1" applyAlignment="1">
      <alignment horizontal="center"/>
    </xf>
    <xf numFmtId="2" fontId="22" fillId="0" borderId="1" xfId="0" applyNumberFormat="1" applyFont="1" applyFill="1" applyBorder="1" applyAlignment="1">
      <alignment horizontal="center"/>
    </xf>
    <xf numFmtId="2" fontId="22" fillId="0" borderId="4" xfId="0" applyNumberFormat="1" applyFont="1" applyFill="1" applyBorder="1" applyAlignment="1">
      <alignment horizontal="center"/>
    </xf>
    <xf numFmtId="2" fontId="22" fillId="0" borderId="5" xfId="0" applyNumberFormat="1" applyFont="1" applyFill="1" applyBorder="1" applyAlignment="1">
      <alignment horizontal="center"/>
    </xf>
    <xf numFmtId="2" fontId="22" fillId="0" borderId="8" xfId="0" applyNumberFormat="1" applyFont="1" applyFill="1" applyBorder="1" applyAlignment="1">
      <alignment horizontal="center"/>
    </xf>
    <xf numFmtId="2" fontId="22" fillId="0" borderId="15" xfId="0" applyNumberFormat="1" applyFont="1" applyFill="1" applyBorder="1" applyAlignment="1">
      <alignment horizontal="center"/>
    </xf>
    <xf numFmtId="2" fontId="33" fillId="9" borderId="7" xfId="0" applyNumberFormat="1" applyFont="1" applyFill="1" applyBorder="1" applyAlignment="1" applyProtection="1">
      <alignment horizontal="center"/>
      <protection locked="0"/>
    </xf>
    <xf numFmtId="2" fontId="33" fillId="9" borderId="17" xfId="0" applyNumberFormat="1" applyFont="1" applyFill="1" applyBorder="1" applyAlignment="1" applyProtection="1">
      <alignment horizontal="center"/>
      <protection locked="0"/>
    </xf>
    <xf numFmtId="2" fontId="29" fillId="0" borderId="0" xfId="0" applyNumberFormat="1" applyFont="1" applyFill="1" applyBorder="1" applyAlignment="1">
      <alignment horizontal="right"/>
    </xf>
    <xf numFmtId="165" fontId="21" fillId="0" borderId="0" xfId="0" applyNumberFormat="1" applyFont="1" applyFill="1" applyBorder="1" applyAlignment="1"/>
    <xf numFmtId="2" fontId="21" fillId="0" borderId="0" xfId="0" applyNumberFormat="1" applyFont="1" applyFill="1" applyBorder="1" applyAlignment="1"/>
    <xf numFmtId="1" fontId="22" fillId="0" borderId="0" xfId="0" applyNumberFormat="1" applyFont="1" applyFill="1" applyBorder="1" applyAlignment="1">
      <alignment horizontal="center"/>
    </xf>
    <xf numFmtId="1" fontId="22" fillId="0" borderId="8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180975</xdr:colOff>
      <xdr:row>1</xdr:row>
      <xdr:rowOff>104775</xdr:rowOff>
    </xdr:from>
    <xdr:to>
      <xdr:col>2</xdr:col>
      <xdr:colOff>523875</xdr:colOff>
      <xdr:row>6</xdr:row>
      <xdr:rowOff>0</xdr:rowOff>
    </xdr:to>
    <xdr:pic>
      <xdr:nvPicPr>
        <xdr:cNvPr id="108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381000"/>
          <a:ext cx="1028700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</xdr:col>
      <xdr:colOff>180975</xdr:colOff>
      <xdr:row>1</xdr:row>
      <xdr:rowOff>104775</xdr:rowOff>
    </xdr:from>
    <xdr:to>
      <xdr:col>2</xdr:col>
      <xdr:colOff>523875</xdr:colOff>
      <xdr:row>5</xdr:row>
      <xdr:rowOff>180975</xdr:rowOff>
    </xdr:to>
    <xdr:pic>
      <xdr:nvPicPr>
        <xdr:cNvPr id="108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381000"/>
          <a:ext cx="1028700" cy="1000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</xdr:col>
      <xdr:colOff>180975</xdr:colOff>
      <xdr:row>1</xdr:row>
      <xdr:rowOff>104775</xdr:rowOff>
    </xdr:from>
    <xdr:to>
      <xdr:col>2</xdr:col>
      <xdr:colOff>523875</xdr:colOff>
      <xdr:row>5</xdr:row>
      <xdr:rowOff>180975</xdr:rowOff>
    </xdr:to>
    <xdr:pic>
      <xdr:nvPicPr>
        <xdr:cNvPr id="108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381000"/>
          <a:ext cx="1028700" cy="1000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11"/>
  <dimension ref="A1:DL154"/>
  <sheetViews>
    <sheetView tabSelected="1" zoomScale="75" workbookViewId="0"/>
  </sheetViews>
  <sheetFormatPr defaultRowHeight="14.25" x14ac:dyDescent="0.3"/>
  <cols>
    <col min="1" max="1" width="22.7109375" style="318" customWidth="1"/>
    <col min="2" max="2" width="10.28515625" style="319" bestFit="1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 t="s">
        <v>0</v>
      </c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 t="s">
        <v>2</v>
      </c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>
        <v>37334</v>
      </c>
      <c r="B3" s="329" t="s">
        <v>4</v>
      </c>
      <c r="C3" s="329"/>
      <c r="D3" s="226" t="s">
        <v>5</v>
      </c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 t="str">
        <f>VLOOKUP(WEEKDAY(A3),AD104:AE110,2)</f>
        <v>Tuesday</v>
      </c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29.25" thickBot="1" x14ac:dyDescent="0.35">
      <c r="A7" s="328" t="s">
        <v>11</v>
      </c>
      <c r="B7" s="329" t="s">
        <v>12</v>
      </c>
      <c r="C7" s="329" t="s">
        <v>13</v>
      </c>
      <c r="D7" s="142" t="s">
        <v>14</v>
      </c>
      <c r="E7" s="143">
        <v>1</v>
      </c>
      <c r="F7" s="144">
        <v>2</v>
      </c>
      <c r="G7" s="144">
        <v>3</v>
      </c>
      <c r="H7" s="144">
        <v>4</v>
      </c>
      <c r="I7" s="144">
        <v>5</v>
      </c>
      <c r="J7" s="145">
        <v>6</v>
      </c>
      <c r="K7" s="146">
        <v>7</v>
      </c>
      <c r="L7" s="144">
        <v>8</v>
      </c>
      <c r="M7" s="144">
        <v>9</v>
      </c>
      <c r="N7" s="144">
        <v>10</v>
      </c>
      <c r="O7" s="144">
        <v>11</v>
      </c>
      <c r="P7" s="144">
        <v>12</v>
      </c>
      <c r="Q7" s="144">
        <v>13</v>
      </c>
      <c r="R7" s="144">
        <v>14</v>
      </c>
      <c r="S7" s="144">
        <v>15</v>
      </c>
      <c r="T7" s="144">
        <v>16</v>
      </c>
      <c r="U7" s="144">
        <v>17</v>
      </c>
      <c r="V7" s="144">
        <v>18</v>
      </c>
      <c r="W7" s="144">
        <v>19</v>
      </c>
      <c r="X7" s="144">
        <v>20</v>
      </c>
      <c r="Y7" s="144">
        <v>21</v>
      </c>
      <c r="Z7" s="147">
        <v>22</v>
      </c>
      <c r="AA7" s="143">
        <v>23</v>
      </c>
      <c r="AB7" s="144">
        <v>24</v>
      </c>
      <c r="AC7" s="334" t="s">
        <v>15</v>
      </c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 t="s">
        <v>19</v>
      </c>
      <c r="C8" s="23" t="s">
        <v>20</v>
      </c>
      <c r="D8" s="24">
        <f t="shared" ref="D8:D50" si="0">SUM(E8:AB8)</f>
        <v>26.61295729812419</v>
      </c>
      <c r="E8" s="336">
        <v>0.94273817758479062</v>
      </c>
      <c r="F8" s="337">
        <v>0.92395527234093711</v>
      </c>
      <c r="G8" s="337">
        <v>0.91448333746808741</v>
      </c>
      <c r="H8" s="337">
        <v>0.91294655621917931</v>
      </c>
      <c r="I8" s="337">
        <v>0.92940873218137743</v>
      </c>
      <c r="J8" s="338">
        <v>0.97833900391096795</v>
      </c>
      <c r="K8" s="339">
        <v>1.0613685449882158</v>
      </c>
      <c r="L8" s="337">
        <v>1.1336040346192093</v>
      </c>
      <c r="M8" s="337">
        <v>1.1937559420688295</v>
      </c>
      <c r="N8" s="337">
        <v>1.2216057267190663</v>
      </c>
      <c r="O8" s="337">
        <v>1.2408819051569375</v>
      </c>
      <c r="P8" s="337">
        <v>1.2479314098992829</v>
      </c>
      <c r="Q8" s="337">
        <v>1.255963390531418</v>
      </c>
      <c r="R8" s="337">
        <v>1.2615542378324369</v>
      </c>
      <c r="S8" s="337">
        <v>1.2591799341627661</v>
      </c>
      <c r="T8" s="337">
        <v>1.2363609692013109</v>
      </c>
      <c r="U8" s="337">
        <v>1.2041015602066303</v>
      </c>
      <c r="V8" s="337">
        <v>1.1774662660994286</v>
      </c>
      <c r="W8" s="337">
        <v>1.1610099912672291</v>
      </c>
      <c r="X8" s="337">
        <v>1.1445837468594644</v>
      </c>
      <c r="Y8" s="337">
        <v>1.114655581766</v>
      </c>
      <c r="Z8" s="340">
        <v>1.0772756299383079</v>
      </c>
      <c r="AA8" s="336">
        <v>1.029649259665065</v>
      </c>
      <c r="AB8" s="338">
        <v>0.99013808743724707</v>
      </c>
      <c r="AC8" s="341" t="s">
        <v>21</v>
      </c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475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x14ac:dyDescent="0.3">
      <c r="A9" s="97"/>
      <c r="B9" s="30" t="s">
        <v>22</v>
      </c>
      <c r="C9" s="30" t="s">
        <v>20</v>
      </c>
      <c r="D9" s="31">
        <f t="shared" si="0"/>
        <v>887.7324494834545</v>
      </c>
      <c r="E9" s="342">
        <v>29.123201116917556</v>
      </c>
      <c r="F9" s="343">
        <v>28.389268846048008</v>
      </c>
      <c r="G9" s="343">
        <v>28.002677140600838</v>
      </c>
      <c r="H9" s="343">
        <v>27.961393921987245</v>
      </c>
      <c r="I9" s="343">
        <v>28.715753012945754</v>
      </c>
      <c r="J9" s="344">
        <v>30.95961999465457</v>
      </c>
      <c r="K9" s="345">
        <v>34.74421107057757</v>
      </c>
      <c r="L9" s="343">
        <v>38.378610268880387</v>
      </c>
      <c r="M9" s="343">
        <v>41.136763780514357</v>
      </c>
      <c r="N9" s="343">
        <v>42.635823104809603</v>
      </c>
      <c r="O9" s="343">
        <v>43.685155201166758</v>
      </c>
      <c r="P9" s="343">
        <v>44.146155954454699</v>
      </c>
      <c r="Q9" s="343">
        <v>44.739056884612353</v>
      </c>
      <c r="R9" s="343">
        <v>45.180611697809105</v>
      </c>
      <c r="S9" s="343">
        <v>45.152289902968974</v>
      </c>
      <c r="T9" s="343">
        <v>44.225257734070105</v>
      </c>
      <c r="U9" s="343">
        <v>42.794027848497635</v>
      </c>
      <c r="V9" s="343">
        <v>40.601230537518127</v>
      </c>
      <c r="W9" s="343">
        <v>38.038483500911859</v>
      </c>
      <c r="X9" s="343">
        <v>36.743466657355711</v>
      </c>
      <c r="Y9" s="343">
        <v>35.495395771040776</v>
      </c>
      <c r="Z9" s="346">
        <v>33.899277510185392</v>
      </c>
      <c r="AA9" s="342">
        <v>32.198665665605745</v>
      </c>
      <c r="AB9" s="344">
        <v>30.786052359321371</v>
      </c>
      <c r="AC9" s="347" t="s">
        <v>23</v>
      </c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475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5.75" thickBot="1" x14ac:dyDescent="0.35">
      <c r="A10" s="97"/>
      <c r="B10" s="348" t="s">
        <v>24</v>
      </c>
      <c r="C10" s="348" t="s">
        <v>20</v>
      </c>
      <c r="D10" s="36">
        <f t="shared" si="0"/>
        <v>7502.3926099321561</v>
      </c>
      <c r="E10" s="349">
        <v>261.17536548899301</v>
      </c>
      <c r="F10" s="350">
        <v>256.29828152731756</v>
      </c>
      <c r="G10" s="350">
        <v>254.16022901344897</v>
      </c>
      <c r="H10" s="350">
        <v>253.16049186003434</v>
      </c>
      <c r="I10" s="350">
        <v>257.42677874153452</v>
      </c>
      <c r="J10" s="351">
        <v>271.60883819749506</v>
      </c>
      <c r="K10" s="352">
        <v>295.67917880267595</v>
      </c>
      <c r="L10" s="350">
        <v>319.89346110739933</v>
      </c>
      <c r="M10" s="350">
        <v>340.0728293792917</v>
      </c>
      <c r="N10" s="350">
        <v>350.17717715879837</v>
      </c>
      <c r="O10" s="350">
        <v>357.84358975331355</v>
      </c>
      <c r="P10" s="350">
        <v>360.12579263861471</v>
      </c>
      <c r="Q10" s="350">
        <v>362.13796414142797</v>
      </c>
      <c r="R10" s="350">
        <v>365.13265780435199</v>
      </c>
      <c r="S10" s="350">
        <v>364.20482196454287</v>
      </c>
      <c r="T10" s="350">
        <v>356.43471089634977</v>
      </c>
      <c r="U10" s="350">
        <v>344.7981536773998</v>
      </c>
      <c r="V10" s="350">
        <v>333.29543464637891</v>
      </c>
      <c r="W10" s="350">
        <v>323.48533306605509</v>
      </c>
      <c r="X10" s="350">
        <v>315.99714046779764</v>
      </c>
      <c r="Y10" s="350">
        <v>308.34745792409007</v>
      </c>
      <c r="Z10" s="353">
        <v>296.01294011990586</v>
      </c>
      <c r="AA10" s="349">
        <v>282.3216192953002</v>
      </c>
      <c r="AB10" s="351">
        <v>272.60236225963962</v>
      </c>
      <c r="AC10" s="347" t="s">
        <v>25</v>
      </c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475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x14ac:dyDescent="0.3">
      <c r="A11" s="354" t="s">
        <v>27</v>
      </c>
      <c r="B11" s="38" t="s">
        <v>19</v>
      </c>
      <c r="C11" s="38" t="s">
        <v>28</v>
      </c>
      <c r="D11" s="89">
        <f t="shared" si="0"/>
        <v>58.194630211764562</v>
      </c>
      <c r="E11" s="355">
        <v>2.0100946753306208</v>
      </c>
      <c r="F11" s="356">
        <v>1.9580364105841295</v>
      </c>
      <c r="G11" s="356">
        <v>1.9484708627836882</v>
      </c>
      <c r="H11" s="356">
        <v>1.9661955180143975</v>
      </c>
      <c r="I11" s="356">
        <v>2.0094538205613461</v>
      </c>
      <c r="J11" s="357">
        <v>2.1294538182371392</v>
      </c>
      <c r="K11" s="358">
        <v>2.3225446993738093</v>
      </c>
      <c r="L11" s="356">
        <v>2.4694506054997851</v>
      </c>
      <c r="M11" s="356">
        <v>2.5959654238646954</v>
      </c>
      <c r="N11" s="356">
        <v>2.645148428000117</v>
      </c>
      <c r="O11" s="356">
        <v>2.6787072615731646</v>
      </c>
      <c r="P11" s="356">
        <v>2.6995202919811296</v>
      </c>
      <c r="Q11" s="356">
        <v>2.7222787178656516</v>
      </c>
      <c r="R11" s="356">
        <v>2.7242413175155535</v>
      </c>
      <c r="S11" s="356">
        <v>2.7279816154900716</v>
      </c>
      <c r="T11" s="356">
        <v>2.708710990940109</v>
      </c>
      <c r="U11" s="356">
        <v>2.6774894711154138</v>
      </c>
      <c r="V11" s="356">
        <v>2.66121579312418</v>
      </c>
      <c r="W11" s="356">
        <v>2.6442032652236942</v>
      </c>
      <c r="X11" s="356">
        <v>2.6013086265782461</v>
      </c>
      <c r="Y11" s="356">
        <v>2.5243471155513619</v>
      </c>
      <c r="Z11" s="359">
        <v>2.412654874670511</v>
      </c>
      <c r="AA11" s="355">
        <v>2.2397452818028074</v>
      </c>
      <c r="AB11" s="357">
        <v>2.1174113260829359</v>
      </c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475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x14ac:dyDescent="0.3">
      <c r="A12" s="97"/>
      <c r="B12" s="40" t="s">
        <v>22</v>
      </c>
      <c r="C12" s="40" t="s">
        <v>28</v>
      </c>
      <c r="D12" s="361">
        <f t="shared" si="0"/>
        <v>186.69402764864978</v>
      </c>
      <c r="E12" s="362">
        <v>6.0329717351734793</v>
      </c>
      <c r="F12" s="363">
        <v>5.8570315012281426</v>
      </c>
      <c r="G12" s="363">
        <v>5.7989315099915366</v>
      </c>
      <c r="H12" s="363">
        <v>5.820231384729138</v>
      </c>
      <c r="I12" s="363">
        <v>5.981144315443836</v>
      </c>
      <c r="J12" s="364">
        <v>6.461563794260563</v>
      </c>
      <c r="K12" s="365">
        <v>7.2749475135629345</v>
      </c>
      <c r="L12" s="363">
        <v>8.0555617178365733</v>
      </c>
      <c r="M12" s="363">
        <v>8.6707899469915795</v>
      </c>
      <c r="N12" s="363">
        <v>8.9754833701992336</v>
      </c>
      <c r="O12" s="363">
        <v>9.1897182457401545</v>
      </c>
      <c r="P12" s="363">
        <v>9.2952016463934566</v>
      </c>
      <c r="Q12" s="363">
        <v>9.4054345157101356</v>
      </c>
      <c r="R12" s="363">
        <v>9.4846908612471577</v>
      </c>
      <c r="S12" s="363">
        <v>9.4845229818173848</v>
      </c>
      <c r="T12" s="363">
        <v>9.3239451954093564</v>
      </c>
      <c r="U12" s="363">
        <v>9.047982316206113</v>
      </c>
      <c r="V12" s="363">
        <v>8.6253156697453175</v>
      </c>
      <c r="W12" s="363">
        <v>8.1418625227579202</v>
      </c>
      <c r="X12" s="363">
        <v>7.8609966004466534</v>
      </c>
      <c r="Y12" s="363">
        <v>7.578938607812181</v>
      </c>
      <c r="Z12" s="366">
        <v>7.1960094309539171</v>
      </c>
      <c r="AA12" s="362">
        <v>6.7392112177660444</v>
      </c>
      <c r="AB12" s="364">
        <v>6.3915410472270118</v>
      </c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475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5" thickBot="1" x14ac:dyDescent="0.35">
      <c r="A13" s="97"/>
      <c r="B13" s="42" t="s">
        <v>24</v>
      </c>
      <c r="C13" s="42" t="s">
        <v>28</v>
      </c>
      <c r="D13" s="43">
        <f t="shared" si="0"/>
        <v>2347.5586513458843</v>
      </c>
      <c r="E13" s="367">
        <v>83.389159236586138</v>
      </c>
      <c r="F13" s="368">
        <v>81.831826729400547</v>
      </c>
      <c r="G13" s="368">
        <v>81.111309277481979</v>
      </c>
      <c r="H13" s="368">
        <v>80.900230641934726</v>
      </c>
      <c r="I13" s="368">
        <v>81.987935658729839</v>
      </c>
      <c r="J13" s="369">
        <v>86.637088757975093</v>
      </c>
      <c r="K13" s="370">
        <v>93.980942768745336</v>
      </c>
      <c r="L13" s="368">
        <v>100.31393934928896</v>
      </c>
      <c r="M13" s="368">
        <v>105.37199257871423</v>
      </c>
      <c r="N13" s="368">
        <v>107.66653785782738</v>
      </c>
      <c r="O13" s="368">
        <v>109.26902148301625</v>
      </c>
      <c r="P13" s="368">
        <v>109.86808738855197</v>
      </c>
      <c r="Q13" s="368">
        <v>110.77028688523338</v>
      </c>
      <c r="R13" s="368">
        <v>111.30844816778225</v>
      </c>
      <c r="S13" s="368">
        <v>111.02754497373388</v>
      </c>
      <c r="T13" s="368">
        <v>108.94898614526473</v>
      </c>
      <c r="U13" s="368">
        <v>106.18940313580204</v>
      </c>
      <c r="V13" s="368">
        <v>104.03914500479796</v>
      </c>
      <c r="W13" s="368">
        <v>102.38141037816654</v>
      </c>
      <c r="X13" s="368">
        <v>100.56609012760659</v>
      </c>
      <c r="Y13" s="368">
        <v>98.258438925067708</v>
      </c>
      <c r="Z13" s="371">
        <v>94.932957935604861</v>
      </c>
      <c r="AA13" s="367">
        <v>90.121798912853421</v>
      </c>
      <c r="AB13" s="369">
        <v>86.686069025718098</v>
      </c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475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5" thickBot="1" x14ac:dyDescent="0.35">
      <c r="A14" s="45" t="s">
        <v>29</v>
      </c>
      <c r="B14" s="100" t="s">
        <v>26</v>
      </c>
      <c r="C14" s="100" t="s">
        <v>28</v>
      </c>
      <c r="D14" s="47">
        <f t="shared" si="0"/>
        <v>2592.4473092062976</v>
      </c>
      <c r="E14" s="90">
        <f t="shared" ref="E14:AB14" si="1">SUM(E11:E13)</f>
        <v>91.432225647090235</v>
      </c>
      <c r="F14" s="164">
        <f t="shared" si="1"/>
        <v>89.646894641212825</v>
      </c>
      <c r="G14" s="164">
        <f t="shared" si="1"/>
        <v>88.858711650257206</v>
      </c>
      <c r="H14" s="164">
        <f t="shared" si="1"/>
        <v>88.686657544678269</v>
      </c>
      <c r="I14" s="164">
        <f t="shared" si="1"/>
        <v>89.978533794735029</v>
      </c>
      <c r="J14" s="166">
        <f t="shared" si="1"/>
        <v>95.228106370472801</v>
      </c>
      <c r="K14" s="48">
        <f t="shared" si="1"/>
        <v>103.57843498168208</v>
      </c>
      <c r="L14" s="164">
        <f t="shared" si="1"/>
        <v>110.83895167262531</v>
      </c>
      <c r="M14" s="164">
        <f t="shared" si="1"/>
        <v>116.6387479495705</v>
      </c>
      <c r="N14" s="164">
        <f t="shared" si="1"/>
        <v>119.28716965602673</v>
      </c>
      <c r="O14" s="164">
        <f t="shared" si="1"/>
        <v>121.13744699032956</v>
      </c>
      <c r="P14" s="164">
        <f t="shared" si="1"/>
        <v>121.86280932692655</v>
      </c>
      <c r="Q14" s="164">
        <f t="shared" si="1"/>
        <v>122.89800011880916</v>
      </c>
      <c r="R14" s="164">
        <f t="shared" si="1"/>
        <v>123.51738034654495</v>
      </c>
      <c r="S14" s="164">
        <f t="shared" si="1"/>
        <v>123.24004957104134</v>
      </c>
      <c r="T14" s="164">
        <f t="shared" si="1"/>
        <v>120.9816423316142</v>
      </c>
      <c r="U14" s="164">
        <f t="shared" si="1"/>
        <v>117.91487492312356</v>
      </c>
      <c r="V14" s="164">
        <f t="shared" si="1"/>
        <v>115.32567646766745</v>
      </c>
      <c r="W14" s="164">
        <f t="shared" si="1"/>
        <v>113.16747616614815</v>
      </c>
      <c r="X14" s="164">
        <f t="shared" si="1"/>
        <v>111.02839535463148</v>
      </c>
      <c r="Y14" s="164">
        <f t="shared" si="1"/>
        <v>108.36172464843125</v>
      </c>
      <c r="Z14" s="165">
        <f t="shared" si="1"/>
        <v>104.54162224122929</v>
      </c>
      <c r="AA14" s="90">
        <f t="shared" si="1"/>
        <v>99.100755412422274</v>
      </c>
      <c r="AB14" s="166">
        <f t="shared" si="1"/>
        <v>95.19502139902805</v>
      </c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661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5" thickBot="1" x14ac:dyDescent="0.35">
      <c r="A15" s="49" t="s">
        <v>30</v>
      </c>
      <c r="B15" s="100" t="s">
        <v>26</v>
      </c>
      <c r="C15" s="100" t="s">
        <v>20</v>
      </c>
      <c r="D15" s="47">
        <f t="shared" si="0"/>
        <v>8416.7380167137344</v>
      </c>
      <c r="E15" s="90">
        <f t="shared" ref="E15:AB15" si="2">SUM(E8:E10)</f>
        <v>291.24130478349537</v>
      </c>
      <c r="F15" s="164">
        <f t="shared" si="2"/>
        <v>285.61150564570653</v>
      </c>
      <c r="G15" s="164">
        <f t="shared" si="2"/>
        <v>283.07738949151792</v>
      </c>
      <c r="H15" s="164">
        <f t="shared" si="2"/>
        <v>282.03483233824079</v>
      </c>
      <c r="I15" s="164">
        <f t="shared" si="2"/>
        <v>287.07194048666167</v>
      </c>
      <c r="J15" s="166">
        <f t="shared" si="2"/>
        <v>303.5467971960606</v>
      </c>
      <c r="K15" s="48">
        <f t="shared" si="2"/>
        <v>331.48475841824171</v>
      </c>
      <c r="L15" s="164">
        <f t="shared" si="2"/>
        <v>359.40567541089894</v>
      </c>
      <c r="M15" s="164">
        <f t="shared" si="2"/>
        <v>382.40334910187488</v>
      </c>
      <c r="N15" s="164">
        <f t="shared" si="2"/>
        <v>394.03460599032707</v>
      </c>
      <c r="O15" s="164">
        <f t="shared" si="2"/>
        <v>402.76962685963724</v>
      </c>
      <c r="P15" s="164">
        <f t="shared" si="2"/>
        <v>405.5198800029687</v>
      </c>
      <c r="Q15" s="164">
        <f t="shared" si="2"/>
        <v>408.13298441657173</v>
      </c>
      <c r="R15" s="164">
        <f t="shared" si="2"/>
        <v>411.57482373999352</v>
      </c>
      <c r="S15" s="164">
        <f t="shared" si="2"/>
        <v>410.61629180167461</v>
      </c>
      <c r="T15" s="164">
        <f t="shared" si="2"/>
        <v>401.8963295996212</v>
      </c>
      <c r="U15" s="164">
        <f t="shared" si="2"/>
        <v>388.79628308610404</v>
      </c>
      <c r="V15" s="164">
        <f t="shared" si="2"/>
        <v>375.07413144999646</v>
      </c>
      <c r="W15" s="164">
        <f t="shared" si="2"/>
        <v>362.68482655823419</v>
      </c>
      <c r="X15" s="164">
        <f t="shared" si="2"/>
        <v>353.8851908720128</v>
      </c>
      <c r="Y15" s="164">
        <f t="shared" si="2"/>
        <v>344.95750927689687</v>
      </c>
      <c r="Z15" s="165">
        <f t="shared" si="2"/>
        <v>330.98949326002958</v>
      </c>
      <c r="AA15" s="90">
        <f t="shared" si="2"/>
        <v>315.549934220571</v>
      </c>
      <c r="AB15" s="166">
        <f t="shared" si="2"/>
        <v>304.37855270639824</v>
      </c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661</v>
      </c>
      <c r="BA15" s="536"/>
      <c r="BB15" s="536"/>
      <c r="BC15" s="536"/>
      <c r="BD15" s="483"/>
    </row>
    <row r="16" spans="1:116" ht="15.75" thickBot="1" x14ac:dyDescent="0.35">
      <c r="A16" s="51" t="s">
        <v>31</v>
      </c>
      <c r="B16" s="100" t="s">
        <v>26</v>
      </c>
      <c r="C16" s="100" t="s">
        <v>32</v>
      </c>
      <c r="D16" s="47">
        <f t="shared" si="0"/>
        <v>11009.185325920036</v>
      </c>
      <c r="E16" s="167">
        <f t="shared" ref="E16:AB16" si="3">E14+E15</f>
        <v>382.67353043058563</v>
      </c>
      <c r="F16" s="168">
        <f t="shared" si="3"/>
        <v>375.25840028691937</v>
      </c>
      <c r="G16" s="168">
        <f t="shared" si="3"/>
        <v>371.93610114177511</v>
      </c>
      <c r="H16" s="168">
        <f t="shared" si="3"/>
        <v>370.72148988291906</v>
      </c>
      <c r="I16" s="168">
        <f t="shared" si="3"/>
        <v>377.0504742813967</v>
      </c>
      <c r="J16" s="170">
        <f t="shared" si="3"/>
        <v>398.7749035665334</v>
      </c>
      <c r="K16" s="203">
        <f t="shared" si="3"/>
        <v>435.06319339992376</v>
      </c>
      <c r="L16" s="200">
        <f t="shared" si="3"/>
        <v>470.24462708352428</v>
      </c>
      <c r="M16" s="200">
        <f t="shared" si="3"/>
        <v>499.04209705144535</v>
      </c>
      <c r="N16" s="200">
        <f t="shared" si="3"/>
        <v>513.32177564635379</v>
      </c>
      <c r="O16" s="200">
        <f t="shared" si="3"/>
        <v>523.90707384996676</v>
      </c>
      <c r="P16" s="200">
        <f t="shared" si="3"/>
        <v>527.38268932989524</v>
      </c>
      <c r="Q16" s="200">
        <f t="shared" si="3"/>
        <v>531.03098453538087</v>
      </c>
      <c r="R16" s="200">
        <f t="shared" si="3"/>
        <v>535.09220408653846</v>
      </c>
      <c r="S16" s="200">
        <f t="shared" si="3"/>
        <v>533.85634137271597</v>
      </c>
      <c r="T16" s="200">
        <f t="shared" si="3"/>
        <v>522.87797193123538</v>
      </c>
      <c r="U16" s="200">
        <f t="shared" si="3"/>
        <v>506.71115800922757</v>
      </c>
      <c r="V16" s="200">
        <f t="shared" si="3"/>
        <v>490.39980791766391</v>
      </c>
      <c r="W16" s="200">
        <f t="shared" si="3"/>
        <v>475.85230272438235</v>
      </c>
      <c r="X16" s="200">
        <f t="shared" si="3"/>
        <v>464.91358622664427</v>
      </c>
      <c r="Y16" s="200">
        <f t="shared" si="3"/>
        <v>453.31923392532815</v>
      </c>
      <c r="Z16" s="201">
        <f t="shared" si="3"/>
        <v>435.53111550125885</v>
      </c>
      <c r="AA16" s="199">
        <f t="shared" si="3"/>
        <v>414.65068963299325</v>
      </c>
      <c r="AB16" s="202">
        <f t="shared" si="3"/>
        <v>399.5735741054263</v>
      </c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661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5" x14ac:dyDescent="0.3">
      <c r="A17" s="93"/>
      <c r="B17" s="465" t="s">
        <v>26</v>
      </c>
      <c r="C17" s="465" t="s">
        <v>33</v>
      </c>
      <c r="D17" s="515">
        <f t="shared" si="0"/>
        <v>14352</v>
      </c>
      <c r="E17" s="467">
        <v>474</v>
      </c>
      <c r="F17" s="468">
        <v>474</v>
      </c>
      <c r="G17" s="468">
        <v>474</v>
      </c>
      <c r="H17" s="468">
        <v>474</v>
      </c>
      <c r="I17" s="468">
        <v>474</v>
      </c>
      <c r="J17" s="471">
        <v>474</v>
      </c>
      <c r="K17" s="373">
        <v>660</v>
      </c>
      <c r="L17" s="374">
        <v>660</v>
      </c>
      <c r="M17" s="374">
        <v>660</v>
      </c>
      <c r="N17" s="374">
        <v>660</v>
      </c>
      <c r="O17" s="374">
        <v>660</v>
      </c>
      <c r="P17" s="374">
        <v>660</v>
      </c>
      <c r="Q17" s="374">
        <v>660</v>
      </c>
      <c r="R17" s="374">
        <v>660</v>
      </c>
      <c r="S17" s="374">
        <v>660</v>
      </c>
      <c r="T17" s="374">
        <v>660</v>
      </c>
      <c r="U17" s="374">
        <v>660</v>
      </c>
      <c r="V17" s="374">
        <v>660</v>
      </c>
      <c r="W17" s="374">
        <v>660</v>
      </c>
      <c r="X17" s="374">
        <v>660</v>
      </c>
      <c r="Y17" s="374">
        <v>660</v>
      </c>
      <c r="Z17" s="375">
        <v>660</v>
      </c>
      <c r="AA17" s="373">
        <v>474</v>
      </c>
      <c r="AB17" s="375">
        <v>474</v>
      </c>
      <c r="AC17" s="505" t="s">
        <v>34</v>
      </c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661</v>
      </c>
      <c r="AK17" s="538">
        <f>$E11</f>
        <v>2.0100946753306208</v>
      </c>
      <c r="AL17" s="538">
        <f>$F11</f>
        <v>1.9580364105841295</v>
      </c>
      <c r="AM17" s="538">
        <f>$G11</f>
        <v>1.9484708627836882</v>
      </c>
      <c r="AN17" s="538">
        <f>$H11</f>
        <v>1.9661955180143975</v>
      </c>
      <c r="AO17" s="538"/>
      <c r="AP17" s="538">
        <f>$E12</f>
        <v>6.0329717351734793</v>
      </c>
      <c r="AQ17" s="538">
        <f>$F12</f>
        <v>5.8570315012281426</v>
      </c>
      <c r="AR17" s="538">
        <f>$G12</f>
        <v>5.7989315099915366</v>
      </c>
      <c r="AS17" s="538">
        <f>$H12</f>
        <v>5.820231384729138</v>
      </c>
      <c r="AT17" s="538"/>
      <c r="AU17" s="538">
        <f>$E13</f>
        <v>83.389159236586138</v>
      </c>
      <c r="AV17" s="538">
        <f>$F13</f>
        <v>81.831826729400547</v>
      </c>
      <c r="AW17" s="538">
        <f>$G13</f>
        <v>81.111309277481979</v>
      </c>
      <c r="AX17" s="538">
        <f>$H13</f>
        <v>80.900230641934726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5" x14ac:dyDescent="0.3">
      <c r="A18" s="97"/>
      <c r="B18" s="379" t="s">
        <v>26</v>
      </c>
      <c r="C18" s="379" t="s">
        <v>33</v>
      </c>
      <c r="D18" s="274">
        <f t="shared" si="0"/>
        <v>0</v>
      </c>
      <c r="E18" s="380">
        <v>0</v>
      </c>
      <c r="F18" s="381">
        <v>0</v>
      </c>
      <c r="G18" s="381">
        <v>0</v>
      </c>
      <c r="H18" s="381">
        <v>0</v>
      </c>
      <c r="I18" s="381">
        <v>0</v>
      </c>
      <c r="J18" s="384">
        <v>0</v>
      </c>
      <c r="K18" s="380">
        <v>0</v>
      </c>
      <c r="L18" s="381">
        <v>0</v>
      </c>
      <c r="M18" s="381">
        <v>0</v>
      </c>
      <c r="N18" s="381">
        <v>0</v>
      </c>
      <c r="O18" s="381">
        <v>0</v>
      </c>
      <c r="P18" s="381">
        <v>0</v>
      </c>
      <c r="Q18" s="381">
        <v>0</v>
      </c>
      <c r="R18" s="381">
        <v>0</v>
      </c>
      <c r="S18" s="381">
        <v>0</v>
      </c>
      <c r="T18" s="381">
        <v>0</v>
      </c>
      <c r="U18" s="381">
        <v>0</v>
      </c>
      <c r="V18" s="381">
        <v>0</v>
      </c>
      <c r="W18" s="381">
        <v>0</v>
      </c>
      <c r="X18" s="381">
        <v>0</v>
      </c>
      <c r="Y18" s="381">
        <v>0</v>
      </c>
      <c r="Z18" s="382">
        <v>0</v>
      </c>
      <c r="AA18" s="380">
        <v>0</v>
      </c>
      <c r="AB18" s="382">
        <v>0</v>
      </c>
      <c r="AC18" s="505" t="s">
        <v>77</v>
      </c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661</v>
      </c>
      <c r="AK18" s="538">
        <f>$I11</f>
        <v>2.0094538205613461</v>
      </c>
      <c r="AL18" s="538">
        <f>$J11</f>
        <v>2.1294538182371392</v>
      </c>
      <c r="AM18" s="538">
        <f>$K11</f>
        <v>2.3225446993738093</v>
      </c>
      <c r="AN18" s="538">
        <f>$L11</f>
        <v>2.4694506054997851</v>
      </c>
      <c r="AO18" s="538"/>
      <c r="AP18" s="538">
        <f>$I12</f>
        <v>5.981144315443836</v>
      </c>
      <c r="AQ18" s="538">
        <f>$J12</f>
        <v>6.461563794260563</v>
      </c>
      <c r="AR18" s="538">
        <f>$K12</f>
        <v>7.2749475135629345</v>
      </c>
      <c r="AS18" s="538">
        <f>$L12</f>
        <v>8.0555617178365733</v>
      </c>
      <c r="AT18" s="538"/>
      <c r="AU18" s="539">
        <f>$I13</f>
        <v>81.987935658729839</v>
      </c>
      <c r="AV18" s="539">
        <f>$J13</f>
        <v>86.637088757975093</v>
      </c>
      <c r="AW18" s="539">
        <f>$K13</f>
        <v>93.980942768745336</v>
      </c>
      <c r="AX18" s="539">
        <f>$L13</f>
        <v>100.31393934928896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5" x14ac:dyDescent="0.3">
      <c r="A19" s="97"/>
      <c r="B19" s="379" t="s">
        <v>26</v>
      </c>
      <c r="C19" s="379" t="s">
        <v>33</v>
      </c>
      <c r="D19" s="274">
        <f t="shared" si="0"/>
        <v>24</v>
      </c>
      <c r="E19" s="380">
        <v>1</v>
      </c>
      <c r="F19" s="381">
        <v>1</v>
      </c>
      <c r="G19" s="381">
        <v>1</v>
      </c>
      <c r="H19" s="381">
        <v>1</v>
      </c>
      <c r="I19" s="381">
        <v>1</v>
      </c>
      <c r="J19" s="384">
        <v>1</v>
      </c>
      <c r="K19" s="380">
        <v>1</v>
      </c>
      <c r="L19" s="381">
        <v>1</v>
      </c>
      <c r="M19" s="381">
        <v>1</v>
      </c>
      <c r="N19" s="381">
        <v>1</v>
      </c>
      <c r="O19" s="381">
        <v>1</v>
      </c>
      <c r="P19" s="381">
        <v>1</v>
      </c>
      <c r="Q19" s="381">
        <v>1</v>
      </c>
      <c r="R19" s="381">
        <v>1</v>
      </c>
      <c r="S19" s="381">
        <v>1</v>
      </c>
      <c r="T19" s="381">
        <v>1</v>
      </c>
      <c r="U19" s="381">
        <v>1</v>
      </c>
      <c r="V19" s="381">
        <v>1</v>
      </c>
      <c r="W19" s="381">
        <v>1</v>
      </c>
      <c r="X19" s="381">
        <v>1</v>
      </c>
      <c r="Y19" s="381">
        <v>1</v>
      </c>
      <c r="Z19" s="382">
        <v>1</v>
      </c>
      <c r="AA19" s="380">
        <v>1</v>
      </c>
      <c r="AB19" s="382">
        <v>1</v>
      </c>
      <c r="AC19" s="505" t="s">
        <v>78</v>
      </c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661</v>
      </c>
      <c r="AK19" s="538">
        <f>$M11</f>
        <v>2.5959654238646954</v>
      </c>
      <c r="AL19" s="538">
        <f>$N11</f>
        <v>2.645148428000117</v>
      </c>
      <c r="AM19" s="538">
        <f>$O11</f>
        <v>2.6787072615731646</v>
      </c>
      <c r="AN19" s="538">
        <f>$P11</f>
        <v>2.6995202919811296</v>
      </c>
      <c r="AO19" s="538"/>
      <c r="AP19" s="538">
        <f>$M12</f>
        <v>8.6707899469915795</v>
      </c>
      <c r="AQ19" s="538">
        <f>$N12</f>
        <v>8.9754833701992336</v>
      </c>
      <c r="AR19" s="538">
        <f>$O12</f>
        <v>9.1897182457401545</v>
      </c>
      <c r="AS19" s="538">
        <f>$P12</f>
        <v>9.2952016463934566</v>
      </c>
      <c r="AT19" s="538"/>
      <c r="AU19" s="538">
        <f>$M13</f>
        <v>105.37199257871423</v>
      </c>
      <c r="AV19" s="538">
        <f>$N13</f>
        <v>107.66653785782738</v>
      </c>
      <c r="AW19" s="538">
        <f>$O13</f>
        <v>109.26902148301625</v>
      </c>
      <c r="AX19" s="538">
        <f>$P13</f>
        <v>109.86808738855197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5" x14ac:dyDescent="0.3">
      <c r="A20" s="97"/>
      <c r="B20" s="379"/>
      <c r="C20" s="379"/>
      <c r="D20" s="274">
        <f t="shared" si="0"/>
        <v>0</v>
      </c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661</v>
      </c>
      <c r="AK20" s="538">
        <f>$Q11</f>
        <v>2.7222787178656516</v>
      </c>
      <c r="AL20" s="538">
        <f>$R11</f>
        <v>2.7242413175155535</v>
      </c>
      <c r="AM20" s="538">
        <f>$S11</f>
        <v>2.7279816154900716</v>
      </c>
      <c r="AN20" s="538">
        <f>$T11</f>
        <v>2.708710990940109</v>
      </c>
      <c r="AO20" s="538"/>
      <c r="AP20" s="538">
        <f>$Q12</f>
        <v>9.4054345157101356</v>
      </c>
      <c r="AQ20" s="538">
        <f>$R12</f>
        <v>9.4846908612471577</v>
      </c>
      <c r="AR20" s="538">
        <f>$S12</f>
        <v>9.4845229818173848</v>
      </c>
      <c r="AS20" s="538">
        <f>$T12</f>
        <v>9.3239451954093564</v>
      </c>
      <c r="AT20" s="538"/>
      <c r="AU20" s="538">
        <f>$Q13</f>
        <v>110.77028688523338</v>
      </c>
      <c r="AV20" s="538">
        <f>$R13</f>
        <v>111.30844816778225</v>
      </c>
      <c r="AW20" s="538">
        <f>$S13</f>
        <v>111.02754497373388</v>
      </c>
      <c r="AX20" s="538">
        <f>$T13</f>
        <v>108.94898614526473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5" x14ac:dyDescent="0.3">
      <c r="A21" s="97"/>
      <c r="B21" s="379"/>
      <c r="C21" s="379"/>
      <c r="D21" s="274">
        <f t="shared" si="0"/>
        <v>0</v>
      </c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661</v>
      </c>
      <c r="AK21" s="538">
        <f>$U11</f>
        <v>2.6774894711154138</v>
      </c>
      <c r="AL21" s="538">
        <f>$V11</f>
        <v>2.66121579312418</v>
      </c>
      <c r="AM21" s="538">
        <f>$W11</f>
        <v>2.6442032652236942</v>
      </c>
      <c r="AN21" s="538">
        <f>$X11</f>
        <v>2.6013086265782461</v>
      </c>
      <c r="AO21" s="538"/>
      <c r="AP21" s="538">
        <f>$U12</f>
        <v>9.047982316206113</v>
      </c>
      <c r="AQ21" s="538">
        <f>$V12</f>
        <v>8.6253156697453175</v>
      </c>
      <c r="AR21" s="538">
        <f>$W12</f>
        <v>8.1418625227579202</v>
      </c>
      <c r="AS21" s="538">
        <f>$X12</f>
        <v>7.8609966004466534</v>
      </c>
      <c r="AT21" s="538"/>
      <c r="AU21" s="538">
        <f>$U13</f>
        <v>106.18940313580204</v>
      </c>
      <c r="AV21" s="538">
        <f>$V13</f>
        <v>104.03914500479796</v>
      </c>
      <c r="AW21" s="538">
        <f>$W13</f>
        <v>102.38141037816654</v>
      </c>
      <c r="AX21" s="538">
        <f>$X13</f>
        <v>100.56609012760659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5.75" thickBot="1" x14ac:dyDescent="0.35">
      <c r="A22" s="97"/>
      <c r="B22" s="379"/>
      <c r="C22" s="379"/>
      <c r="D22" s="274">
        <f t="shared" si="0"/>
        <v>0</v>
      </c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661</v>
      </c>
      <c r="AK22" s="538">
        <f>$Y11</f>
        <v>2.5243471155513619</v>
      </c>
      <c r="AL22" s="538">
        <f>$Z11</f>
        <v>2.412654874670511</v>
      </c>
      <c r="AM22" s="538">
        <f>$AA11</f>
        <v>2.2397452818028074</v>
      </c>
      <c r="AN22" s="540">
        <f>$AB11</f>
        <v>2.1174113260829359</v>
      </c>
      <c r="AO22" s="538"/>
      <c r="AP22" s="538">
        <f>$Y12</f>
        <v>7.578938607812181</v>
      </c>
      <c r="AQ22" s="538">
        <f>$Z12</f>
        <v>7.1960094309539171</v>
      </c>
      <c r="AR22" s="538">
        <f>$AA12</f>
        <v>6.7392112177660444</v>
      </c>
      <c r="AS22" s="540">
        <f>$AB12</f>
        <v>6.3915410472270118</v>
      </c>
      <c r="AT22" s="538"/>
      <c r="AU22" s="538">
        <f>$Y13</f>
        <v>98.258438925067708</v>
      </c>
      <c r="AV22" s="538">
        <f>$Z13</f>
        <v>94.932957935604861</v>
      </c>
      <c r="AW22" s="538">
        <f>$AA13</f>
        <v>90.121798912853421</v>
      </c>
      <c r="AX22" s="540">
        <f>$AB13</f>
        <v>86.686069025718098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5.75" thickTop="1" x14ac:dyDescent="0.3">
      <c r="A23" s="97"/>
      <c r="B23" s="379"/>
      <c r="C23" s="379"/>
      <c r="D23" s="274">
        <f t="shared" si="0"/>
        <v>0</v>
      </c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661</v>
      </c>
      <c r="AK23" s="538"/>
      <c r="AL23" s="538"/>
      <c r="AM23" s="538"/>
      <c r="AN23" s="318">
        <f>SUM(AK17:AN22)</f>
        <v>58.194630211764562</v>
      </c>
      <c r="AO23" s="538"/>
      <c r="AP23" s="538"/>
      <c r="AQ23" s="538"/>
      <c r="AR23" s="538"/>
      <c r="AS23" s="318">
        <f>SUM(AP17:AS22)</f>
        <v>186.69402764864978</v>
      </c>
      <c r="AT23" s="538"/>
      <c r="AU23" s="538"/>
      <c r="AV23" s="538"/>
      <c r="AW23" s="538"/>
      <c r="AX23" s="318">
        <f>SUM(AU17:AX22)</f>
        <v>2347.5586513458843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x14ac:dyDescent="0.3">
      <c r="A24" s="97"/>
      <c r="B24" s="379"/>
      <c r="C24" s="379"/>
      <c r="D24" s="274">
        <f t="shared" si="0"/>
        <v>0</v>
      </c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661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 t="s">
        <v>38</v>
      </c>
      <c r="B25" s="379"/>
      <c r="C25" s="379"/>
      <c r="D25" s="274">
        <f t="shared" si="0"/>
        <v>0</v>
      </c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661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>
        <f t="shared" si="0"/>
        <v>0</v>
      </c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661</v>
      </c>
      <c r="AK26" s="321">
        <f>AI8</f>
        <v>475</v>
      </c>
      <c r="AL26" s="321">
        <f>AI9</f>
        <v>475</v>
      </c>
      <c r="AM26" s="321">
        <f>AI10</f>
        <v>475</v>
      </c>
      <c r="AN26" s="321">
        <f>AI11</f>
        <v>475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>
        <f t="shared" si="0"/>
        <v>0</v>
      </c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661</v>
      </c>
      <c r="AK27" s="321">
        <f>AI12</f>
        <v>475</v>
      </c>
      <c r="AL27" s="321">
        <f>AI13</f>
        <v>475</v>
      </c>
      <c r="AM27" s="321">
        <f>AI14</f>
        <v>661</v>
      </c>
      <c r="AN27" s="321">
        <f>AI15</f>
        <v>661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>
        <f t="shared" si="0"/>
        <v>0</v>
      </c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661</v>
      </c>
      <c r="AK28" s="321">
        <f>AI16</f>
        <v>661</v>
      </c>
      <c r="AL28" s="321">
        <f>AI17</f>
        <v>661</v>
      </c>
      <c r="AM28" s="321">
        <f>AI18</f>
        <v>661</v>
      </c>
      <c r="AN28" s="321">
        <f>AI19</f>
        <v>661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>
        <f t="shared" si="0"/>
        <v>0</v>
      </c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661</v>
      </c>
      <c r="AK29" s="321">
        <f>AI20</f>
        <v>661</v>
      </c>
      <c r="AL29" s="321">
        <f>AI21</f>
        <v>661</v>
      </c>
      <c r="AM29" s="321">
        <f>AI22</f>
        <v>661</v>
      </c>
      <c r="AN29" s="321">
        <f>AI23</f>
        <v>661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>
        <f t="shared" si="0"/>
        <v>0</v>
      </c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475</v>
      </c>
      <c r="AK30" s="321">
        <f>AI24</f>
        <v>661</v>
      </c>
      <c r="AL30" s="321">
        <f>AI25</f>
        <v>661</v>
      </c>
      <c r="AM30" s="321">
        <f>AI26</f>
        <v>661</v>
      </c>
      <c r="AN30" s="321">
        <f>AI27</f>
        <v>661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>
        <f t="shared" si="0"/>
        <v>0</v>
      </c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475</v>
      </c>
      <c r="AK31" s="321">
        <f>AI28</f>
        <v>661</v>
      </c>
      <c r="AL31" s="321">
        <f>AI29</f>
        <v>661</v>
      </c>
      <c r="AM31" s="321">
        <f>AI30</f>
        <v>475</v>
      </c>
      <c r="AN31" s="544">
        <f>AI31</f>
        <v>475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>
        <f t="shared" si="0"/>
        <v>0</v>
      </c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14376</v>
      </c>
      <c r="BD32" s="483"/>
    </row>
    <row r="33" spans="1:67" ht="15" thickBot="1" x14ac:dyDescent="0.35">
      <c r="A33" s="97"/>
      <c r="B33" s="379" t="s">
        <v>26</v>
      </c>
      <c r="C33" s="379" t="s">
        <v>65</v>
      </c>
      <c r="D33" s="277">
        <f t="shared" si="0"/>
        <v>0</v>
      </c>
      <c r="E33" s="380">
        <v>0</v>
      </c>
      <c r="F33" s="381">
        <v>0</v>
      </c>
      <c r="G33" s="381">
        <v>0</v>
      </c>
      <c r="H33" s="381">
        <v>0</v>
      </c>
      <c r="I33" s="381">
        <v>0</v>
      </c>
      <c r="J33" s="384">
        <v>0</v>
      </c>
      <c r="K33" s="386">
        <v>0</v>
      </c>
      <c r="L33" s="387">
        <v>0</v>
      </c>
      <c r="M33" s="387">
        <v>0</v>
      </c>
      <c r="N33" s="387">
        <v>0</v>
      </c>
      <c r="O33" s="387">
        <v>0</v>
      </c>
      <c r="P33" s="387">
        <v>0</v>
      </c>
      <c r="Q33" s="387">
        <v>0</v>
      </c>
      <c r="R33" s="387">
        <v>0</v>
      </c>
      <c r="S33" s="387">
        <v>0</v>
      </c>
      <c r="T33" s="387">
        <v>0</v>
      </c>
      <c r="U33" s="387">
        <v>0</v>
      </c>
      <c r="V33" s="387">
        <v>0</v>
      </c>
      <c r="W33" s="387">
        <v>0</v>
      </c>
      <c r="X33" s="387">
        <v>0</v>
      </c>
      <c r="Y33" s="387">
        <v>0</v>
      </c>
      <c r="Z33" s="388">
        <v>0</v>
      </c>
      <c r="AA33" s="386">
        <v>0</v>
      </c>
      <c r="AB33" s="388">
        <v>0</v>
      </c>
      <c r="AC33" s="505" t="s">
        <v>80</v>
      </c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>
        <f t="shared" si="0"/>
        <v>0</v>
      </c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>
        <f t="shared" si="0"/>
        <v>0</v>
      </c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 t="s">
        <v>40</v>
      </c>
      <c r="B36" s="379"/>
      <c r="C36" s="379"/>
      <c r="D36" s="274">
        <f t="shared" si="0"/>
        <v>0</v>
      </c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>
        <f t="shared" si="0"/>
        <v>0</v>
      </c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>
        <f t="shared" si="0"/>
        <v>0</v>
      </c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 t="s">
        <v>26</v>
      </c>
      <c r="C39" s="391" t="s">
        <v>33</v>
      </c>
      <c r="D39" s="506">
        <f t="shared" si="0"/>
        <v>0</v>
      </c>
      <c r="E39" s="484">
        <v>0</v>
      </c>
      <c r="F39" s="485">
        <v>0</v>
      </c>
      <c r="G39" s="485">
        <v>0</v>
      </c>
      <c r="H39" s="485">
        <v>0</v>
      </c>
      <c r="I39" s="485">
        <v>0</v>
      </c>
      <c r="J39" s="488">
        <v>0</v>
      </c>
      <c r="K39" s="484">
        <v>0</v>
      </c>
      <c r="L39" s="485">
        <v>0</v>
      </c>
      <c r="M39" s="485">
        <v>0</v>
      </c>
      <c r="N39" s="485">
        <v>0</v>
      </c>
      <c r="O39" s="485">
        <v>0</v>
      </c>
      <c r="P39" s="485">
        <v>0</v>
      </c>
      <c r="Q39" s="485">
        <v>0</v>
      </c>
      <c r="R39" s="485">
        <v>0</v>
      </c>
      <c r="S39" s="485">
        <v>0</v>
      </c>
      <c r="T39" s="485">
        <v>0</v>
      </c>
      <c r="U39" s="485">
        <v>0</v>
      </c>
      <c r="V39" s="485">
        <v>0</v>
      </c>
      <c r="W39" s="485">
        <v>0</v>
      </c>
      <c r="X39" s="485">
        <v>0</v>
      </c>
      <c r="Y39" s="485">
        <v>0</v>
      </c>
      <c r="Z39" s="488">
        <v>0</v>
      </c>
      <c r="AA39" s="484">
        <v>0</v>
      </c>
      <c r="AB39" s="486">
        <v>0</v>
      </c>
      <c r="AC39" s="505" t="s">
        <v>79</v>
      </c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 t="s">
        <v>26</v>
      </c>
      <c r="C40" s="397" t="s">
        <v>33</v>
      </c>
      <c r="D40" s="507">
        <f t="shared" si="0"/>
        <v>0</v>
      </c>
      <c r="E40" s="398">
        <v>0</v>
      </c>
      <c r="F40" s="399">
        <v>0</v>
      </c>
      <c r="G40" s="399">
        <v>0</v>
      </c>
      <c r="H40" s="399">
        <v>0</v>
      </c>
      <c r="I40" s="399">
        <v>0</v>
      </c>
      <c r="J40" s="402">
        <v>0</v>
      </c>
      <c r="K40" s="398">
        <v>0</v>
      </c>
      <c r="L40" s="399">
        <v>0</v>
      </c>
      <c r="M40" s="399">
        <v>0</v>
      </c>
      <c r="N40" s="399">
        <v>0</v>
      </c>
      <c r="O40" s="399">
        <v>0</v>
      </c>
      <c r="P40" s="399">
        <v>0</v>
      </c>
      <c r="Q40" s="399">
        <v>0</v>
      </c>
      <c r="R40" s="399">
        <v>0</v>
      </c>
      <c r="S40" s="399">
        <v>0</v>
      </c>
      <c r="T40" s="399">
        <v>0</v>
      </c>
      <c r="U40" s="399">
        <v>0</v>
      </c>
      <c r="V40" s="399">
        <v>0</v>
      </c>
      <c r="W40" s="399">
        <v>0</v>
      </c>
      <c r="X40" s="399">
        <v>0</v>
      </c>
      <c r="Y40" s="399">
        <v>0</v>
      </c>
      <c r="Z40" s="402">
        <v>0</v>
      </c>
      <c r="AA40" s="398">
        <v>0</v>
      </c>
      <c r="AB40" s="400">
        <v>0</v>
      </c>
      <c r="AC40" s="505" t="s">
        <v>81</v>
      </c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>
        <f t="shared" si="0"/>
        <v>0</v>
      </c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>
        <f t="shared" si="0"/>
        <v>0</v>
      </c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>
        <f t="shared" si="0"/>
        <v>0</v>
      </c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 t="s">
        <v>41</v>
      </c>
      <c r="B44" s="397"/>
      <c r="C44" s="397"/>
      <c r="D44" s="507">
        <f t="shared" si="0"/>
        <v>0</v>
      </c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>
        <f t="shared" si="0"/>
        <v>0</v>
      </c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>
        <f t="shared" si="0"/>
        <v>0</v>
      </c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>
        <f t="shared" si="0"/>
        <v>0</v>
      </c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>
        <f t="shared" si="0"/>
        <v>0</v>
      </c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 t="s">
        <v>42</v>
      </c>
      <c r="B49" s="397"/>
      <c r="C49" s="397"/>
      <c r="D49" s="507">
        <f t="shared" si="0"/>
        <v>0</v>
      </c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>
        <f t="shared" si="0"/>
        <v>0</v>
      </c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7.25" thickBot="1" x14ac:dyDescent="0.35">
      <c r="A52" s="428" t="s">
        <v>72</v>
      </c>
      <c r="B52" s="429" t="s">
        <v>26</v>
      </c>
      <c r="C52" s="429" t="s">
        <v>33</v>
      </c>
      <c r="D52" s="430">
        <f t="shared" ref="D52:AB52" si="4">SUM(D17:D38)-SUM(D39:D50)-D16</f>
        <v>3366.8146740799639</v>
      </c>
      <c r="E52" s="431">
        <f t="shared" si="4"/>
        <v>92.326469569414371</v>
      </c>
      <c r="F52" s="432">
        <f t="shared" si="4"/>
        <v>99.741599713080632</v>
      </c>
      <c r="G52" s="432">
        <f t="shared" si="4"/>
        <v>103.06389885822489</v>
      </c>
      <c r="H52" s="432">
        <f t="shared" si="4"/>
        <v>104.27851011708094</v>
      </c>
      <c r="I52" s="432">
        <f t="shared" si="4"/>
        <v>97.949525718603297</v>
      </c>
      <c r="J52" s="433">
        <f t="shared" si="4"/>
        <v>76.225096433466604</v>
      </c>
      <c r="K52" s="434">
        <f t="shared" si="4"/>
        <v>225.93680660007624</v>
      </c>
      <c r="L52" s="432">
        <f t="shared" si="4"/>
        <v>190.75537291647572</v>
      </c>
      <c r="M52" s="432">
        <f t="shared" si="4"/>
        <v>161.95790294855465</v>
      </c>
      <c r="N52" s="432">
        <f t="shared" si="4"/>
        <v>147.67822435364621</v>
      </c>
      <c r="O52" s="432">
        <f t="shared" si="4"/>
        <v>137.09292615003324</v>
      </c>
      <c r="P52" s="432">
        <f t="shared" si="4"/>
        <v>133.61731067010476</v>
      </c>
      <c r="Q52" s="432">
        <f t="shared" si="4"/>
        <v>129.96901546461913</v>
      </c>
      <c r="R52" s="432">
        <f t="shared" si="4"/>
        <v>125.90779591346154</v>
      </c>
      <c r="S52" s="432">
        <f t="shared" si="4"/>
        <v>127.14365862728403</v>
      </c>
      <c r="T52" s="432">
        <f t="shared" si="4"/>
        <v>138.12202806876462</v>
      </c>
      <c r="U52" s="432">
        <f t="shared" si="4"/>
        <v>154.28884199077243</v>
      </c>
      <c r="V52" s="432">
        <f t="shared" si="4"/>
        <v>170.60019208233609</v>
      </c>
      <c r="W52" s="432">
        <f t="shared" si="4"/>
        <v>185.14769727561765</v>
      </c>
      <c r="X52" s="432">
        <f t="shared" si="4"/>
        <v>196.08641377335573</v>
      </c>
      <c r="Y52" s="432">
        <f t="shared" si="4"/>
        <v>207.68076607467185</v>
      </c>
      <c r="Z52" s="435">
        <f t="shared" si="4"/>
        <v>225.46888449874115</v>
      </c>
      <c r="AA52" s="431">
        <f t="shared" si="4"/>
        <v>60.349310367006751</v>
      </c>
      <c r="AB52" s="433">
        <f t="shared" si="4"/>
        <v>75.426425894573697</v>
      </c>
      <c r="AC52" s="436" t="s">
        <v>43</v>
      </c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 t="s">
        <v>73</v>
      </c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29.25" thickBot="1" x14ac:dyDescent="0.35">
      <c r="A56" s="437" t="s">
        <v>11</v>
      </c>
      <c r="B56" s="438" t="s">
        <v>12</v>
      </c>
      <c r="C56" s="438" t="s">
        <v>13</v>
      </c>
      <c r="D56" s="445" t="s">
        <v>14</v>
      </c>
      <c r="E56" s="146">
        <v>1</v>
      </c>
      <c r="F56" s="144">
        <v>2</v>
      </c>
      <c r="G56" s="144">
        <v>3</v>
      </c>
      <c r="H56" s="144">
        <v>4</v>
      </c>
      <c r="I56" s="144">
        <v>5</v>
      </c>
      <c r="J56" s="147">
        <v>6</v>
      </c>
      <c r="K56" s="446">
        <v>7</v>
      </c>
      <c r="L56" s="446">
        <v>8</v>
      </c>
      <c r="M56" s="446">
        <v>9</v>
      </c>
      <c r="N56" s="446">
        <v>10</v>
      </c>
      <c r="O56" s="446">
        <v>11</v>
      </c>
      <c r="P56" s="446">
        <v>12</v>
      </c>
      <c r="Q56" s="446">
        <v>13</v>
      </c>
      <c r="R56" s="446">
        <v>14</v>
      </c>
      <c r="S56" s="446">
        <v>15</v>
      </c>
      <c r="T56" s="446">
        <v>16</v>
      </c>
      <c r="U56" s="446">
        <v>17</v>
      </c>
      <c r="V56" s="446">
        <v>18</v>
      </c>
      <c r="W56" s="446">
        <v>19</v>
      </c>
      <c r="X56" s="446">
        <v>20</v>
      </c>
      <c r="Y56" s="446">
        <v>21</v>
      </c>
      <c r="Z56" s="446">
        <v>22</v>
      </c>
      <c r="AA56" s="146">
        <v>23</v>
      </c>
      <c r="AB56" s="147">
        <v>24</v>
      </c>
      <c r="AC56" s="447" t="s">
        <v>15</v>
      </c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.75" x14ac:dyDescent="0.3">
      <c r="A57" s="93"/>
      <c r="B57" s="23" t="s">
        <v>44</v>
      </c>
      <c r="C57" s="23" t="s">
        <v>20</v>
      </c>
      <c r="D57" s="24">
        <f t="shared" ref="D57:D97" si="5">SUM(E57:AB57)</f>
        <v>5812.0196837300064</v>
      </c>
      <c r="E57" s="336">
        <v>194.31972325673763</v>
      </c>
      <c r="F57" s="337">
        <v>185.73343802413524</v>
      </c>
      <c r="G57" s="337">
        <v>182.49430883103443</v>
      </c>
      <c r="H57" s="337">
        <v>181.77127106729247</v>
      </c>
      <c r="I57" s="337">
        <v>186.74697330873786</v>
      </c>
      <c r="J57" s="338">
        <v>202.69600131017773</v>
      </c>
      <c r="K57" s="339">
        <v>226.86489376139062</v>
      </c>
      <c r="L57" s="337">
        <v>250.82038675127211</v>
      </c>
      <c r="M57" s="337">
        <v>271.56548840953837</v>
      </c>
      <c r="N57" s="337">
        <v>282.21585591564104</v>
      </c>
      <c r="O57" s="337">
        <v>291.10239623484915</v>
      </c>
      <c r="P57" s="337">
        <v>293.05743083285404</v>
      </c>
      <c r="Q57" s="337">
        <v>293.9418554089554</v>
      </c>
      <c r="R57" s="337">
        <v>296.49507653900639</v>
      </c>
      <c r="S57" s="337">
        <v>291.59674835364535</v>
      </c>
      <c r="T57" s="337">
        <v>282.64595551971587</v>
      </c>
      <c r="U57" s="337">
        <v>271.58584257572903</v>
      </c>
      <c r="V57" s="337">
        <v>259.13117125346741</v>
      </c>
      <c r="W57" s="337">
        <v>251.78490847434594</v>
      </c>
      <c r="X57" s="337">
        <v>244.76426116044996</v>
      </c>
      <c r="Y57" s="337">
        <v>236.08243749775946</v>
      </c>
      <c r="Z57" s="340">
        <v>223.7970529009865</v>
      </c>
      <c r="AA57" s="336">
        <v>210.84262568705432</v>
      </c>
      <c r="AB57" s="338">
        <v>199.96358065523157</v>
      </c>
      <c r="AC57" s="347" t="s">
        <v>21</v>
      </c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9</v>
      </c>
      <c r="AI57" s="549">
        <f>E64+E65+E67-E86-E87-E88</f>
        <v>410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9</v>
      </c>
      <c r="BA57" s="530">
        <f>AH58</f>
        <v>9</v>
      </c>
      <c r="BB57" s="530">
        <f>AH59</f>
        <v>9</v>
      </c>
      <c r="BC57" s="530">
        <f>AH60</f>
        <v>9</v>
      </c>
      <c r="BD57" s="527"/>
    </row>
    <row r="58" spans="1:116" ht="15" thickBot="1" x14ac:dyDescent="0.35">
      <c r="A58" s="97" t="s">
        <v>45</v>
      </c>
      <c r="B58" s="35" t="s">
        <v>46</v>
      </c>
      <c r="C58" s="35" t="s">
        <v>20</v>
      </c>
      <c r="D58" s="448">
        <f t="shared" si="5"/>
        <v>3430.6250986254418</v>
      </c>
      <c r="E58" s="449">
        <v>110.8295360174164</v>
      </c>
      <c r="F58" s="450">
        <v>106.79673609353397</v>
      </c>
      <c r="G58" s="450">
        <v>107.23173922519364</v>
      </c>
      <c r="H58" s="450">
        <v>108.94095344940867</v>
      </c>
      <c r="I58" s="450">
        <v>112.732811868954</v>
      </c>
      <c r="J58" s="451">
        <v>123.94168049814998</v>
      </c>
      <c r="K58" s="452">
        <v>139.11701048356588</v>
      </c>
      <c r="L58" s="450">
        <v>156.58086522187574</v>
      </c>
      <c r="M58" s="450">
        <v>167.32853615218878</v>
      </c>
      <c r="N58" s="450">
        <v>167.86579783403027</v>
      </c>
      <c r="O58" s="450">
        <v>172.94021305363293</v>
      </c>
      <c r="P58" s="450">
        <v>173.58368489521899</v>
      </c>
      <c r="Q58" s="450">
        <v>174.2006328593975</v>
      </c>
      <c r="R58" s="450">
        <v>172.14560900144093</v>
      </c>
      <c r="S58" s="450">
        <v>169.16161368615519</v>
      </c>
      <c r="T58" s="450">
        <v>163.45195372646631</v>
      </c>
      <c r="U58" s="450">
        <v>155.86529840161199</v>
      </c>
      <c r="V58" s="450">
        <v>154.71224444138954</v>
      </c>
      <c r="W58" s="450">
        <v>151.17510941494186</v>
      </c>
      <c r="X58" s="450">
        <v>146.95068112990597</v>
      </c>
      <c r="Y58" s="450">
        <v>137.39970413947361</v>
      </c>
      <c r="Z58" s="453">
        <v>128.43201420487256</v>
      </c>
      <c r="AA58" s="449">
        <v>118.46663178903054</v>
      </c>
      <c r="AB58" s="451">
        <v>110.77404103758637</v>
      </c>
      <c r="AC58" s="347" t="s">
        <v>23</v>
      </c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9</v>
      </c>
      <c r="AI58" s="551">
        <f>F64+F65+F67-F86-F87-F88</f>
        <v>410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9</v>
      </c>
      <c r="BA58" s="530">
        <f>AH62</f>
        <v>9</v>
      </c>
      <c r="BB58" s="530">
        <f>AH63</f>
        <v>9</v>
      </c>
      <c r="BC58" s="530">
        <f>AH64</f>
        <v>9</v>
      </c>
      <c r="BD58" s="530"/>
    </row>
    <row r="59" spans="1:116" ht="15" x14ac:dyDescent="0.3">
      <c r="A59" s="97"/>
      <c r="B59" s="38" t="s">
        <v>44</v>
      </c>
      <c r="C59" s="38" t="s">
        <v>28</v>
      </c>
      <c r="D59" s="89">
        <f t="shared" si="5"/>
        <v>4323.8397793108998</v>
      </c>
      <c r="E59" s="355">
        <v>130.75603512944193</v>
      </c>
      <c r="F59" s="356">
        <v>120.3214513931629</v>
      </c>
      <c r="G59" s="356">
        <v>117.52181255157593</v>
      </c>
      <c r="H59" s="356">
        <v>117.3530862803314</v>
      </c>
      <c r="I59" s="356">
        <v>121.80825912063187</v>
      </c>
      <c r="J59" s="357">
        <v>137.01140072688048</v>
      </c>
      <c r="K59" s="358">
        <v>162.39160221112138</v>
      </c>
      <c r="L59" s="356">
        <v>186.82773107773644</v>
      </c>
      <c r="M59" s="356">
        <v>210.67123674798941</v>
      </c>
      <c r="N59" s="356">
        <v>221.32475204387367</v>
      </c>
      <c r="O59" s="356">
        <v>230.09597329022162</v>
      </c>
      <c r="P59" s="356">
        <v>232.86944407514326</v>
      </c>
      <c r="Q59" s="356">
        <v>233.67371578391854</v>
      </c>
      <c r="R59" s="356">
        <v>236.93178785688298</v>
      </c>
      <c r="S59" s="356">
        <v>232.72394589691487</v>
      </c>
      <c r="T59" s="356">
        <v>222.58682995175474</v>
      </c>
      <c r="U59" s="356">
        <v>210.94557724101082</v>
      </c>
      <c r="V59" s="356">
        <v>199.23812263141411</v>
      </c>
      <c r="W59" s="356">
        <v>193.71920920695513</v>
      </c>
      <c r="X59" s="356">
        <v>186.60353462343846</v>
      </c>
      <c r="Y59" s="356">
        <v>176.2418423832184</v>
      </c>
      <c r="Z59" s="359">
        <v>161.1560715258897</v>
      </c>
      <c r="AA59" s="355">
        <v>146.6014896375647</v>
      </c>
      <c r="AB59" s="357">
        <v>134.46486792382723</v>
      </c>
      <c r="AC59" s="347" t="s">
        <v>25</v>
      </c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9</v>
      </c>
      <c r="AI59" s="551">
        <f>G64+G65+G67-G86-G87-G88</f>
        <v>410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9</v>
      </c>
      <c r="BA59" s="530">
        <f>AH66</f>
        <v>9</v>
      </c>
      <c r="BB59" s="530">
        <f>AH67</f>
        <v>9</v>
      </c>
      <c r="BC59" s="530">
        <f>AH68</f>
        <v>9</v>
      </c>
      <c r="BD59" s="530"/>
    </row>
    <row r="60" spans="1:116" ht="15.75" thickBot="1" x14ac:dyDescent="0.35">
      <c r="A60" s="97"/>
      <c r="B60" s="42" t="s">
        <v>46</v>
      </c>
      <c r="C60" s="42" t="s">
        <v>28</v>
      </c>
      <c r="D60" s="43">
        <f t="shared" si="5"/>
        <v>589.74529683683636</v>
      </c>
      <c r="E60" s="367">
        <v>19.141855345310798</v>
      </c>
      <c r="F60" s="368">
        <v>18.536732485716406</v>
      </c>
      <c r="G60" s="368">
        <v>18.510112778351949</v>
      </c>
      <c r="H60" s="368">
        <v>18.784433626697211</v>
      </c>
      <c r="I60" s="368">
        <v>19.698108658991575</v>
      </c>
      <c r="J60" s="369">
        <v>22.113575239744463</v>
      </c>
      <c r="K60" s="370">
        <v>25.189482258053122</v>
      </c>
      <c r="L60" s="368">
        <v>27.894095507657898</v>
      </c>
      <c r="M60" s="368">
        <v>28.76544900981424</v>
      </c>
      <c r="N60" s="368">
        <v>29.980800657368334</v>
      </c>
      <c r="O60" s="368">
        <v>30.192493978468448</v>
      </c>
      <c r="P60" s="368">
        <v>30.130965985225888</v>
      </c>
      <c r="Q60" s="368">
        <v>30.149032818241093</v>
      </c>
      <c r="R60" s="368">
        <v>29.525434704890468</v>
      </c>
      <c r="S60" s="368">
        <v>28.913079186474036</v>
      </c>
      <c r="T60" s="368">
        <v>27.758927861304752</v>
      </c>
      <c r="U60" s="368">
        <v>26.296964179000248</v>
      </c>
      <c r="V60" s="368">
        <v>25.244542498124442</v>
      </c>
      <c r="W60" s="368">
        <v>24.560579290809287</v>
      </c>
      <c r="X60" s="368">
        <v>23.937715585561826</v>
      </c>
      <c r="Y60" s="368">
        <v>22.772740340060771</v>
      </c>
      <c r="Z60" s="371">
        <v>21.592650270452509</v>
      </c>
      <c r="AA60" s="367">
        <v>20.527818643733191</v>
      </c>
      <c r="AB60" s="369">
        <v>19.527705926783423</v>
      </c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9</v>
      </c>
      <c r="AI60" s="551">
        <f>H64+H65+H67-H86-H87-H88</f>
        <v>410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9</v>
      </c>
      <c r="BA60" s="530">
        <f>AH70</f>
        <v>9</v>
      </c>
      <c r="BB60" s="530">
        <f>AH71</f>
        <v>9</v>
      </c>
      <c r="BC60" s="530">
        <f>AH72</f>
        <v>9</v>
      </c>
      <c r="BD60" s="523"/>
    </row>
    <row r="61" spans="1:116" ht="15" thickBot="1" x14ac:dyDescent="0.35">
      <c r="A61" s="45" t="s">
        <v>29</v>
      </c>
      <c r="B61" s="52" t="s">
        <v>47</v>
      </c>
      <c r="C61" s="52" t="s">
        <v>28</v>
      </c>
      <c r="D61" s="198">
        <f t="shared" si="5"/>
        <v>4913.5850761477377</v>
      </c>
      <c r="E61" s="517">
        <f t="shared" ref="E61:AB61" si="6">SUM(E59:E60)</f>
        <v>149.89789047475273</v>
      </c>
      <c r="F61" s="518">
        <f t="shared" si="6"/>
        <v>138.85818387887932</v>
      </c>
      <c r="G61" s="518">
        <f t="shared" si="6"/>
        <v>136.03192532992787</v>
      </c>
      <c r="H61" s="518">
        <f t="shared" si="6"/>
        <v>136.1375199070286</v>
      </c>
      <c r="I61" s="518">
        <f t="shared" si="6"/>
        <v>141.50636777962345</v>
      </c>
      <c r="J61" s="519">
        <f t="shared" si="6"/>
        <v>159.12497596662496</v>
      </c>
      <c r="K61" s="520">
        <f t="shared" si="6"/>
        <v>187.5810844691745</v>
      </c>
      <c r="L61" s="518">
        <f t="shared" si="6"/>
        <v>214.72182658539435</v>
      </c>
      <c r="M61" s="518">
        <f t="shared" si="6"/>
        <v>239.43668575780364</v>
      </c>
      <c r="N61" s="518">
        <f t="shared" si="6"/>
        <v>251.30555270124199</v>
      </c>
      <c r="O61" s="518">
        <f t="shared" si="6"/>
        <v>260.28846726869006</v>
      </c>
      <c r="P61" s="518">
        <f t="shared" si="6"/>
        <v>263.00041006036918</v>
      </c>
      <c r="Q61" s="518">
        <f t="shared" si="6"/>
        <v>263.82274860215961</v>
      </c>
      <c r="R61" s="518">
        <f t="shared" si="6"/>
        <v>266.45722256177345</v>
      </c>
      <c r="S61" s="518">
        <f t="shared" si="6"/>
        <v>261.63702508338889</v>
      </c>
      <c r="T61" s="518">
        <f t="shared" si="6"/>
        <v>250.34575781305949</v>
      </c>
      <c r="U61" s="518">
        <f t="shared" si="6"/>
        <v>237.24254142001107</v>
      </c>
      <c r="V61" s="518">
        <f t="shared" si="6"/>
        <v>224.48266512953856</v>
      </c>
      <c r="W61" s="518">
        <f t="shared" si="6"/>
        <v>218.2797884977644</v>
      </c>
      <c r="X61" s="518">
        <f t="shared" si="6"/>
        <v>210.54125020900028</v>
      </c>
      <c r="Y61" s="518">
        <f t="shared" si="6"/>
        <v>199.01458272327918</v>
      </c>
      <c r="Z61" s="521">
        <f t="shared" si="6"/>
        <v>182.74872179634221</v>
      </c>
      <c r="AA61" s="517">
        <f t="shared" si="6"/>
        <v>167.12930828129788</v>
      </c>
      <c r="AB61" s="519">
        <f t="shared" si="6"/>
        <v>153.99257385061065</v>
      </c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9</v>
      </c>
      <c r="AI61" s="551">
        <f>I64+I65+I67-I86-I87-I88</f>
        <v>410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9</v>
      </c>
      <c r="BA61" s="530">
        <f>AH74</f>
        <v>9</v>
      </c>
      <c r="BB61" s="530">
        <f>AH75</f>
        <v>9</v>
      </c>
      <c r="BC61" s="530">
        <f>AH76</f>
        <v>9</v>
      </c>
      <c r="BD61" s="530"/>
    </row>
    <row r="62" spans="1:116" ht="15" thickBot="1" x14ac:dyDescent="0.35">
      <c r="A62" s="49" t="s">
        <v>30</v>
      </c>
      <c r="B62" s="100" t="s">
        <v>47</v>
      </c>
      <c r="C62" s="100" t="s">
        <v>20</v>
      </c>
      <c r="D62" s="47">
        <f t="shared" si="5"/>
        <v>9242.6447823554499</v>
      </c>
      <c r="E62" s="90">
        <f t="shared" ref="E62:AB62" si="7">SUM(E57:E58)</f>
        <v>305.14925927415402</v>
      </c>
      <c r="F62" s="164">
        <f t="shared" si="7"/>
        <v>292.53017411766922</v>
      </c>
      <c r="G62" s="164">
        <f t="shared" si="7"/>
        <v>289.72604805622808</v>
      </c>
      <c r="H62" s="164">
        <f t="shared" si="7"/>
        <v>290.71222451670116</v>
      </c>
      <c r="I62" s="164">
        <f t="shared" si="7"/>
        <v>299.47978517769184</v>
      </c>
      <c r="J62" s="166">
        <f t="shared" si="7"/>
        <v>326.63768180832773</v>
      </c>
      <c r="K62" s="48">
        <f t="shared" si="7"/>
        <v>365.98190424495647</v>
      </c>
      <c r="L62" s="164">
        <f t="shared" si="7"/>
        <v>407.40125197314785</v>
      </c>
      <c r="M62" s="164">
        <f t="shared" si="7"/>
        <v>438.89402456172718</v>
      </c>
      <c r="N62" s="164">
        <f t="shared" si="7"/>
        <v>450.08165374967132</v>
      </c>
      <c r="O62" s="164">
        <f t="shared" si="7"/>
        <v>464.04260928848208</v>
      </c>
      <c r="P62" s="164">
        <f t="shared" si="7"/>
        <v>466.64111572807303</v>
      </c>
      <c r="Q62" s="164">
        <f t="shared" si="7"/>
        <v>468.14248826835291</v>
      </c>
      <c r="R62" s="164">
        <f t="shared" si="7"/>
        <v>468.64068554044729</v>
      </c>
      <c r="S62" s="164">
        <f t="shared" si="7"/>
        <v>460.75836203980055</v>
      </c>
      <c r="T62" s="164">
        <f t="shared" si="7"/>
        <v>446.09790924618221</v>
      </c>
      <c r="U62" s="164">
        <f t="shared" si="7"/>
        <v>427.45114097734103</v>
      </c>
      <c r="V62" s="164">
        <f t="shared" si="7"/>
        <v>413.84341569485696</v>
      </c>
      <c r="W62" s="164">
        <f t="shared" si="7"/>
        <v>402.96001788928777</v>
      </c>
      <c r="X62" s="164">
        <f t="shared" si="7"/>
        <v>391.71494229035591</v>
      </c>
      <c r="Y62" s="164">
        <f t="shared" si="7"/>
        <v>373.4821416372331</v>
      </c>
      <c r="Z62" s="165">
        <f t="shared" si="7"/>
        <v>352.22906710585903</v>
      </c>
      <c r="AA62" s="90">
        <f t="shared" si="7"/>
        <v>329.30925747608489</v>
      </c>
      <c r="AB62" s="166">
        <f t="shared" si="7"/>
        <v>310.73762169281792</v>
      </c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9</v>
      </c>
      <c r="AI62" s="551">
        <f>J64+J65+J67-J86-J87-J88</f>
        <v>410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9</v>
      </c>
      <c r="BA62" s="530">
        <f>AH78</f>
        <v>9</v>
      </c>
      <c r="BB62" s="530">
        <f>AH79</f>
        <v>9</v>
      </c>
      <c r="BC62" s="535">
        <f>AH80</f>
        <v>9</v>
      </c>
      <c r="BD62" s="530"/>
    </row>
    <row r="63" spans="1:116" ht="15" thickBot="1" x14ac:dyDescent="0.35">
      <c r="A63" s="51" t="s">
        <v>31</v>
      </c>
      <c r="B63" s="46" t="s">
        <v>47</v>
      </c>
      <c r="C63" s="46" t="s">
        <v>32</v>
      </c>
      <c r="D63" s="459">
        <f t="shared" si="5"/>
        <v>14156.229858503184</v>
      </c>
      <c r="E63" s="460">
        <f t="shared" ref="E63:AB63" si="8">E61+E62</f>
        <v>455.04714974890675</v>
      </c>
      <c r="F63" s="461">
        <f t="shared" si="8"/>
        <v>431.38835799654851</v>
      </c>
      <c r="G63" s="461">
        <f t="shared" si="8"/>
        <v>425.75797338615598</v>
      </c>
      <c r="H63" s="461">
        <f t="shared" si="8"/>
        <v>426.84974442372976</v>
      </c>
      <c r="I63" s="461">
        <f t="shared" si="8"/>
        <v>440.98615295731531</v>
      </c>
      <c r="J63" s="462">
        <f t="shared" si="8"/>
        <v>485.76265777495269</v>
      </c>
      <c r="K63" s="463">
        <f t="shared" si="8"/>
        <v>553.56298871413094</v>
      </c>
      <c r="L63" s="461">
        <f t="shared" si="8"/>
        <v>622.12307855854215</v>
      </c>
      <c r="M63" s="461">
        <f t="shared" si="8"/>
        <v>678.33071031953079</v>
      </c>
      <c r="N63" s="461">
        <f t="shared" si="8"/>
        <v>701.38720645091325</v>
      </c>
      <c r="O63" s="461">
        <f t="shared" si="8"/>
        <v>724.33107655717208</v>
      </c>
      <c r="P63" s="461">
        <f t="shared" si="8"/>
        <v>729.64152578844221</v>
      </c>
      <c r="Q63" s="461">
        <f t="shared" si="8"/>
        <v>731.96523687051251</v>
      </c>
      <c r="R63" s="461">
        <f t="shared" si="8"/>
        <v>735.0979081022208</v>
      </c>
      <c r="S63" s="461">
        <f t="shared" si="8"/>
        <v>722.39538712318949</v>
      </c>
      <c r="T63" s="461">
        <f t="shared" si="8"/>
        <v>696.44366705924176</v>
      </c>
      <c r="U63" s="461">
        <f t="shared" si="8"/>
        <v>664.69368239735206</v>
      </c>
      <c r="V63" s="461">
        <f t="shared" si="8"/>
        <v>638.32608082439549</v>
      </c>
      <c r="W63" s="461">
        <f t="shared" si="8"/>
        <v>621.23980638705211</v>
      </c>
      <c r="X63" s="461">
        <f t="shared" si="8"/>
        <v>602.25619249935619</v>
      </c>
      <c r="Y63" s="461">
        <f t="shared" si="8"/>
        <v>572.4967243605123</v>
      </c>
      <c r="Z63" s="464">
        <f t="shared" si="8"/>
        <v>534.97778890220127</v>
      </c>
      <c r="AA63" s="460">
        <f t="shared" si="8"/>
        <v>496.43856575738278</v>
      </c>
      <c r="AB63" s="462">
        <f t="shared" si="8"/>
        <v>464.73019554342858</v>
      </c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9</v>
      </c>
      <c r="AI63" s="551">
        <f>K64+K65+K67-K86-K87-K88</f>
        <v>671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216</v>
      </c>
      <c r="BD63" s="530"/>
    </row>
    <row r="64" spans="1:116" x14ac:dyDescent="0.3">
      <c r="A64" s="93"/>
      <c r="B64" s="379" t="s">
        <v>47</v>
      </c>
      <c r="C64" s="379" t="s">
        <v>33</v>
      </c>
      <c r="D64" s="274">
        <f t="shared" si="5"/>
        <v>14016</v>
      </c>
      <c r="E64" s="380">
        <v>410</v>
      </c>
      <c r="F64" s="381">
        <v>410</v>
      </c>
      <c r="G64" s="381">
        <v>410</v>
      </c>
      <c r="H64" s="381">
        <v>410</v>
      </c>
      <c r="I64" s="381">
        <v>410</v>
      </c>
      <c r="J64" s="382">
        <v>410</v>
      </c>
      <c r="K64" s="470">
        <v>671</v>
      </c>
      <c r="L64" s="468">
        <v>671</v>
      </c>
      <c r="M64" s="468">
        <v>671</v>
      </c>
      <c r="N64" s="468">
        <v>671</v>
      </c>
      <c r="O64" s="468">
        <v>671</v>
      </c>
      <c r="P64" s="468">
        <v>671</v>
      </c>
      <c r="Q64" s="468">
        <v>671</v>
      </c>
      <c r="R64" s="468">
        <v>671</v>
      </c>
      <c r="S64" s="468">
        <v>671</v>
      </c>
      <c r="T64" s="468">
        <v>671</v>
      </c>
      <c r="U64" s="468">
        <v>671</v>
      </c>
      <c r="V64" s="468">
        <v>671</v>
      </c>
      <c r="W64" s="468">
        <v>671</v>
      </c>
      <c r="X64" s="468">
        <v>671</v>
      </c>
      <c r="Y64" s="468">
        <v>671</v>
      </c>
      <c r="Z64" s="471">
        <v>671</v>
      </c>
      <c r="AA64" s="472">
        <v>410</v>
      </c>
      <c r="AB64" s="469">
        <v>410</v>
      </c>
      <c r="AC64" s="378" t="s">
        <v>34</v>
      </c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9</v>
      </c>
      <c r="AI64" s="551">
        <f>L64+L65+L67-L86-L87-L88</f>
        <v>671</v>
      </c>
      <c r="BF64" s="536"/>
      <c r="BG64" s="536"/>
      <c r="BH64" s="536"/>
    </row>
    <row r="65" spans="1:60" ht="15" x14ac:dyDescent="0.3">
      <c r="A65" s="97"/>
      <c r="B65" s="379" t="s">
        <v>47</v>
      </c>
      <c r="C65" s="379" t="s">
        <v>33</v>
      </c>
      <c r="D65" s="274">
        <f t="shared" si="5"/>
        <v>0</v>
      </c>
      <c r="E65" s="380">
        <v>0</v>
      </c>
      <c r="F65" s="381">
        <v>0</v>
      </c>
      <c r="G65" s="381">
        <v>0</v>
      </c>
      <c r="H65" s="381">
        <v>0</v>
      </c>
      <c r="I65" s="381">
        <v>0</v>
      </c>
      <c r="J65" s="382">
        <v>0</v>
      </c>
      <c r="K65" s="383">
        <v>0</v>
      </c>
      <c r="L65" s="381">
        <v>0</v>
      </c>
      <c r="M65" s="381">
        <v>0</v>
      </c>
      <c r="N65" s="381">
        <v>0</v>
      </c>
      <c r="O65" s="381">
        <v>0</v>
      </c>
      <c r="P65" s="381">
        <v>0</v>
      </c>
      <c r="Q65" s="381">
        <v>0</v>
      </c>
      <c r="R65" s="381">
        <v>0</v>
      </c>
      <c r="S65" s="381">
        <v>0</v>
      </c>
      <c r="T65" s="381">
        <v>0</v>
      </c>
      <c r="U65" s="381">
        <v>0</v>
      </c>
      <c r="V65" s="381">
        <v>0</v>
      </c>
      <c r="W65" s="381">
        <v>0</v>
      </c>
      <c r="X65" s="381">
        <v>0</v>
      </c>
      <c r="Y65" s="381">
        <v>0</v>
      </c>
      <c r="Z65" s="384">
        <v>0</v>
      </c>
      <c r="AA65" s="380">
        <v>0</v>
      </c>
      <c r="AB65" s="382">
        <v>0</v>
      </c>
      <c r="AC65" s="378" t="s">
        <v>82</v>
      </c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9</v>
      </c>
      <c r="AI65" s="551">
        <f>M64+M65+M67-M86-M87-M88</f>
        <v>671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5" x14ac:dyDescent="0.3">
      <c r="A66" s="97"/>
      <c r="B66" s="379" t="s">
        <v>47</v>
      </c>
      <c r="C66" s="379" t="s">
        <v>33</v>
      </c>
      <c r="D66" s="274">
        <f t="shared" si="5"/>
        <v>9</v>
      </c>
      <c r="E66" s="380">
        <v>0</v>
      </c>
      <c r="F66" s="381">
        <v>0</v>
      </c>
      <c r="G66" s="381">
        <v>0</v>
      </c>
      <c r="H66" s="381">
        <v>0</v>
      </c>
      <c r="I66" s="381">
        <v>0</v>
      </c>
      <c r="J66" s="382">
        <v>0</v>
      </c>
      <c r="K66" s="383">
        <v>0</v>
      </c>
      <c r="L66" s="381">
        <v>0</v>
      </c>
      <c r="M66" s="381">
        <v>1</v>
      </c>
      <c r="N66" s="381">
        <v>1</v>
      </c>
      <c r="O66" s="381">
        <v>1</v>
      </c>
      <c r="P66" s="381">
        <v>1</v>
      </c>
      <c r="Q66" s="381">
        <v>1</v>
      </c>
      <c r="R66" s="381">
        <v>1</v>
      </c>
      <c r="S66" s="381">
        <v>1</v>
      </c>
      <c r="T66" s="381">
        <v>1</v>
      </c>
      <c r="U66" s="381">
        <v>1</v>
      </c>
      <c r="V66" s="381">
        <v>0</v>
      </c>
      <c r="W66" s="381">
        <v>0</v>
      </c>
      <c r="X66" s="381">
        <v>0</v>
      </c>
      <c r="Y66" s="381">
        <v>0</v>
      </c>
      <c r="Z66" s="384">
        <v>0</v>
      </c>
      <c r="AA66" s="380">
        <v>0</v>
      </c>
      <c r="AB66" s="382">
        <v>0</v>
      </c>
      <c r="AC66" s="378" t="s">
        <v>48</v>
      </c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9</v>
      </c>
      <c r="AI66" s="551">
        <f>N64+N65+N67-N86-N87-N88</f>
        <v>671</v>
      </c>
      <c r="AK66" s="538">
        <f>$E59</f>
        <v>130.75603512944193</v>
      </c>
      <c r="AL66" s="538">
        <f>$F59</f>
        <v>120.3214513931629</v>
      </c>
      <c r="AM66" s="538">
        <f>$G59</f>
        <v>117.52181255157593</v>
      </c>
      <c r="AN66" s="538">
        <f>$H59</f>
        <v>117.3530862803314</v>
      </c>
      <c r="AO66" s="538"/>
      <c r="AP66" s="538">
        <f>$E60</f>
        <v>19.141855345310798</v>
      </c>
      <c r="AQ66" s="538">
        <f>$F60</f>
        <v>18.536732485716406</v>
      </c>
      <c r="AR66" s="538">
        <f>$G60</f>
        <v>18.510112778351949</v>
      </c>
      <c r="AS66" s="538">
        <f>$H60</f>
        <v>18.784433626697211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5" x14ac:dyDescent="0.3">
      <c r="A67" s="97"/>
      <c r="B67" s="379"/>
      <c r="C67" s="379"/>
      <c r="D67" s="274">
        <f t="shared" si="5"/>
        <v>0</v>
      </c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9</v>
      </c>
      <c r="AI67" s="551">
        <f>O64+O65+O67-O86-O87-O88</f>
        <v>671</v>
      </c>
      <c r="AK67" s="538">
        <f>$I59</f>
        <v>121.80825912063187</v>
      </c>
      <c r="AL67" s="538">
        <f>$J59</f>
        <v>137.01140072688048</v>
      </c>
      <c r="AM67" s="538">
        <f>$K59</f>
        <v>162.39160221112138</v>
      </c>
      <c r="AN67" s="538">
        <f>$L59</f>
        <v>186.82773107773644</v>
      </c>
      <c r="AO67" s="538"/>
      <c r="AP67" s="538">
        <f>$I60</f>
        <v>19.698108658991575</v>
      </c>
      <c r="AQ67" s="538">
        <f>$J60</f>
        <v>22.113575239744463</v>
      </c>
      <c r="AR67" s="538">
        <f>$K60</f>
        <v>25.189482258053122</v>
      </c>
      <c r="AS67" s="538">
        <f>$L60</f>
        <v>27.894095507657898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5" x14ac:dyDescent="0.3">
      <c r="A68" s="97"/>
      <c r="B68" s="379"/>
      <c r="C68" s="379"/>
      <c r="D68" s="274">
        <f t="shared" si="5"/>
        <v>0</v>
      </c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9</v>
      </c>
      <c r="AI68" s="551">
        <f>P64+P65+P67-P86-P87-P88</f>
        <v>671</v>
      </c>
      <c r="AK68" s="538">
        <f>$M59</f>
        <v>210.67123674798941</v>
      </c>
      <c r="AL68" s="538">
        <f>$N59</f>
        <v>221.32475204387367</v>
      </c>
      <c r="AM68" s="538">
        <f>$O59</f>
        <v>230.09597329022162</v>
      </c>
      <c r="AN68" s="538">
        <f>$P59</f>
        <v>232.86944407514326</v>
      </c>
      <c r="AO68" s="538"/>
      <c r="AP68" s="538">
        <f>$M60</f>
        <v>28.76544900981424</v>
      </c>
      <c r="AQ68" s="538">
        <f>$N60</f>
        <v>29.980800657368334</v>
      </c>
      <c r="AR68" s="538">
        <f>$O60</f>
        <v>30.192493978468448</v>
      </c>
      <c r="AS68" s="538">
        <f>$P60</f>
        <v>30.130965985225888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5" x14ac:dyDescent="0.3">
      <c r="A69" s="97"/>
      <c r="B69" s="379"/>
      <c r="C69" s="379"/>
      <c r="D69" s="274">
        <f t="shared" si="5"/>
        <v>0</v>
      </c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9</v>
      </c>
      <c r="AI69" s="551">
        <f>Q64+Q65+Q67-Q86-Q87-Q88</f>
        <v>671</v>
      </c>
      <c r="AK69" s="538">
        <f>$Q59</f>
        <v>233.67371578391854</v>
      </c>
      <c r="AL69" s="538">
        <f>$R59</f>
        <v>236.93178785688298</v>
      </c>
      <c r="AM69" s="538">
        <f>$S59</f>
        <v>232.72394589691487</v>
      </c>
      <c r="AN69" s="538">
        <f>$T59</f>
        <v>222.58682995175474</v>
      </c>
      <c r="AO69" s="538"/>
      <c r="AP69" s="538">
        <f>$Q60</f>
        <v>30.149032818241093</v>
      </c>
      <c r="AQ69" s="538">
        <f>$R60</f>
        <v>29.525434704890468</v>
      </c>
      <c r="AR69" s="538">
        <f>$S60</f>
        <v>28.913079186474036</v>
      </c>
      <c r="AS69" s="538">
        <f>$T60</f>
        <v>27.758927861304752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5" x14ac:dyDescent="0.3">
      <c r="A70" s="97"/>
      <c r="B70" s="379"/>
      <c r="C70" s="379"/>
      <c r="D70" s="274">
        <f t="shared" si="5"/>
        <v>0</v>
      </c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9</v>
      </c>
      <c r="AI70" s="551">
        <f>R64+R65+R67-R86-R87-R88</f>
        <v>671</v>
      </c>
      <c r="AK70" s="538">
        <f>$U59</f>
        <v>210.94557724101082</v>
      </c>
      <c r="AL70" s="538">
        <f>$V59</f>
        <v>199.23812263141411</v>
      </c>
      <c r="AM70" s="538">
        <f>$W59</f>
        <v>193.71920920695513</v>
      </c>
      <c r="AN70" s="538">
        <f>$X59</f>
        <v>186.60353462343846</v>
      </c>
      <c r="AO70" s="538"/>
      <c r="AP70" s="538">
        <f>$U60</f>
        <v>26.296964179000248</v>
      </c>
      <c r="AQ70" s="538">
        <f>$V60</f>
        <v>25.244542498124442</v>
      </c>
      <c r="AR70" s="538">
        <f>$W60</f>
        <v>24.560579290809287</v>
      </c>
      <c r="AS70" s="538">
        <f>$X60</f>
        <v>23.937715585561826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5.75" thickBot="1" x14ac:dyDescent="0.35">
      <c r="A71" s="97"/>
      <c r="B71" s="379"/>
      <c r="C71" s="379"/>
      <c r="D71" s="274">
        <f t="shared" si="5"/>
        <v>0</v>
      </c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9</v>
      </c>
      <c r="AI71" s="551">
        <f>S64+S65+S67-S86-S87-S88</f>
        <v>671</v>
      </c>
      <c r="AK71" s="538">
        <f>$Y59</f>
        <v>176.2418423832184</v>
      </c>
      <c r="AL71" s="538">
        <f>$Z59</f>
        <v>161.1560715258897</v>
      </c>
      <c r="AM71" s="538">
        <f>$AA59</f>
        <v>146.6014896375647</v>
      </c>
      <c r="AN71" s="540">
        <f>$AB59</f>
        <v>134.46486792382723</v>
      </c>
      <c r="AO71" s="538"/>
      <c r="AP71" s="538">
        <f>$Y60</f>
        <v>22.772740340060771</v>
      </c>
      <c r="AQ71" s="538">
        <f>$Z60</f>
        <v>21.592650270452509</v>
      </c>
      <c r="AR71" s="538">
        <f>$AA60</f>
        <v>20.527818643733191</v>
      </c>
      <c r="AS71" s="540">
        <f>$AB60</f>
        <v>19.527705926783423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5.75" thickTop="1" x14ac:dyDescent="0.3">
      <c r="A72" s="97" t="s">
        <v>51</v>
      </c>
      <c r="B72" s="379"/>
      <c r="C72" s="379"/>
      <c r="D72" s="274">
        <f t="shared" si="5"/>
        <v>0</v>
      </c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9</v>
      </c>
      <c r="AI72" s="551">
        <f>T64+T65+T67-T86-T87-T88</f>
        <v>671</v>
      </c>
      <c r="AK72" s="538"/>
      <c r="AL72" s="538"/>
      <c r="AM72" s="538"/>
      <c r="AN72" s="318">
        <f>SUM(AK66:AN71)</f>
        <v>4323.8397793108998</v>
      </c>
      <c r="AO72" s="538"/>
      <c r="AP72" s="538"/>
      <c r="AQ72" s="538"/>
      <c r="AR72" s="538"/>
      <c r="AS72" s="318">
        <f>SUM(AP66:AS71)</f>
        <v>589.74529683683636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x14ac:dyDescent="0.3">
      <c r="A73" s="97"/>
      <c r="B73" s="379"/>
      <c r="C73" s="379"/>
      <c r="D73" s="274">
        <f t="shared" si="5"/>
        <v>0</v>
      </c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9</v>
      </c>
      <c r="AI73" s="551">
        <f>U64+U65+U67-U86-U87-U88</f>
        <v>671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>
        <f t="shared" si="5"/>
        <v>0</v>
      </c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9</v>
      </c>
      <c r="AI74" s="551">
        <f>V64+V65+V67-V86-V87-V88</f>
        <v>671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>
        <f t="shared" si="5"/>
        <v>0</v>
      </c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9</v>
      </c>
      <c r="AI75" s="551">
        <f>W64+W65+W67-W86-W87-W88</f>
        <v>671</v>
      </c>
      <c r="AK75" s="321">
        <f>AI57</f>
        <v>410</v>
      </c>
      <c r="AL75" s="321">
        <f>AI58</f>
        <v>410</v>
      </c>
      <c r="AM75" s="321">
        <f>AI59</f>
        <v>410</v>
      </c>
      <c r="AN75" s="321">
        <f>AI60</f>
        <v>410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x14ac:dyDescent="0.3">
      <c r="A76" s="97"/>
      <c r="B76" s="379"/>
      <c r="C76" s="379"/>
      <c r="D76" s="274">
        <f t="shared" si="5"/>
        <v>0</v>
      </c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9</v>
      </c>
      <c r="AI76" s="551">
        <f>X64+X65+X67-X86-X87-X88</f>
        <v>671</v>
      </c>
      <c r="AK76" s="321">
        <f>AI61</f>
        <v>410</v>
      </c>
      <c r="AL76" s="321">
        <f>AI62</f>
        <v>410</v>
      </c>
      <c r="AM76" s="321">
        <f>AI63</f>
        <v>671</v>
      </c>
      <c r="AN76" s="321">
        <f>AI64</f>
        <v>671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>
        <f t="shared" si="5"/>
        <v>0</v>
      </c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9</v>
      </c>
      <c r="AI77" s="551">
        <f>Y64+Y65+Y67-Y86-Y87-Y88</f>
        <v>671</v>
      </c>
      <c r="AK77" s="321">
        <f>AI65</f>
        <v>671</v>
      </c>
      <c r="AL77" s="321">
        <f>AI66</f>
        <v>671</v>
      </c>
      <c r="AM77" s="321">
        <f>AI67</f>
        <v>671</v>
      </c>
      <c r="AN77" s="321">
        <f>AI68</f>
        <v>671</v>
      </c>
      <c r="AO77" s="530"/>
      <c r="AP77" s="321">
        <f>M66</f>
        <v>1</v>
      </c>
      <c r="AQ77" s="321">
        <f>N66</f>
        <v>1</v>
      </c>
      <c r="AR77" s="321">
        <f>O66</f>
        <v>1</v>
      </c>
      <c r="AS77" s="321">
        <f>P66</f>
        <v>1</v>
      </c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>
        <f t="shared" si="5"/>
        <v>0</v>
      </c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9</v>
      </c>
      <c r="AI78" s="551">
        <f>Z64+Z65+Z67-Z86-Z87-Z88</f>
        <v>671</v>
      </c>
      <c r="AK78" s="321">
        <f>AI69</f>
        <v>671</v>
      </c>
      <c r="AL78" s="321">
        <f>AI70</f>
        <v>671</v>
      </c>
      <c r="AM78" s="321">
        <f>AI71</f>
        <v>671</v>
      </c>
      <c r="AN78" s="321">
        <f>AI72</f>
        <v>671</v>
      </c>
      <c r="AO78" s="530"/>
      <c r="AP78" s="321">
        <f>Q66</f>
        <v>1</v>
      </c>
      <c r="AQ78" s="321">
        <f>R66</f>
        <v>1</v>
      </c>
      <c r="AR78" s="321">
        <f>S66</f>
        <v>1</v>
      </c>
      <c r="AS78" s="321">
        <f>T66</f>
        <v>1</v>
      </c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>
        <f t="shared" si="5"/>
        <v>0</v>
      </c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9</v>
      </c>
      <c r="AI79" s="551">
        <f>AA64+AA65+AA67-AA86-AA87-AA88</f>
        <v>410</v>
      </c>
      <c r="AK79" s="321">
        <f>AI73</f>
        <v>671</v>
      </c>
      <c r="AL79" s="321">
        <f>AI74</f>
        <v>671</v>
      </c>
      <c r="AM79" s="321">
        <f>AI75</f>
        <v>671</v>
      </c>
      <c r="AN79" s="321">
        <f>AI76</f>
        <v>671</v>
      </c>
      <c r="AO79" s="530"/>
      <c r="AP79" s="321">
        <f>U66</f>
        <v>1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>
        <f t="shared" si="5"/>
        <v>0</v>
      </c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9</v>
      </c>
      <c r="AI80" s="482">
        <f>AB64+AB65+AB67-AB86-AB87-AB88</f>
        <v>410</v>
      </c>
      <c r="AK80" s="321">
        <f>AI77</f>
        <v>671</v>
      </c>
      <c r="AL80" s="321">
        <f>AI78</f>
        <v>671</v>
      </c>
      <c r="AM80" s="321">
        <f>AI79</f>
        <v>410</v>
      </c>
      <c r="AN80" s="544">
        <f>AI80</f>
        <v>410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>
        <f t="shared" si="5"/>
        <v>0</v>
      </c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14016</v>
      </c>
      <c r="AS81" s="320">
        <f>SUM(AP75:AS80)</f>
        <v>9</v>
      </c>
      <c r="BD81" s="483"/>
    </row>
    <row r="82" spans="1:56" x14ac:dyDescent="0.3">
      <c r="A82" s="97"/>
      <c r="B82" s="379"/>
      <c r="C82" s="379"/>
      <c r="D82" s="274">
        <f t="shared" si="5"/>
        <v>0</v>
      </c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 t="s">
        <v>53</v>
      </c>
      <c r="B83" s="379"/>
      <c r="C83" s="379"/>
      <c r="D83" s="274">
        <f t="shared" si="5"/>
        <v>0</v>
      </c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>
        <f t="shared" si="5"/>
        <v>0</v>
      </c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>
        <f t="shared" si="5"/>
        <v>0</v>
      </c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 t="s">
        <v>47</v>
      </c>
      <c r="C86" s="397" t="s">
        <v>33</v>
      </c>
      <c r="D86" s="507">
        <f t="shared" si="5"/>
        <v>0</v>
      </c>
      <c r="E86" s="484">
        <v>0</v>
      </c>
      <c r="F86" s="485">
        <v>0</v>
      </c>
      <c r="G86" s="485">
        <v>0</v>
      </c>
      <c r="H86" s="485">
        <v>0</v>
      </c>
      <c r="I86" s="485">
        <v>0</v>
      </c>
      <c r="J86" s="486">
        <v>0</v>
      </c>
      <c r="K86" s="484">
        <v>0</v>
      </c>
      <c r="L86" s="485">
        <v>0</v>
      </c>
      <c r="M86" s="485">
        <v>0</v>
      </c>
      <c r="N86" s="485">
        <v>0</v>
      </c>
      <c r="O86" s="485">
        <v>0</v>
      </c>
      <c r="P86" s="485">
        <v>0</v>
      </c>
      <c r="Q86" s="485">
        <v>0</v>
      </c>
      <c r="R86" s="485">
        <v>0</v>
      </c>
      <c r="S86" s="485">
        <v>0</v>
      </c>
      <c r="T86" s="485">
        <v>0</v>
      </c>
      <c r="U86" s="485">
        <v>0</v>
      </c>
      <c r="V86" s="485">
        <v>0</v>
      </c>
      <c r="W86" s="485">
        <v>0</v>
      </c>
      <c r="X86" s="485">
        <v>0</v>
      </c>
      <c r="Y86" s="485">
        <v>0</v>
      </c>
      <c r="Z86" s="488">
        <v>0</v>
      </c>
      <c r="AA86" s="484">
        <v>0</v>
      </c>
      <c r="AB86" s="486">
        <v>0</v>
      </c>
      <c r="AC86" s="505" t="s">
        <v>79</v>
      </c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 t="s">
        <v>47</v>
      </c>
      <c r="C87" s="391" t="s">
        <v>33</v>
      </c>
      <c r="D87" s="507">
        <f t="shared" si="5"/>
        <v>0</v>
      </c>
      <c r="E87" s="398">
        <v>0</v>
      </c>
      <c r="F87" s="399">
        <v>0</v>
      </c>
      <c r="G87" s="399">
        <v>0</v>
      </c>
      <c r="H87" s="399">
        <v>0</v>
      </c>
      <c r="I87" s="399">
        <v>0</v>
      </c>
      <c r="J87" s="400">
        <v>0</v>
      </c>
      <c r="K87" s="392">
        <v>0</v>
      </c>
      <c r="L87" s="393">
        <v>0</v>
      </c>
      <c r="M87" s="393">
        <v>0</v>
      </c>
      <c r="N87" s="393">
        <v>0</v>
      </c>
      <c r="O87" s="393">
        <v>0</v>
      </c>
      <c r="P87" s="393">
        <v>0</v>
      </c>
      <c r="Q87" s="393">
        <v>0</v>
      </c>
      <c r="R87" s="393">
        <v>0</v>
      </c>
      <c r="S87" s="393">
        <v>0</v>
      </c>
      <c r="T87" s="393">
        <v>0</v>
      </c>
      <c r="U87" s="393">
        <v>0</v>
      </c>
      <c r="V87" s="393">
        <v>0</v>
      </c>
      <c r="W87" s="393">
        <v>0</v>
      </c>
      <c r="X87" s="393">
        <v>0</v>
      </c>
      <c r="Y87" s="393">
        <v>0</v>
      </c>
      <c r="Z87" s="396">
        <v>0</v>
      </c>
      <c r="AA87" s="392">
        <v>0</v>
      </c>
      <c r="AB87" s="394">
        <v>0</v>
      </c>
      <c r="AC87" s="505" t="s">
        <v>81</v>
      </c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>
        <f t="shared" si="5"/>
        <v>0</v>
      </c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 t="s">
        <v>55</v>
      </c>
      <c r="B89" s="391"/>
      <c r="C89" s="546"/>
      <c r="D89" s="507">
        <f t="shared" si="5"/>
        <v>0</v>
      </c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>
        <f t="shared" si="5"/>
        <v>0</v>
      </c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>
        <f t="shared" si="5"/>
        <v>0</v>
      </c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>
        <f t="shared" si="5"/>
        <v>0</v>
      </c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 t="s">
        <v>47</v>
      </c>
      <c r="C93" s="391" t="s">
        <v>83</v>
      </c>
      <c r="D93" s="507">
        <f t="shared" si="5"/>
        <v>216</v>
      </c>
      <c r="E93" s="398">
        <v>9</v>
      </c>
      <c r="F93" s="399">
        <v>9</v>
      </c>
      <c r="G93" s="399">
        <v>9</v>
      </c>
      <c r="H93" s="399">
        <v>9</v>
      </c>
      <c r="I93" s="399">
        <v>9</v>
      </c>
      <c r="J93" s="400">
        <v>9</v>
      </c>
      <c r="K93" s="392">
        <v>9</v>
      </c>
      <c r="L93" s="393">
        <v>9</v>
      </c>
      <c r="M93" s="393">
        <v>9</v>
      </c>
      <c r="N93" s="393">
        <v>9</v>
      </c>
      <c r="O93" s="393">
        <v>9</v>
      </c>
      <c r="P93" s="393">
        <v>9</v>
      </c>
      <c r="Q93" s="393">
        <v>9</v>
      </c>
      <c r="R93" s="393">
        <v>9</v>
      </c>
      <c r="S93" s="393">
        <v>9</v>
      </c>
      <c r="T93" s="393">
        <v>9</v>
      </c>
      <c r="U93" s="393">
        <v>9</v>
      </c>
      <c r="V93" s="393">
        <v>9</v>
      </c>
      <c r="W93" s="393">
        <v>9</v>
      </c>
      <c r="X93" s="393">
        <v>9</v>
      </c>
      <c r="Y93" s="393">
        <v>9</v>
      </c>
      <c r="Z93" s="396">
        <v>9</v>
      </c>
      <c r="AA93" s="392">
        <v>9</v>
      </c>
      <c r="AB93" s="394">
        <v>9</v>
      </c>
      <c r="AC93" s="378" t="s">
        <v>54</v>
      </c>
      <c r="AD93" s="483"/>
    </row>
    <row r="94" spans="1:56" ht="15" thickBot="1" x14ac:dyDescent="0.35">
      <c r="A94" s="97"/>
      <c r="B94" s="397" t="s">
        <v>47</v>
      </c>
      <c r="C94" s="391" t="s">
        <v>65</v>
      </c>
      <c r="D94" s="508">
        <f t="shared" si="5"/>
        <v>0</v>
      </c>
      <c r="E94" s="489">
        <v>0</v>
      </c>
      <c r="F94" s="490">
        <v>0</v>
      </c>
      <c r="G94" s="490">
        <v>0</v>
      </c>
      <c r="H94" s="490">
        <v>0</v>
      </c>
      <c r="I94" s="490">
        <v>0</v>
      </c>
      <c r="J94" s="491">
        <v>0</v>
      </c>
      <c r="K94" s="489">
        <v>0</v>
      </c>
      <c r="L94" s="490">
        <v>0</v>
      </c>
      <c r="M94" s="490">
        <v>0</v>
      </c>
      <c r="N94" s="490">
        <v>0</v>
      </c>
      <c r="O94" s="490">
        <v>0</v>
      </c>
      <c r="P94" s="490">
        <v>0</v>
      </c>
      <c r="Q94" s="490">
        <v>0</v>
      </c>
      <c r="R94" s="490">
        <v>0</v>
      </c>
      <c r="S94" s="490">
        <v>0</v>
      </c>
      <c r="T94" s="490">
        <v>0</v>
      </c>
      <c r="U94" s="490">
        <v>0</v>
      </c>
      <c r="V94" s="490">
        <v>0</v>
      </c>
      <c r="W94" s="490">
        <v>0</v>
      </c>
      <c r="X94" s="490">
        <v>0</v>
      </c>
      <c r="Y94" s="490">
        <v>0</v>
      </c>
      <c r="Z94" s="493">
        <v>0</v>
      </c>
      <c r="AA94" s="489">
        <v>0</v>
      </c>
      <c r="AB94" s="491">
        <v>0</v>
      </c>
      <c r="AC94" s="378" t="s">
        <v>76</v>
      </c>
      <c r="AD94" s="483"/>
    </row>
    <row r="95" spans="1:56" x14ac:dyDescent="0.3">
      <c r="A95" s="93"/>
      <c r="B95" s="397"/>
      <c r="C95" s="397"/>
      <c r="D95" s="509">
        <f t="shared" si="5"/>
        <v>0</v>
      </c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 t="s">
        <v>57</v>
      </c>
      <c r="B96" s="397"/>
      <c r="C96" s="397"/>
      <c r="D96" s="507">
        <f t="shared" si="5"/>
        <v>0</v>
      </c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>
        <f t="shared" si="5"/>
        <v>0</v>
      </c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7.25" thickBot="1" x14ac:dyDescent="0.35">
      <c r="A99" s="428" t="s">
        <v>72</v>
      </c>
      <c r="B99" s="429" t="s">
        <v>47</v>
      </c>
      <c r="C99" s="429" t="s">
        <v>33</v>
      </c>
      <c r="D99" s="430">
        <f t="shared" ref="D99:AB99" si="9">SUM(D64:D85)-SUM(D86:D97)-D63</f>
        <v>-347.229858503184</v>
      </c>
      <c r="E99" s="431">
        <f t="shared" si="9"/>
        <v>-54.047149748906747</v>
      </c>
      <c r="F99" s="432">
        <f t="shared" si="9"/>
        <v>-30.388357996548507</v>
      </c>
      <c r="G99" s="432">
        <f t="shared" si="9"/>
        <v>-24.757973386155982</v>
      </c>
      <c r="H99" s="432">
        <f t="shared" si="9"/>
        <v>-25.84974442372976</v>
      </c>
      <c r="I99" s="432">
        <f t="shared" si="9"/>
        <v>-39.986152957315312</v>
      </c>
      <c r="J99" s="433">
        <f t="shared" si="9"/>
        <v>-84.762657774952686</v>
      </c>
      <c r="K99" s="434">
        <f t="shared" si="9"/>
        <v>108.43701128586906</v>
      </c>
      <c r="L99" s="432">
        <f t="shared" si="9"/>
        <v>39.876921441457853</v>
      </c>
      <c r="M99" s="432">
        <f t="shared" si="9"/>
        <v>-15.330710319530795</v>
      </c>
      <c r="N99" s="432">
        <f t="shared" si="9"/>
        <v>-38.387206450913254</v>
      </c>
      <c r="O99" s="432">
        <f t="shared" si="9"/>
        <v>-61.331076557172082</v>
      </c>
      <c r="P99" s="432">
        <f t="shared" si="9"/>
        <v>-66.641525788442209</v>
      </c>
      <c r="Q99" s="432">
        <f t="shared" si="9"/>
        <v>-68.965236870512513</v>
      </c>
      <c r="R99" s="432">
        <f t="shared" si="9"/>
        <v>-72.097908102220799</v>
      </c>
      <c r="S99" s="432">
        <f t="shared" si="9"/>
        <v>-59.395387123189494</v>
      </c>
      <c r="T99" s="432">
        <f t="shared" si="9"/>
        <v>-33.443667059241761</v>
      </c>
      <c r="U99" s="432">
        <f t="shared" si="9"/>
        <v>-1.6936823973520632</v>
      </c>
      <c r="V99" s="432">
        <f t="shared" si="9"/>
        <v>23.67391917560451</v>
      </c>
      <c r="W99" s="432">
        <f t="shared" si="9"/>
        <v>40.760193612947887</v>
      </c>
      <c r="X99" s="432">
        <f t="shared" si="9"/>
        <v>59.743807500643811</v>
      </c>
      <c r="Y99" s="432">
        <f t="shared" si="9"/>
        <v>89.503275639487697</v>
      </c>
      <c r="Z99" s="435">
        <f t="shared" si="9"/>
        <v>127.02221109779873</v>
      </c>
      <c r="AA99" s="431">
        <f t="shared" si="9"/>
        <v>-95.438565757382776</v>
      </c>
      <c r="AB99" s="433">
        <f t="shared" si="9"/>
        <v>-63.730195543428579</v>
      </c>
      <c r="AC99" s="436" t="s">
        <v>58</v>
      </c>
      <c r="AD99" s="483"/>
    </row>
    <row r="100" spans="1:116" ht="16.5" x14ac:dyDescent="0.3">
      <c r="A100" s="545" t="s">
        <v>73</v>
      </c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29.25" thickBot="1" x14ac:dyDescent="0.35">
      <c r="A103" s="437" t="s">
        <v>11</v>
      </c>
      <c r="B103" s="438" t="s">
        <v>12</v>
      </c>
      <c r="C103" s="438" t="s">
        <v>13</v>
      </c>
      <c r="D103" s="445" t="s">
        <v>14</v>
      </c>
      <c r="E103" s="146">
        <v>1</v>
      </c>
      <c r="F103" s="144">
        <v>2</v>
      </c>
      <c r="G103" s="144">
        <v>3</v>
      </c>
      <c r="H103" s="144">
        <v>4</v>
      </c>
      <c r="I103" s="144">
        <v>5</v>
      </c>
      <c r="J103" s="147">
        <v>6</v>
      </c>
      <c r="K103" s="446">
        <v>7</v>
      </c>
      <c r="L103" s="446">
        <v>8</v>
      </c>
      <c r="M103" s="446">
        <v>9</v>
      </c>
      <c r="N103" s="446">
        <v>10</v>
      </c>
      <c r="O103" s="446">
        <v>11</v>
      </c>
      <c r="P103" s="446">
        <v>12</v>
      </c>
      <c r="Q103" s="446">
        <v>13</v>
      </c>
      <c r="R103" s="446">
        <v>14</v>
      </c>
      <c r="S103" s="446">
        <v>15</v>
      </c>
      <c r="T103" s="446">
        <v>16</v>
      </c>
      <c r="U103" s="446">
        <v>17</v>
      </c>
      <c r="V103" s="446">
        <v>18</v>
      </c>
      <c r="W103" s="446">
        <v>19</v>
      </c>
      <c r="X103" s="446">
        <v>20</v>
      </c>
      <c r="Y103" s="446">
        <v>21</v>
      </c>
      <c r="Z103" s="446">
        <v>22</v>
      </c>
      <c r="AA103" s="146">
        <v>23</v>
      </c>
      <c r="AB103" s="147">
        <v>24</v>
      </c>
      <c r="AC103" s="447" t="s">
        <v>15</v>
      </c>
      <c r="AD103" s="483"/>
    </row>
    <row r="104" spans="1:116" x14ac:dyDescent="0.3">
      <c r="A104" s="93" t="s">
        <v>59</v>
      </c>
      <c r="B104" s="23" t="s">
        <v>60</v>
      </c>
      <c r="C104" s="23" t="s">
        <v>20</v>
      </c>
      <c r="D104" s="24">
        <f t="shared" ref="D104:D128" si="10">SUM(E104:AB104)</f>
        <v>238.39938302694216</v>
      </c>
      <c r="E104" s="336">
        <v>7.6602377252810214</v>
      </c>
      <c r="F104" s="337">
        <v>7.4444099613580024</v>
      </c>
      <c r="G104" s="337">
        <v>7.3872959207198923</v>
      </c>
      <c r="H104" s="337">
        <v>7.4019003924778275</v>
      </c>
      <c r="I104" s="337">
        <v>7.5963463125734441</v>
      </c>
      <c r="J104" s="338">
        <v>8.158423191694169</v>
      </c>
      <c r="K104" s="339">
        <v>9.1437998932554887</v>
      </c>
      <c r="L104" s="337">
        <v>10.183078739879527</v>
      </c>
      <c r="M104" s="337">
        <v>11.084202279020271</v>
      </c>
      <c r="N104" s="337">
        <v>11.504730095517964</v>
      </c>
      <c r="O104" s="337">
        <v>11.848913286397854</v>
      </c>
      <c r="P104" s="337">
        <v>11.956694166808095</v>
      </c>
      <c r="Q104" s="337">
        <v>12.014967984149907</v>
      </c>
      <c r="R104" s="337">
        <v>12.12179060226249</v>
      </c>
      <c r="S104" s="337">
        <v>12.111935423039805</v>
      </c>
      <c r="T104" s="337">
        <v>11.839762933616813</v>
      </c>
      <c r="U104" s="337">
        <v>11.402684155769757</v>
      </c>
      <c r="V104" s="337">
        <v>10.929821821584666</v>
      </c>
      <c r="W104" s="337">
        <v>10.531937666113514</v>
      </c>
      <c r="X104" s="337">
        <v>10.207402388442349</v>
      </c>
      <c r="Y104" s="337">
        <v>9.8640605444199192</v>
      </c>
      <c r="Z104" s="340">
        <v>9.260013214602111</v>
      </c>
      <c r="AA104" s="336">
        <v>8.5990415772589426</v>
      </c>
      <c r="AB104" s="338">
        <v>8.1459327506983641</v>
      </c>
      <c r="AC104" s="347" t="s">
        <v>21</v>
      </c>
      <c r="AD104" s="547">
        <v>1</v>
      </c>
      <c r="AE104" s="530" t="s">
        <v>1</v>
      </c>
    </row>
    <row r="105" spans="1:116" ht="15" thickBot="1" x14ac:dyDescent="0.35">
      <c r="A105" s="97"/>
      <c r="B105" s="42" t="s">
        <v>60</v>
      </c>
      <c r="C105" s="42" t="s">
        <v>28</v>
      </c>
      <c r="D105" s="43">
        <f t="shared" si="10"/>
        <v>244.47221498882175</v>
      </c>
      <c r="E105" s="367">
        <v>8.2811958884243886</v>
      </c>
      <c r="F105" s="368">
        <v>8.0830983473339675</v>
      </c>
      <c r="G105" s="368">
        <v>7.9979970524141732</v>
      </c>
      <c r="H105" s="368">
        <v>8.0003899701256724</v>
      </c>
      <c r="I105" s="368">
        <v>8.1684385006978761</v>
      </c>
      <c r="J105" s="369">
        <v>8.733522198090812</v>
      </c>
      <c r="K105" s="370">
        <v>9.6624285691464635</v>
      </c>
      <c r="L105" s="368">
        <v>10.495719123782269</v>
      </c>
      <c r="M105" s="368">
        <v>11.175332303304094</v>
      </c>
      <c r="N105" s="368">
        <v>11.501285189226161</v>
      </c>
      <c r="O105" s="368">
        <v>11.722032961759503</v>
      </c>
      <c r="P105" s="368">
        <v>11.813665573283515</v>
      </c>
      <c r="Q105" s="368">
        <v>11.919602092911109</v>
      </c>
      <c r="R105" s="368">
        <v>11.98282484677978</v>
      </c>
      <c r="S105" s="368">
        <v>11.963132755327754</v>
      </c>
      <c r="T105" s="368">
        <v>11.723325419380286</v>
      </c>
      <c r="U105" s="368">
        <v>11.371266380985908</v>
      </c>
      <c r="V105" s="368">
        <v>11.008455934117814</v>
      </c>
      <c r="W105" s="368">
        <v>10.721032593050255</v>
      </c>
      <c r="X105" s="368">
        <v>10.468617057940701</v>
      </c>
      <c r="Y105" s="368">
        <v>10.144751345808402</v>
      </c>
      <c r="Z105" s="371">
        <v>9.6959998859946026</v>
      </c>
      <c r="AA105" s="367">
        <v>9.1324679312181161</v>
      </c>
      <c r="AB105" s="369">
        <v>8.7056330677181339</v>
      </c>
      <c r="AC105" s="347" t="s">
        <v>23</v>
      </c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 t="s">
        <v>29</v>
      </c>
      <c r="B106" s="52" t="s">
        <v>56</v>
      </c>
      <c r="C106" s="52" t="s">
        <v>28</v>
      </c>
      <c r="D106" s="198">
        <f t="shared" si="10"/>
        <v>244.47221498882175</v>
      </c>
      <c r="E106" s="454">
        <f t="shared" ref="E106:AB106" si="11">E105</f>
        <v>8.2811958884243886</v>
      </c>
      <c r="F106" s="455">
        <f t="shared" si="11"/>
        <v>8.0830983473339675</v>
      </c>
      <c r="G106" s="455">
        <f t="shared" si="11"/>
        <v>7.9979970524141732</v>
      </c>
      <c r="H106" s="455">
        <f t="shared" si="11"/>
        <v>8.0003899701256724</v>
      </c>
      <c r="I106" s="455">
        <f t="shared" si="11"/>
        <v>8.1684385006978761</v>
      </c>
      <c r="J106" s="456">
        <f t="shared" si="11"/>
        <v>8.733522198090812</v>
      </c>
      <c r="K106" s="457">
        <f t="shared" si="11"/>
        <v>9.6624285691464635</v>
      </c>
      <c r="L106" s="455">
        <f t="shared" si="11"/>
        <v>10.495719123782269</v>
      </c>
      <c r="M106" s="455">
        <f t="shared" si="11"/>
        <v>11.175332303304094</v>
      </c>
      <c r="N106" s="455">
        <f t="shared" si="11"/>
        <v>11.501285189226161</v>
      </c>
      <c r="O106" s="455">
        <f t="shared" si="11"/>
        <v>11.722032961759503</v>
      </c>
      <c r="P106" s="455">
        <f t="shared" si="11"/>
        <v>11.813665573283515</v>
      </c>
      <c r="Q106" s="455">
        <f t="shared" si="11"/>
        <v>11.919602092911109</v>
      </c>
      <c r="R106" s="455">
        <f t="shared" si="11"/>
        <v>11.98282484677978</v>
      </c>
      <c r="S106" s="455">
        <f t="shared" si="11"/>
        <v>11.963132755327754</v>
      </c>
      <c r="T106" s="455">
        <f t="shared" si="11"/>
        <v>11.723325419380286</v>
      </c>
      <c r="U106" s="455">
        <f t="shared" si="11"/>
        <v>11.371266380985908</v>
      </c>
      <c r="V106" s="455">
        <f t="shared" si="11"/>
        <v>11.008455934117814</v>
      </c>
      <c r="W106" s="455">
        <f t="shared" si="11"/>
        <v>10.721032593050255</v>
      </c>
      <c r="X106" s="455">
        <f t="shared" si="11"/>
        <v>10.468617057940701</v>
      </c>
      <c r="Y106" s="455">
        <f t="shared" si="11"/>
        <v>10.144751345808402</v>
      </c>
      <c r="Z106" s="458">
        <f t="shared" si="11"/>
        <v>9.6959998859946026</v>
      </c>
      <c r="AA106" s="454">
        <f t="shared" si="11"/>
        <v>9.1324679312181161</v>
      </c>
      <c r="AB106" s="456">
        <f t="shared" si="11"/>
        <v>8.7056330677181339</v>
      </c>
      <c r="AC106" s="347" t="s">
        <v>25</v>
      </c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 t="s">
        <v>30</v>
      </c>
      <c r="B107" s="100" t="s">
        <v>56</v>
      </c>
      <c r="C107" s="100" t="s">
        <v>20</v>
      </c>
      <c r="D107" s="47">
        <f t="shared" si="10"/>
        <v>238.39938302694216</v>
      </c>
      <c r="E107" s="90">
        <f t="shared" ref="E107:AB107" si="12">E104</f>
        <v>7.6602377252810214</v>
      </c>
      <c r="F107" s="164">
        <f t="shared" si="12"/>
        <v>7.4444099613580024</v>
      </c>
      <c r="G107" s="164">
        <f t="shared" si="12"/>
        <v>7.3872959207198923</v>
      </c>
      <c r="H107" s="164">
        <f t="shared" si="12"/>
        <v>7.4019003924778275</v>
      </c>
      <c r="I107" s="164">
        <f t="shared" si="12"/>
        <v>7.5963463125734441</v>
      </c>
      <c r="J107" s="166">
        <f t="shared" si="12"/>
        <v>8.158423191694169</v>
      </c>
      <c r="K107" s="48">
        <f t="shared" si="12"/>
        <v>9.1437998932554887</v>
      </c>
      <c r="L107" s="164">
        <f t="shared" si="12"/>
        <v>10.183078739879527</v>
      </c>
      <c r="M107" s="164">
        <f t="shared" si="12"/>
        <v>11.084202279020271</v>
      </c>
      <c r="N107" s="164">
        <f t="shared" si="12"/>
        <v>11.504730095517964</v>
      </c>
      <c r="O107" s="164">
        <f t="shared" si="12"/>
        <v>11.848913286397854</v>
      </c>
      <c r="P107" s="164">
        <f t="shared" si="12"/>
        <v>11.956694166808095</v>
      </c>
      <c r="Q107" s="164">
        <f t="shared" si="12"/>
        <v>12.014967984149907</v>
      </c>
      <c r="R107" s="164">
        <f t="shared" si="12"/>
        <v>12.12179060226249</v>
      </c>
      <c r="S107" s="164">
        <f t="shared" si="12"/>
        <v>12.111935423039805</v>
      </c>
      <c r="T107" s="164">
        <f t="shared" si="12"/>
        <v>11.839762933616813</v>
      </c>
      <c r="U107" s="164">
        <f t="shared" si="12"/>
        <v>11.402684155769757</v>
      </c>
      <c r="V107" s="164">
        <f t="shared" si="12"/>
        <v>10.929821821584666</v>
      </c>
      <c r="W107" s="164">
        <f t="shared" si="12"/>
        <v>10.531937666113514</v>
      </c>
      <c r="X107" s="164">
        <f t="shared" si="12"/>
        <v>10.207402388442349</v>
      </c>
      <c r="Y107" s="164">
        <f t="shared" si="12"/>
        <v>9.8640605444199192</v>
      </c>
      <c r="Z107" s="165">
        <f t="shared" si="12"/>
        <v>9.260013214602111</v>
      </c>
      <c r="AA107" s="90">
        <f t="shared" si="12"/>
        <v>8.5990415772589426</v>
      </c>
      <c r="AB107" s="166">
        <f t="shared" si="12"/>
        <v>8.1459327506983641</v>
      </c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 t="s">
        <v>31</v>
      </c>
      <c r="B108" s="46" t="s">
        <v>56</v>
      </c>
      <c r="C108" s="46" t="s">
        <v>32</v>
      </c>
      <c r="D108" s="459">
        <f t="shared" si="10"/>
        <v>482.87159801576388</v>
      </c>
      <c r="E108" s="460">
        <f t="shared" ref="E108:AB108" si="13">E106+E107</f>
        <v>15.94143361370541</v>
      </c>
      <c r="F108" s="461">
        <f t="shared" si="13"/>
        <v>15.527508308691971</v>
      </c>
      <c r="G108" s="461">
        <f t="shared" si="13"/>
        <v>15.385292973134066</v>
      </c>
      <c r="H108" s="461">
        <f t="shared" si="13"/>
        <v>15.4022903626035</v>
      </c>
      <c r="I108" s="461">
        <f t="shared" si="13"/>
        <v>15.764784813271319</v>
      </c>
      <c r="J108" s="462">
        <f t="shared" si="13"/>
        <v>16.891945389784979</v>
      </c>
      <c r="K108" s="463">
        <f t="shared" si="13"/>
        <v>18.806228462401954</v>
      </c>
      <c r="L108" s="461">
        <f t="shared" si="13"/>
        <v>20.678797863661796</v>
      </c>
      <c r="M108" s="461">
        <f t="shared" si="13"/>
        <v>22.259534582324363</v>
      </c>
      <c r="N108" s="461">
        <f t="shared" si="13"/>
        <v>23.006015284744123</v>
      </c>
      <c r="O108" s="461">
        <f t="shared" si="13"/>
        <v>23.570946248157355</v>
      </c>
      <c r="P108" s="461">
        <f t="shared" si="13"/>
        <v>23.77035974009161</v>
      </c>
      <c r="Q108" s="461">
        <f t="shared" si="13"/>
        <v>23.934570077061018</v>
      </c>
      <c r="R108" s="461">
        <f t="shared" si="13"/>
        <v>24.104615449042271</v>
      </c>
      <c r="S108" s="461">
        <f t="shared" si="13"/>
        <v>24.075068178367559</v>
      </c>
      <c r="T108" s="461">
        <f t="shared" si="13"/>
        <v>23.563088352997099</v>
      </c>
      <c r="U108" s="461">
        <f t="shared" si="13"/>
        <v>22.773950536755663</v>
      </c>
      <c r="V108" s="461">
        <f t="shared" si="13"/>
        <v>21.93827775570248</v>
      </c>
      <c r="W108" s="461">
        <f t="shared" si="13"/>
        <v>21.252970259163767</v>
      </c>
      <c r="X108" s="461">
        <f t="shared" si="13"/>
        <v>20.676019446383052</v>
      </c>
      <c r="Y108" s="461">
        <f t="shared" si="13"/>
        <v>20.008811890228323</v>
      </c>
      <c r="Z108" s="464">
        <f t="shared" si="13"/>
        <v>18.956013100596714</v>
      </c>
      <c r="AA108" s="460">
        <f t="shared" si="13"/>
        <v>17.73150950847706</v>
      </c>
      <c r="AB108" s="462">
        <f t="shared" si="13"/>
        <v>16.851565818416496</v>
      </c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>
        <f t="shared" si="10"/>
        <v>0</v>
      </c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>
        <f t="shared" si="10"/>
        <v>0</v>
      </c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>
        <f t="shared" si="10"/>
        <v>0</v>
      </c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 t="s">
        <v>61</v>
      </c>
      <c r="B112" s="379"/>
      <c r="C112" s="379"/>
      <c r="D112" s="57">
        <f t="shared" si="10"/>
        <v>0</v>
      </c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>
        <f t="shared" si="10"/>
        <v>0</v>
      </c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>
        <f t="shared" si="10"/>
        <v>0</v>
      </c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>
        <f t="shared" si="10"/>
        <v>0</v>
      </c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>
        <f t="shared" si="10"/>
        <v>0</v>
      </c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>
        <f t="shared" si="10"/>
        <v>0</v>
      </c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>
        <f t="shared" si="10"/>
        <v>0</v>
      </c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 t="s">
        <v>62</v>
      </c>
      <c r="B119" s="379"/>
      <c r="C119" s="379"/>
      <c r="D119" s="57">
        <f t="shared" si="10"/>
        <v>0</v>
      </c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>
        <f t="shared" si="10"/>
        <v>0</v>
      </c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>
        <f t="shared" si="10"/>
        <v>0</v>
      </c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>
        <f t="shared" si="10"/>
        <v>0</v>
      </c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 t="s">
        <v>63</v>
      </c>
      <c r="B123" s="397"/>
      <c r="C123" s="397"/>
      <c r="D123" s="259">
        <f t="shared" si="10"/>
        <v>0</v>
      </c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>
        <f t="shared" si="10"/>
        <v>0</v>
      </c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>
        <f t="shared" si="10"/>
        <v>0</v>
      </c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>
        <f t="shared" si="10"/>
        <v>0</v>
      </c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 t="s">
        <v>64</v>
      </c>
      <c r="B127" s="397"/>
      <c r="C127" s="397"/>
      <c r="D127" s="259">
        <f t="shared" si="10"/>
        <v>0</v>
      </c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>
        <f t="shared" si="10"/>
        <v>0</v>
      </c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7.25" thickBot="1" x14ac:dyDescent="0.35">
      <c r="A130" s="428" t="s">
        <v>72</v>
      </c>
      <c r="B130" s="429" t="s">
        <v>56</v>
      </c>
      <c r="C130" s="429" t="s">
        <v>33</v>
      </c>
      <c r="D130" s="430">
        <f t="shared" ref="D130:AB130" si="14">SUM(D109:D120)-SUM(D121:D128)-D108</f>
        <v>-482.87159801576388</v>
      </c>
      <c r="E130" s="431">
        <f t="shared" si="14"/>
        <v>-15.94143361370541</v>
      </c>
      <c r="F130" s="432">
        <f t="shared" si="14"/>
        <v>-15.527508308691971</v>
      </c>
      <c r="G130" s="432">
        <f t="shared" si="14"/>
        <v>-15.385292973134066</v>
      </c>
      <c r="H130" s="432">
        <f t="shared" si="14"/>
        <v>-15.4022903626035</v>
      </c>
      <c r="I130" s="432">
        <f t="shared" si="14"/>
        <v>-15.764784813271319</v>
      </c>
      <c r="J130" s="433">
        <f t="shared" si="14"/>
        <v>-16.891945389784979</v>
      </c>
      <c r="K130" s="434">
        <f t="shared" si="14"/>
        <v>-18.806228462401954</v>
      </c>
      <c r="L130" s="432">
        <f t="shared" si="14"/>
        <v>-20.678797863661796</v>
      </c>
      <c r="M130" s="432">
        <f t="shared" si="14"/>
        <v>-22.259534582324363</v>
      </c>
      <c r="N130" s="432">
        <f t="shared" si="14"/>
        <v>-23.006015284744123</v>
      </c>
      <c r="O130" s="432">
        <f t="shared" si="14"/>
        <v>-23.570946248157355</v>
      </c>
      <c r="P130" s="432">
        <f t="shared" si="14"/>
        <v>-23.77035974009161</v>
      </c>
      <c r="Q130" s="432">
        <f t="shared" si="14"/>
        <v>-23.934570077061018</v>
      </c>
      <c r="R130" s="432">
        <f t="shared" si="14"/>
        <v>-24.104615449042271</v>
      </c>
      <c r="S130" s="432">
        <f t="shared" si="14"/>
        <v>-24.075068178367559</v>
      </c>
      <c r="T130" s="432">
        <f t="shared" si="14"/>
        <v>-23.563088352997099</v>
      </c>
      <c r="U130" s="432">
        <f t="shared" si="14"/>
        <v>-22.773950536755663</v>
      </c>
      <c r="V130" s="432">
        <f t="shared" si="14"/>
        <v>-21.93827775570248</v>
      </c>
      <c r="W130" s="432">
        <f t="shared" si="14"/>
        <v>-21.252970259163767</v>
      </c>
      <c r="X130" s="432">
        <f t="shared" si="14"/>
        <v>-20.676019446383052</v>
      </c>
      <c r="Y130" s="432">
        <f t="shared" si="14"/>
        <v>-20.008811890228323</v>
      </c>
      <c r="Z130" s="435">
        <f t="shared" si="14"/>
        <v>-18.956013100596714</v>
      </c>
      <c r="AA130" s="431">
        <f t="shared" si="14"/>
        <v>-17.73150950847706</v>
      </c>
      <c r="AB130" s="433">
        <f t="shared" si="14"/>
        <v>-16.851565818416496</v>
      </c>
      <c r="AC130" s="436" t="s">
        <v>58</v>
      </c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 t="s">
        <v>73</v>
      </c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3" spans="1:56" x14ac:dyDescent="0.3">
      <c r="A133" s="555" t="str">
        <f>VLOOKUP(WEEKDAY(B133,2),$B$148:$C$154,2,FALSE)</f>
        <v>Tue</v>
      </c>
      <c r="B133" s="556">
        <f>B134</f>
        <v>37334</v>
      </c>
      <c r="C133" s="557" t="s">
        <v>56</v>
      </c>
      <c r="D133" s="558">
        <f>D108</f>
        <v>482.87159801576388</v>
      </c>
      <c r="E133" s="558">
        <f t="shared" ref="E133:AB133" si="15">E108</f>
        <v>15.94143361370541</v>
      </c>
      <c r="F133" s="558">
        <f t="shared" si="15"/>
        <v>15.527508308691971</v>
      </c>
      <c r="G133" s="558">
        <f t="shared" si="15"/>
        <v>15.385292973134066</v>
      </c>
      <c r="H133" s="558">
        <f t="shared" si="15"/>
        <v>15.4022903626035</v>
      </c>
      <c r="I133" s="558">
        <f t="shared" si="15"/>
        <v>15.764784813271319</v>
      </c>
      <c r="J133" s="558">
        <f t="shared" si="15"/>
        <v>16.891945389784979</v>
      </c>
      <c r="K133" s="558">
        <f t="shared" si="15"/>
        <v>18.806228462401954</v>
      </c>
      <c r="L133" s="558">
        <f t="shared" si="15"/>
        <v>20.678797863661796</v>
      </c>
      <c r="M133" s="558">
        <f t="shared" si="15"/>
        <v>22.259534582324363</v>
      </c>
      <c r="N133" s="558">
        <f t="shared" si="15"/>
        <v>23.006015284744123</v>
      </c>
      <c r="O133" s="558">
        <f t="shared" si="15"/>
        <v>23.570946248157355</v>
      </c>
      <c r="P133" s="558">
        <f t="shared" si="15"/>
        <v>23.77035974009161</v>
      </c>
      <c r="Q133" s="558">
        <f t="shared" si="15"/>
        <v>23.934570077061018</v>
      </c>
      <c r="R133" s="558">
        <f t="shared" si="15"/>
        <v>24.104615449042271</v>
      </c>
      <c r="S133" s="558">
        <f t="shared" si="15"/>
        <v>24.075068178367559</v>
      </c>
      <c r="T133" s="558">
        <f t="shared" si="15"/>
        <v>23.563088352997099</v>
      </c>
      <c r="U133" s="558">
        <f t="shared" si="15"/>
        <v>22.773950536755663</v>
      </c>
      <c r="V133" s="558">
        <f t="shared" si="15"/>
        <v>21.93827775570248</v>
      </c>
      <c r="W133" s="558">
        <f t="shared" si="15"/>
        <v>21.252970259163767</v>
      </c>
      <c r="X133" s="558">
        <f t="shared" si="15"/>
        <v>20.676019446383052</v>
      </c>
      <c r="Y133" s="558">
        <f t="shared" si="15"/>
        <v>20.008811890228323</v>
      </c>
      <c r="Z133" s="558">
        <f t="shared" si="15"/>
        <v>18.956013100596714</v>
      </c>
      <c r="AA133" s="558">
        <f t="shared" si="15"/>
        <v>17.73150950847706</v>
      </c>
      <c r="AB133" s="558">
        <f t="shared" si="15"/>
        <v>16.851565818416496</v>
      </c>
    </row>
    <row r="134" spans="1:56" x14ac:dyDescent="0.3">
      <c r="A134" s="555" t="str">
        <f>VLOOKUP(WEEKDAY(B134,2),$B$148:$C$154,2,FALSE)</f>
        <v>Tue</v>
      </c>
      <c r="B134" s="556">
        <f>A3</f>
        <v>37334</v>
      </c>
      <c r="C134" s="557" t="s">
        <v>26</v>
      </c>
      <c r="D134" s="558">
        <f>SUM(D16)</f>
        <v>11009.185325920036</v>
      </c>
      <c r="E134" s="558">
        <f t="shared" ref="E134:AB134" si="16">SUM(E16)</f>
        <v>382.67353043058563</v>
      </c>
      <c r="F134" s="558">
        <f t="shared" si="16"/>
        <v>375.25840028691937</v>
      </c>
      <c r="G134" s="558">
        <f t="shared" si="16"/>
        <v>371.93610114177511</v>
      </c>
      <c r="H134" s="558">
        <f t="shared" si="16"/>
        <v>370.72148988291906</v>
      </c>
      <c r="I134" s="558">
        <f t="shared" si="16"/>
        <v>377.0504742813967</v>
      </c>
      <c r="J134" s="558">
        <f t="shared" si="16"/>
        <v>398.7749035665334</v>
      </c>
      <c r="K134" s="558">
        <f t="shared" si="16"/>
        <v>435.06319339992376</v>
      </c>
      <c r="L134" s="558">
        <f t="shared" si="16"/>
        <v>470.24462708352428</v>
      </c>
      <c r="M134" s="558">
        <f t="shared" si="16"/>
        <v>499.04209705144535</v>
      </c>
      <c r="N134" s="558">
        <f t="shared" si="16"/>
        <v>513.32177564635379</v>
      </c>
      <c r="O134" s="558">
        <f t="shared" si="16"/>
        <v>523.90707384996676</v>
      </c>
      <c r="P134" s="558">
        <f t="shared" si="16"/>
        <v>527.38268932989524</v>
      </c>
      <c r="Q134" s="558">
        <f t="shared" si="16"/>
        <v>531.03098453538087</v>
      </c>
      <c r="R134" s="558">
        <f t="shared" si="16"/>
        <v>535.09220408653846</v>
      </c>
      <c r="S134" s="558">
        <f t="shared" si="16"/>
        <v>533.85634137271597</v>
      </c>
      <c r="T134" s="558">
        <f t="shared" si="16"/>
        <v>522.87797193123538</v>
      </c>
      <c r="U134" s="558">
        <f t="shared" si="16"/>
        <v>506.71115800922757</v>
      </c>
      <c r="V134" s="558">
        <f t="shared" si="16"/>
        <v>490.39980791766391</v>
      </c>
      <c r="W134" s="558">
        <f t="shared" si="16"/>
        <v>475.85230272438235</v>
      </c>
      <c r="X134" s="558">
        <f t="shared" si="16"/>
        <v>464.91358622664427</v>
      </c>
      <c r="Y134" s="558">
        <f t="shared" si="16"/>
        <v>453.31923392532815</v>
      </c>
      <c r="Z134" s="558">
        <f t="shared" si="16"/>
        <v>435.53111550125885</v>
      </c>
      <c r="AA134" s="558">
        <f t="shared" si="16"/>
        <v>414.65068963299325</v>
      </c>
      <c r="AB134" s="558">
        <f t="shared" si="16"/>
        <v>399.5735741054263</v>
      </c>
    </row>
    <row r="135" spans="1:56" x14ac:dyDescent="0.3">
      <c r="A135" s="555" t="str">
        <f>VLOOKUP(WEEKDAY(B135,2),$B$148:$C$154,2,FALSE)</f>
        <v>Tue</v>
      </c>
      <c r="B135" s="556">
        <f>B134</f>
        <v>37334</v>
      </c>
      <c r="C135" s="557" t="s">
        <v>47</v>
      </c>
      <c r="D135" s="558">
        <f>D63</f>
        <v>14156.229858503184</v>
      </c>
      <c r="E135" s="558">
        <f t="shared" ref="E135:AB135" si="17">E63</f>
        <v>455.04714974890675</v>
      </c>
      <c r="F135" s="558">
        <f t="shared" si="17"/>
        <v>431.38835799654851</v>
      </c>
      <c r="G135" s="558">
        <f t="shared" si="17"/>
        <v>425.75797338615598</v>
      </c>
      <c r="H135" s="558">
        <f t="shared" si="17"/>
        <v>426.84974442372976</v>
      </c>
      <c r="I135" s="558">
        <f t="shared" si="17"/>
        <v>440.98615295731531</v>
      </c>
      <c r="J135" s="558">
        <f t="shared" si="17"/>
        <v>485.76265777495269</v>
      </c>
      <c r="K135" s="558">
        <f t="shared" si="17"/>
        <v>553.56298871413094</v>
      </c>
      <c r="L135" s="558">
        <f t="shared" si="17"/>
        <v>622.12307855854215</v>
      </c>
      <c r="M135" s="558">
        <f t="shared" si="17"/>
        <v>678.33071031953079</v>
      </c>
      <c r="N135" s="558">
        <f t="shared" si="17"/>
        <v>701.38720645091325</v>
      </c>
      <c r="O135" s="558">
        <f t="shared" si="17"/>
        <v>724.33107655717208</v>
      </c>
      <c r="P135" s="558">
        <f t="shared" si="17"/>
        <v>729.64152578844221</v>
      </c>
      <c r="Q135" s="558">
        <f t="shared" si="17"/>
        <v>731.96523687051251</v>
      </c>
      <c r="R135" s="558">
        <f t="shared" si="17"/>
        <v>735.0979081022208</v>
      </c>
      <c r="S135" s="558">
        <f t="shared" si="17"/>
        <v>722.39538712318949</v>
      </c>
      <c r="T135" s="558">
        <f t="shared" si="17"/>
        <v>696.44366705924176</v>
      </c>
      <c r="U135" s="558">
        <f t="shared" si="17"/>
        <v>664.69368239735206</v>
      </c>
      <c r="V135" s="558">
        <f t="shared" si="17"/>
        <v>638.32608082439549</v>
      </c>
      <c r="W135" s="558">
        <f t="shared" si="17"/>
        <v>621.23980638705211</v>
      </c>
      <c r="X135" s="558">
        <f t="shared" si="17"/>
        <v>602.25619249935619</v>
      </c>
      <c r="Y135" s="558">
        <f t="shared" si="17"/>
        <v>572.4967243605123</v>
      </c>
      <c r="Z135" s="558">
        <f t="shared" si="17"/>
        <v>534.97778890220127</v>
      </c>
      <c r="AA135" s="558">
        <f t="shared" si="17"/>
        <v>496.43856575738278</v>
      </c>
      <c r="AB135" s="558">
        <f t="shared" si="17"/>
        <v>464.73019554342858</v>
      </c>
    </row>
    <row r="136" spans="1:56" ht="15" thickBot="1" x14ac:dyDescent="0.35">
      <c r="B136" s="557"/>
      <c r="C136" s="557" t="s">
        <v>84</v>
      </c>
      <c r="D136" s="559">
        <f>SUM(D134:D135)</f>
        <v>25165.415184423218</v>
      </c>
      <c r="E136" s="559">
        <f t="shared" ref="E136:AB136" si="18">SUM(E134:E135)</f>
        <v>837.72068017949232</v>
      </c>
      <c r="F136" s="559">
        <f t="shared" si="18"/>
        <v>806.64675828346788</v>
      </c>
      <c r="G136" s="559">
        <f t="shared" si="18"/>
        <v>797.69407452793109</v>
      </c>
      <c r="H136" s="559">
        <f t="shared" si="18"/>
        <v>797.57123430664888</v>
      </c>
      <c r="I136" s="559">
        <f t="shared" si="18"/>
        <v>818.03662723871207</v>
      </c>
      <c r="J136" s="559">
        <f t="shared" si="18"/>
        <v>884.53756134148603</v>
      </c>
      <c r="K136" s="559">
        <f t="shared" si="18"/>
        <v>988.6261821140547</v>
      </c>
      <c r="L136" s="559">
        <f t="shared" si="18"/>
        <v>1092.3677056420665</v>
      </c>
      <c r="M136" s="559">
        <f t="shared" si="18"/>
        <v>1177.3728073709763</v>
      </c>
      <c r="N136" s="559">
        <f t="shared" si="18"/>
        <v>1214.7089820972669</v>
      </c>
      <c r="O136" s="559">
        <f t="shared" si="18"/>
        <v>1248.2381504071388</v>
      </c>
      <c r="P136" s="559">
        <f t="shared" si="18"/>
        <v>1257.0242151183375</v>
      </c>
      <c r="Q136" s="559">
        <f t="shared" si="18"/>
        <v>1262.9962214058933</v>
      </c>
      <c r="R136" s="559">
        <f t="shared" si="18"/>
        <v>1270.1901121887593</v>
      </c>
      <c r="S136" s="559">
        <f t="shared" si="18"/>
        <v>1256.2517284959054</v>
      </c>
      <c r="T136" s="559">
        <f t="shared" si="18"/>
        <v>1219.3216389904771</v>
      </c>
      <c r="U136" s="559">
        <f t="shared" si="18"/>
        <v>1171.4048404065798</v>
      </c>
      <c r="V136" s="559">
        <f t="shared" si="18"/>
        <v>1128.7258887420594</v>
      </c>
      <c r="W136" s="559">
        <f t="shared" si="18"/>
        <v>1097.0921091114344</v>
      </c>
      <c r="X136" s="559">
        <f t="shared" si="18"/>
        <v>1067.1697787260005</v>
      </c>
      <c r="Y136" s="559">
        <f t="shared" si="18"/>
        <v>1025.8159582858405</v>
      </c>
      <c r="Z136" s="559">
        <f t="shared" si="18"/>
        <v>970.50890440346006</v>
      </c>
      <c r="AA136" s="559">
        <f t="shared" si="18"/>
        <v>911.08925539037602</v>
      </c>
      <c r="AB136" s="559">
        <f t="shared" si="18"/>
        <v>864.30376964885488</v>
      </c>
    </row>
    <row r="137" spans="1:56" ht="15" thickTop="1" x14ac:dyDescent="0.3">
      <c r="D137" s="320" t="s">
        <v>92</v>
      </c>
      <c r="E137" s="321">
        <f>AVERAGE(E134:J134,AA134:AB134)</f>
        <v>386.32989541606861</v>
      </c>
    </row>
    <row r="148" spans="2:3" x14ac:dyDescent="0.3">
      <c r="B148" s="319">
        <v>1</v>
      </c>
      <c r="C148" s="319" t="s">
        <v>85</v>
      </c>
    </row>
    <row r="149" spans="2:3" x14ac:dyDescent="0.3">
      <c r="B149" s="319">
        <v>2</v>
      </c>
      <c r="C149" s="319" t="s">
        <v>86</v>
      </c>
    </row>
    <row r="150" spans="2:3" x14ac:dyDescent="0.3">
      <c r="B150" s="319">
        <v>3</v>
      </c>
      <c r="C150" s="319" t="s">
        <v>87</v>
      </c>
    </row>
    <row r="151" spans="2:3" x14ac:dyDescent="0.3">
      <c r="B151" s="319">
        <v>4</v>
      </c>
      <c r="C151" s="319" t="s">
        <v>88</v>
      </c>
    </row>
    <row r="152" spans="2:3" x14ac:dyDescent="0.3">
      <c r="B152" s="319">
        <v>5</v>
      </c>
      <c r="C152" s="319" t="s">
        <v>89</v>
      </c>
    </row>
    <row r="153" spans="2:3" x14ac:dyDescent="0.3">
      <c r="B153" s="319">
        <v>6</v>
      </c>
      <c r="C153" s="319" t="s">
        <v>90</v>
      </c>
    </row>
    <row r="154" spans="2:3" x14ac:dyDescent="0.3">
      <c r="B154" s="319">
        <v>7</v>
      </c>
      <c r="C154" s="319" t="s">
        <v>91</v>
      </c>
    </row>
  </sheetData>
  <phoneticPr fontId="0" type="noConversion"/>
  <pageMargins left="0.75" right="0.75" top="1" bottom="1" header="0.5" footer="0.5"/>
  <pageSetup scale="55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1"/>
  <dimension ref="A1:DL137"/>
  <sheetViews>
    <sheetView zoomScale="75" workbookViewId="0">
      <selection sqref="A1:IV65536"/>
    </sheetView>
  </sheetViews>
  <sheetFormatPr defaultRowHeight="14.25" x14ac:dyDescent="0.3"/>
  <cols>
    <col min="1" max="1" width="22.7109375" style="318" customWidth="1"/>
    <col min="2" max="2" width="10.28515625" style="319" bestFit="1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/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/>
      <c r="AF6" s="525"/>
      <c r="AG6" s="525"/>
      <c r="AH6" s="525"/>
      <c r="AI6" s="525"/>
      <c r="AJ6" s="320"/>
      <c r="AK6" s="526"/>
      <c r="AL6" s="321"/>
      <c r="AM6" s="526"/>
      <c r="AN6" s="526"/>
      <c r="AO6" s="526"/>
      <c r="AP6" s="526"/>
      <c r="AQ6" s="321"/>
      <c r="AR6" s="526"/>
      <c r="AS6" s="526"/>
      <c r="AT6" s="526"/>
      <c r="AU6" s="526"/>
      <c r="AV6" s="321"/>
      <c r="AW6" s="526"/>
      <c r="AX6" s="526"/>
      <c r="AY6" s="526"/>
      <c r="AZ6" s="526"/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9.5" thickBot="1" x14ac:dyDescent="0.35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/>
      <c r="AF7" s="528"/>
      <c r="AG7" s="528"/>
      <c r="AH7" s="528"/>
      <c r="AI7" s="528"/>
      <c r="AJ7" s="529"/>
      <c r="AK7" s="526"/>
      <c r="AL7" s="530"/>
      <c r="AM7" s="530"/>
      <c r="AN7" s="530"/>
      <c r="AO7" s="527"/>
      <c r="AP7" s="526"/>
      <c r="AQ7" s="530"/>
      <c r="AR7" s="530"/>
      <c r="AS7" s="530"/>
      <c r="AT7" s="527"/>
      <c r="AU7" s="526"/>
      <c r="AV7" s="530"/>
      <c r="AW7" s="530"/>
      <c r="AX7" s="530"/>
      <c r="AY7" s="527"/>
      <c r="AZ7" s="526"/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/>
      <c r="AE8" s="548"/>
      <c r="AF8" s="549"/>
      <c r="AG8" s="533"/>
      <c r="AH8" s="533"/>
      <c r="AI8" s="549"/>
      <c r="AK8" s="530"/>
      <c r="AL8" s="530"/>
      <c r="AM8" s="530"/>
      <c r="AN8" s="530"/>
      <c r="AO8" s="530"/>
      <c r="AP8" s="530"/>
      <c r="AQ8" s="530"/>
      <c r="AR8" s="530"/>
      <c r="AS8" s="530"/>
      <c r="AT8" s="530"/>
      <c r="AU8" s="530"/>
      <c r="AV8" s="530"/>
      <c r="AW8" s="530"/>
      <c r="AX8" s="530"/>
      <c r="AY8" s="530"/>
      <c r="AZ8" s="530"/>
      <c r="BA8" s="530"/>
      <c r="BB8" s="530"/>
      <c r="BC8" s="530"/>
      <c r="BD8" s="483"/>
    </row>
    <row r="9" spans="1:116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/>
      <c r="AE9" s="550"/>
      <c r="AF9" s="551"/>
      <c r="AG9" s="534"/>
      <c r="AH9" s="534"/>
      <c r="AI9" s="551"/>
      <c r="AK9" s="530"/>
      <c r="AL9" s="530"/>
      <c r="AM9" s="530"/>
      <c r="AN9" s="530"/>
      <c r="AO9" s="530"/>
      <c r="AP9" s="530"/>
      <c r="AQ9" s="530"/>
      <c r="AR9" s="530"/>
      <c r="AS9" s="530"/>
      <c r="AT9" s="530"/>
      <c r="AU9" s="530"/>
      <c r="AV9" s="530"/>
      <c r="AW9" s="530"/>
      <c r="AX9" s="530"/>
      <c r="AY9" s="530"/>
      <c r="AZ9" s="530"/>
      <c r="BA9" s="530"/>
      <c r="BB9" s="530"/>
      <c r="BC9" s="530"/>
      <c r="BD9" s="483"/>
    </row>
    <row r="10" spans="1:116" ht="15.75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/>
      <c r="AE10" s="550"/>
      <c r="AF10" s="551"/>
      <c r="AG10" s="534"/>
      <c r="AH10" s="534"/>
      <c r="AI10" s="551"/>
      <c r="AK10" s="530"/>
      <c r="AL10" s="530"/>
      <c r="AM10" s="530"/>
      <c r="AN10" s="530"/>
      <c r="AO10" s="523"/>
      <c r="AP10" s="530"/>
      <c r="AQ10" s="530"/>
      <c r="AR10" s="530"/>
      <c r="AS10" s="530"/>
      <c r="AT10" s="523"/>
      <c r="AU10" s="530"/>
      <c r="AV10" s="530"/>
      <c r="AW10" s="530"/>
      <c r="AX10" s="530"/>
      <c r="AY10" s="523"/>
      <c r="AZ10" s="530"/>
      <c r="BA10" s="530"/>
      <c r="BB10" s="530"/>
      <c r="BC10" s="530"/>
      <c r="BD10" s="483"/>
    </row>
    <row r="11" spans="1:116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/>
      <c r="AE11" s="550"/>
      <c r="AF11" s="551"/>
      <c r="AG11" s="534"/>
      <c r="AH11" s="534"/>
      <c r="AI11" s="551"/>
      <c r="AK11" s="530"/>
      <c r="AL11" s="530"/>
      <c r="AM11" s="530"/>
      <c r="AN11" s="530"/>
      <c r="AO11" s="530"/>
      <c r="AP11" s="530"/>
      <c r="AQ11" s="530"/>
      <c r="AR11" s="530"/>
      <c r="AS11" s="530"/>
      <c r="AT11" s="530"/>
      <c r="AU11" s="530"/>
      <c r="AV11" s="530"/>
      <c r="AW11" s="530"/>
      <c r="AX11" s="530"/>
      <c r="AY11" s="530"/>
      <c r="AZ11" s="530"/>
      <c r="BA11" s="530"/>
      <c r="BB11" s="530"/>
      <c r="BC11" s="530"/>
      <c r="BD11" s="483"/>
    </row>
    <row r="12" spans="1:116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/>
      <c r="AE12" s="550"/>
      <c r="AF12" s="551"/>
      <c r="AG12" s="534"/>
      <c r="AH12" s="534"/>
      <c r="AI12" s="551"/>
      <c r="AK12" s="530"/>
      <c r="AL12" s="530"/>
      <c r="AM12" s="530"/>
      <c r="AN12" s="530"/>
      <c r="AO12" s="530"/>
      <c r="AP12" s="530"/>
      <c r="AQ12" s="530"/>
      <c r="AR12" s="530"/>
      <c r="AS12" s="530"/>
      <c r="AT12" s="530"/>
      <c r="AU12" s="530"/>
      <c r="AV12" s="530"/>
      <c r="AW12" s="530"/>
      <c r="AX12" s="530"/>
      <c r="AY12" s="530"/>
      <c r="AZ12" s="530"/>
      <c r="BA12" s="530"/>
      <c r="BB12" s="530"/>
      <c r="BC12" s="530"/>
      <c r="BD12" s="483"/>
    </row>
    <row r="13" spans="1:116" ht="15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/>
      <c r="AE13" s="550"/>
      <c r="AF13" s="551"/>
      <c r="AG13" s="534"/>
      <c r="AH13" s="534"/>
      <c r="AI13" s="551"/>
      <c r="AK13" s="530"/>
      <c r="AL13" s="530"/>
      <c r="AM13" s="530"/>
      <c r="AN13" s="535"/>
      <c r="AO13" s="530"/>
      <c r="AP13" s="530"/>
      <c r="AQ13" s="530"/>
      <c r="AR13" s="530"/>
      <c r="AS13" s="535"/>
      <c r="AT13" s="530"/>
      <c r="AU13" s="530"/>
      <c r="AV13" s="530"/>
      <c r="AW13" s="530"/>
      <c r="AX13" s="535"/>
      <c r="AY13" s="530"/>
      <c r="AZ13" s="530"/>
      <c r="BA13" s="530"/>
      <c r="BB13" s="530"/>
      <c r="BC13" s="535"/>
      <c r="BD13" s="483"/>
    </row>
    <row r="14" spans="1:116" ht="15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/>
      <c r="AE14" s="550"/>
      <c r="AF14" s="551"/>
      <c r="AG14" s="534"/>
      <c r="AH14" s="534"/>
      <c r="AI14" s="551"/>
      <c r="AN14" s="320"/>
      <c r="AO14" s="530"/>
      <c r="AS14" s="320"/>
      <c r="AT14" s="530"/>
      <c r="AX14" s="320"/>
      <c r="AY14" s="530"/>
      <c r="BC14" s="320"/>
      <c r="BD14" s="483"/>
    </row>
    <row r="15" spans="1:116" ht="15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/>
      <c r="AE15" s="550"/>
      <c r="AF15" s="551"/>
      <c r="AG15" s="534"/>
      <c r="AH15" s="534"/>
      <c r="AI15" s="551"/>
      <c r="BA15" s="536"/>
      <c r="BB15" s="536"/>
      <c r="BC15" s="536"/>
      <c r="BD15" s="483"/>
    </row>
    <row r="16" spans="1:116" ht="15.75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/>
      <c r="AE16" s="550"/>
      <c r="AF16" s="551"/>
      <c r="AG16" s="534"/>
      <c r="AH16" s="534"/>
      <c r="AI16" s="551"/>
      <c r="AK16" s="537"/>
      <c r="AL16" s="536"/>
      <c r="AM16" s="536"/>
      <c r="AN16" s="536"/>
      <c r="AO16" s="536"/>
      <c r="AP16" s="537"/>
      <c r="AQ16" s="536"/>
      <c r="AR16" s="536"/>
      <c r="AS16" s="536"/>
      <c r="AT16" s="536"/>
      <c r="AU16" s="537"/>
      <c r="AV16" s="536"/>
      <c r="AW16" s="536"/>
      <c r="AX16" s="536"/>
      <c r="AY16" s="536"/>
      <c r="AZ16" s="537"/>
      <c r="BA16" s="538"/>
      <c r="BB16" s="538"/>
      <c r="BC16" s="538"/>
      <c r="BD16" s="483"/>
    </row>
    <row r="17" spans="1:56" ht="15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/>
      <c r="AE17" s="550"/>
      <c r="AF17" s="551"/>
      <c r="AG17" s="534"/>
      <c r="AH17" s="534"/>
      <c r="AI17" s="551"/>
      <c r="AK17" s="538"/>
      <c r="AL17" s="538"/>
      <c r="AM17" s="538"/>
      <c r="AN17" s="538"/>
      <c r="AO17" s="538"/>
      <c r="AP17" s="538"/>
      <c r="AQ17" s="538"/>
      <c r="AR17" s="538"/>
      <c r="AS17" s="538"/>
      <c r="AT17" s="538"/>
      <c r="AU17" s="538"/>
      <c r="AV17" s="538"/>
      <c r="AW17" s="538"/>
      <c r="AX17" s="538"/>
      <c r="AY17" s="538"/>
      <c r="AZ17" s="538"/>
      <c r="BA17" s="538"/>
      <c r="BB17" s="538"/>
      <c r="BC17" s="538"/>
      <c r="BD17" s="483"/>
    </row>
    <row r="18" spans="1:56" ht="15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/>
      <c r="AE18" s="550"/>
      <c r="AF18" s="551"/>
      <c r="AG18" s="534"/>
      <c r="AH18" s="534"/>
      <c r="AI18" s="551"/>
      <c r="AK18" s="538"/>
      <c r="AL18" s="538"/>
      <c r="AM18" s="538"/>
      <c r="AN18" s="538"/>
      <c r="AO18" s="538"/>
      <c r="AP18" s="538"/>
      <c r="AQ18" s="538"/>
      <c r="AR18" s="538"/>
      <c r="AS18" s="538"/>
      <c r="AT18" s="538"/>
      <c r="AU18" s="539"/>
      <c r="AV18" s="539"/>
      <c r="AW18" s="539"/>
      <c r="AX18" s="539"/>
      <c r="AY18" s="538"/>
      <c r="AZ18" s="539"/>
      <c r="BA18" s="539"/>
      <c r="BB18" s="539"/>
      <c r="BC18" s="539"/>
      <c r="BD18" s="483"/>
    </row>
    <row r="19" spans="1:56" ht="15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/>
      <c r="AE19" s="550"/>
      <c r="AF19" s="551"/>
      <c r="AG19" s="534"/>
      <c r="AH19" s="534"/>
      <c r="AI19" s="551"/>
      <c r="AK19" s="538"/>
      <c r="AL19" s="538"/>
      <c r="AM19" s="538"/>
      <c r="AN19" s="538"/>
      <c r="AO19" s="538"/>
      <c r="AP19" s="538"/>
      <c r="AQ19" s="538"/>
      <c r="AR19" s="538"/>
      <c r="AS19" s="538"/>
      <c r="AT19" s="538"/>
      <c r="AU19" s="538"/>
      <c r="AV19" s="538"/>
      <c r="AW19" s="538"/>
      <c r="AX19" s="538"/>
      <c r="AY19" s="538"/>
      <c r="AZ19" s="538"/>
      <c r="BA19" s="538"/>
      <c r="BB19" s="538"/>
      <c r="BC19" s="538"/>
      <c r="BD19" s="483"/>
    </row>
    <row r="20" spans="1:56" ht="15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/>
      <c r="AE20" s="550"/>
      <c r="AF20" s="551"/>
      <c r="AG20" s="534"/>
      <c r="AH20" s="534"/>
      <c r="AI20" s="551"/>
      <c r="AK20" s="538"/>
      <c r="AL20" s="538"/>
      <c r="AM20" s="538"/>
      <c r="AN20" s="538"/>
      <c r="AO20" s="538"/>
      <c r="AP20" s="538"/>
      <c r="AQ20" s="538"/>
      <c r="AR20" s="538"/>
      <c r="AS20" s="538"/>
      <c r="AT20" s="538"/>
      <c r="AU20" s="538"/>
      <c r="AV20" s="538"/>
      <c r="AW20" s="538"/>
      <c r="AX20" s="538"/>
      <c r="AY20" s="538"/>
      <c r="AZ20" s="538"/>
      <c r="BA20" s="538"/>
      <c r="BB20" s="538"/>
      <c r="BC20" s="538"/>
      <c r="BD20" s="483"/>
    </row>
    <row r="21" spans="1:56" ht="15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/>
      <c r="AE21" s="550"/>
      <c r="AF21" s="551"/>
      <c r="AG21" s="534"/>
      <c r="AH21" s="534"/>
      <c r="AI21" s="551"/>
      <c r="AK21" s="538"/>
      <c r="AL21" s="538"/>
      <c r="AM21" s="538"/>
      <c r="AN21" s="538"/>
      <c r="AO21" s="538"/>
      <c r="AP21" s="538"/>
      <c r="AQ21" s="538"/>
      <c r="AR21" s="538"/>
      <c r="AS21" s="538"/>
      <c r="AT21" s="538"/>
      <c r="AU21" s="538"/>
      <c r="AV21" s="538"/>
      <c r="AW21" s="538"/>
      <c r="AX21" s="538"/>
      <c r="AY21" s="538"/>
      <c r="AZ21" s="538"/>
      <c r="BA21" s="538"/>
      <c r="BB21" s="538"/>
      <c r="BC21" s="538"/>
      <c r="BD21" s="483"/>
    </row>
    <row r="22" spans="1:56" ht="15.75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/>
      <c r="AE22" s="550"/>
      <c r="AF22" s="551"/>
      <c r="AG22" s="534"/>
      <c r="AH22" s="534"/>
      <c r="AI22" s="551"/>
      <c r="AK22" s="538"/>
      <c r="AL22" s="538"/>
      <c r="AM22" s="538"/>
      <c r="AN22" s="540"/>
      <c r="AO22" s="538"/>
      <c r="AP22" s="538"/>
      <c r="AQ22" s="538"/>
      <c r="AR22" s="538"/>
      <c r="AS22" s="540"/>
      <c r="AT22" s="538"/>
      <c r="AU22" s="538"/>
      <c r="AV22" s="538"/>
      <c r="AW22" s="538"/>
      <c r="AX22" s="540"/>
      <c r="AY22" s="538"/>
      <c r="AZ22" s="538"/>
      <c r="BA22" s="538"/>
      <c r="BB22" s="538"/>
      <c r="BC22" s="540"/>
      <c r="BD22" s="483"/>
    </row>
    <row r="23" spans="1:56" ht="15.75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/>
      <c r="AE23" s="550"/>
      <c r="AF23" s="551"/>
      <c r="AG23" s="534"/>
      <c r="AH23" s="534"/>
      <c r="AI23" s="551"/>
      <c r="AK23" s="538"/>
      <c r="AL23" s="538"/>
      <c r="AM23" s="538"/>
      <c r="AN23" s="318"/>
      <c r="AO23" s="538"/>
      <c r="AP23" s="538"/>
      <c r="AQ23" s="538"/>
      <c r="AR23" s="538"/>
      <c r="AS23" s="318"/>
      <c r="AT23" s="538"/>
      <c r="AU23" s="538"/>
      <c r="AV23" s="538"/>
      <c r="AW23" s="538"/>
      <c r="AX23" s="318"/>
      <c r="AY23" s="538"/>
      <c r="AZ23" s="538"/>
      <c r="BA23" s="538"/>
      <c r="BB23" s="538"/>
      <c r="BC23" s="318"/>
      <c r="BD23" s="483"/>
    </row>
    <row r="24" spans="1:56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/>
      <c r="AE24" s="550"/>
      <c r="AF24" s="551"/>
      <c r="AG24" s="534"/>
      <c r="AH24" s="534"/>
      <c r="AI24" s="551"/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/>
      <c r="AE25" s="550"/>
      <c r="AF25" s="551"/>
      <c r="AG25" s="534"/>
      <c r="AH25" s="534"/>
      <c r="AI25" s="551"/>
      <c r="AK25" s="542"/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/>
      <c r="AE26" s="550"/>
      <c r="AF26" s="551"/>
      <c r="AG26" s="534"/>
      <c r="AH26" s="534"/>
      <c r="AI26" s="551"/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/>
      <c r="AE27" s="550"/>
      <c r="AF27" s="551"/>
      <c r="AG27" s="534"/>
      <c r="AH27" s="534"/>
      <c r="AI27" s="551"/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/>
      <c r="AE28" s="550"/>
      <c r="AF28" s="551"/>
      <c r="AG28" s="534"/>
      <c r="AH28" s="534"/>
      <c r="AI28" s="551"/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/>
      <c r="AE29" s="550"/>
      <c r="AF29" s="551"/>
      <c r="AG29" s="534"/>
      <c r="AH29" s="534"/>
      <c r="AI29" s="551"/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/>
      <c r="AE30" s="550"/>
      <c r="AF30" s="551"/>
      <c r="AG30" s="534"/>
      <c r="AH30" s="534"/>
      <c r="AI30" s="551"/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/>
      <c r="AE31" s="552"/>
      <c r="AF31" s="482"/>
      <c r="AG31" s="543"/>
      <c r="AH31" s="543"/>
      <c r="AI31" s="482"/>
      <c r="AN31" s="544"/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/>
      <c r="BD32" s="483"/>
    </row>
    <row r="33" spans="1:67" ht="15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5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/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/>
      <c r="AF55" s="525"/>
      <c r="AG55" s="525"/>
      <c r="AH55" s="525"/>
      <c r="AI55" s="525"/>
      <c r="AK55" s="526"/>
      <c r="AM55" s="526"/>
      <c r="AN55" s="526"/>
      <c r="AO55" s="526"/>
      <c r="AP55" s="526"/>
      <c r="AR55" s="526"/>
      <c r="AS55" s="526"/>
      <c r="AT55" s="526"/>
      <c r="AU55" s="526"/>
      <c r="AW55" s="526"/>
      <c r="AX55" s="526"/>
      <c r="AY55" s="526"/>
      <c r="AZ55" s="526"/>
      <c r="BB55" s="526"/>
      <c r="BC55" s="526"/>
      <c r="BD55" s="483"/>
    </row>
    <row r="56" spans="1:116" ht="19.5" thickBot="1" x14ac:dyDescent="0.35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/>
      <c r="AF56" s="528"/>
      <c r="AG56" s="528"/>
      <c r="AH56" s="528"/>
      <c r="AI56" s="528"/>
      <c r="AK56" s="526"/>
      <c r="AL56" s="530"/>
      <c r="AM56" s="530"/>
      <c r="AN56" s="530"/>
      <c r="AO56" s="527"/>
      <c r="AP56" s="526"/>
      <c r="AQ56" s="530"/>
      <c r="AR56" s="530"/>
      <c r="AS56" s="530"/>
      <c r="AT56" s="527"/>
      <c r="AU56" s="526"/>
      <c r="AV56" s="530"/>
      <c r="AW56" s="530"/>
      <c r="AX56" s="530"/>
      <c r="AY56" s="527"/>
      <c r="AZ56" s="526"/>
      <c r="BA56" s="530"/>
      <c r="BB56" s="530"/>
      <c r="BC56" s="530"/>
      <c r="BD56" s="526"/>
    </row>
    <row r="57" spans="1:116" ht="18.75" x14ac:dyDescent="0.3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/>
      <c r="AE57" s="548"/>
      <c r="AF57" s="549"/>
      <c r="AG57" s="533"/>
      <c r="AH57" s="533"/>
      <c r="AI57" s="549"/>
      <c r="AK57" s="530"/>
      <c r="AL57" s="530"/>
      <c r="AM57" s="530"/>
      <c r="AN57" s="530"/>
      <c r="AO57" s="530"/>
      <c r="AP57" s="530"/>
      <c r="AQ57" s="530"/>
      <c r="AR57" s="530"/>
      <c r="AS57" s="530"/>
      <c r="AT57" s="530"/>
      <c r="AU57" s="530"/>
      <c r="AV57" s="530"/>
      <c r="AW57" s="530"/>
      <c r="AX57" s="530"/>
      <c r="AY57" s="530"/>
      <c r="AZ57" s="530"/>
      <c r="BA57" s="530"/>
      <c r="BB57" s="530"/>
      <c r="BC57" s="530"/>
      <c r="BD57" s="527"/>
    </row>
    <row r="58" spans="1:116" ht="15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/>
      <c r="AE58" s="550"/>
      <c r="AF58" s="551"/>
      <c r="AG58" s="534"/>
      <c r="AH58" s="534"/>
      <c r="AI58" s="551"/>
      <c r="AK58" s="530"/>
      <c r="AL58" s="530"/>
      <c r="AM58" s="530"/>
      <c r="AN58" s="530"/>
      <c r="AO58" s="530"/>
      <c r="AP58" s="530"/>
      <c r="AQ58" s="530"/>
      <c r="AR58" s="530"/>
      <c r="AS58" s="530"/>
      <c r="AT58" s="530"/>
      <c r="AU58" s="530"/>
      <c r="AV58" s="530"/>
      <c r="AW58" s="530"/>
      <c r="AX58" s="530"/>
      <c r="AY58" s="530"/>
      <c r="AZ58" s="530"/>
      <c r="BA58" s="530"/>
      <c r="BB58" s="530"/>
      <c r="BC58" s="530"/>
      <c r="BD58" s="530"/>
    </row>
    <row r="59" spans="1:116" ht="15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/>
      <c r="AE59" s="550"/>
      <c r="AF59" s="551"/>
      <c r="AG59" s="534"/>
      <c r="AH59" s="534"/>
      <c r="AI59" s="551"/>
      <c r="AK59" s="530"/>
      <c r="AL59" s="530"/>
      <c r="AM59" s="530"/>
      <c r="AN59" s="530"/>
      <c r="AO59" s="523"/>
      <c r="AP59" s="530"/>
      <c r="AQ59" s="530"/>
      <c r="AR59" s="530"/>
      <c r="AS59" s="530"/>
      <c r="AT59" s="523"/>
      <c r="AU59" s="530"/>
      <c r="AV59" s="530"/>
      <c r="AW59" s="530"/>
      <c r="AX59" s="530"/>
      <c r="AY59" s="523"/>
      <c r="AZ59" s="530"/>
      <c r="BA59" s="530"/>
      <c r="BB59" s="530"/>
      <c r="BC59" s="530"/>
      <c r="BD59" s="530"/>
    </row>
    <row r="60" spans="1:116" ht="15.75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/>
      <c r="AE60" s="550"/>
      <c r="AF60" s="551"/>
      <c r="AG60" s="534"/>
      <c r="AH60" s="534"/>
      <c r="AI60" s="551"/>
      <c r="AK60" s="530"/>
      <c r="AL60" s="530"/>
      <c r="AM60" s="530"/>
      <c r="AN60" s="530"/>
      <c r="AO60" s="530"/>
      <c r="AP60" s="530"/>
      <c r="AQ60" s="530"/>
      <c r="AR60" s="530"/>
      <c r="AS60" s="530"/>
      <c r="AT60" s="530"/>
      <c r="AU60" s="530"/>
      <c r="AV60" s="530"/>
      <c r="AW60" s="530"/>
      <c r="AX60" s="530"/>
      <c r="AY60" s="530"/>
      <c r="AZ60" s="530"/>
      <c r="BA60" s="530"/>
      <c r="BB60" s="530"/>
      <c r="BC60" s="530"/>
      <c r="BD60" s="523"/>
    </row>
    <row r="61" spans="1:116" ht="15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/>
      <c r="AE61" s="550"/>
      <c r="AF61" s="551"/>
      <c r="AG61" s="534"/>
      <c r="AH61" s="534"/>
      <c r="AI61" s="551"/>
      <c r="AK61" s="530"/>
      <c r="AL61" s="530"/>
      <c r="AM61" s="530"/>
      <c r="AN61" s="530"/>
      <c r="AO61" s="530"/>
      <c r="AP61" s="530"/>
      <c r="AQ61" s="530"/>
      <c r="AR61" s="530"/>
      <c r="AS61" s="530"/>
      <c r="AT61" s="530"/>
      <c r="AU61" s="530"/>
      <c r="AV61" s="530"/>
      <c r="AW61" s="530"/>
      <c r="AX61" s="530"/>
      <c r="AY61" s="530"/>
      <c r="AZ61" s="530"/>
      <c r="BA61" s="530"/>
      <c r="BB61" s="530"/>
      <c r="BC61" s="530"/>
      <c r="BD61" s="530"/>
    </row>
    <row r="62" spans="1:116" ht="15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/>
      <c r="AE62" s="550"/>
      <c r="AF62" s="551"/>
      <c r="AG62" s="534"/>
      <c r="AH62" s="534"/>
      <c r="AI62" s="551"/>
      <c r="AK62" s="530"/>
      <c r="AL62" s="530"/>
      <c r="AM62" s="530"/>
      <c r="AN62" s="535"/>
      <c r="AO62" s="530"/>
      <c r="AP62" s="530"/>
      <c r="AQ62" s="530"/>
      <c r="AR62" s="530"/>
      <c r="AS62" s="535"/>
      <c r="AT62" s="530"/>
      <c r="AU62" s="530"/>
      <c r="AV62" s="530"/>
      <c r="AW62" s="530"/>
      <c r="AX62" s="535"/>
      <c r="AY62" s="530"/>
      <c r="AZ62" s="530"/>
      <c r="BA62" s="530"/>
      <c r="BB62" s="530"/>
      <c r="BC62" s="535"/>
      <c r="BD62" s="530"/>
    </row>
    <row r="63" spans="1:116" ht="15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/>
      <c r="AE63" s="550"/>
      <c r="AF63" s="551"/>
      <c r="AG63" s="534"/>
      <c r="AH63" s="534"/>
      <c r="AI63" s="551"/>
      <c r="AN63" s="320"/>
      <c r="AO63" s="530"/>
      <c r="AS63" s="320"/>
      <c r="AT63" s="530"/>
      <c r="AX63" s="320"/>
      <c r="AY63" s="530"/>
      <c r="BC63" s="320"/>
      <c r="BD63" s="530"/>
    </row>
    <row r="64" spans="1:116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/>
      <c r="AE64" s="550"/>
      <c r="AF64" s="551"/>
      <c r="AG64" s="534"/>
      <c r="AH64" s="534"/>
      <c r="AI64" s="551"/>
      <c r="BF64" s="536"/>
      <c r="BG64" s="536"/>
      <c r="BH64" s="536"/>
    </row>
    <row r="65" spans="1:60" ht="15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/>
      <c r="AE65" s="550"/>
      <c r="AF65" s="551"/>
      <c r="AG65" s="534"/>
      <c r="AH65" s="534"/>
      <c r="AI65" s="551"/>
      <c r="AK65" s="537"/>
      <c r="AL65" s="536"/>
      <c r="AM65" s="536"/>
      <c r="AN65" s="536"/>
      <c r="AO65" s="536"/>
      <c r="AP65" s="537"/>
      <c r="AQ65" s="536"/>
      <c r="AR65" s="536"/>
      <c r="AS65" s="536"/>
      <c r="AT65" s="536"/>
      <c r="AU65" s="537"/>
      <c r="AV65" s="536"/>
      <c r="AW65" s="536"/>
      <c r="AX65" s="536"/>
      <c r="AY65" s="536"/>
      <c r="AZ65" s="537"/>
      <c r="BA65" s="536"/>
      <c r="BB65" s="536"/>
      <c r="BC65" s="536"/>
      <c r="BD65" s="531"/>
      <c r="BE65" s="537"/>
      <c r="BF65" s="538"/>
      <c r="BG65" s="538"/>
      <c r="BH65" s="538"/>
    </row>
    <row r="66" spans="1:60" ht="15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/>
      <c r="AE66" s="550"/>
      <c r="AF66" s="551"/>
      <c r="AG66" s="534"/>
      <c r="AH66" s="534"/>
      <c r="AI66" s="551"/>
      <c r="AK66" s="538"/>
      <c r="AL66" s="538"/>
      <c r="AM66" s="538"/>
      <c r="AN66" s="538"/>
      <c r="AO66" s="538"/>
      <c r="AP66" s="538"/>
      <c r="AQ66" s="538"/>
      <c r="AR66" s="538"/>
      <c r="AS66" s="538"/>
      <c r="AT66" s="538"/>
      <c r="AU66" s="538"/>
      <c r="AV66" s="538"/>
      <c r="AW66" s="538"/>
      <c r="AX66" s="538"/>
      <c r="AY66" s="538"/>
      <c r="AZ66" s="538"/>
      <c r="BA66" s="538"/>
      <c r="BB66" s="538"/>
      <c r="BC66" s="538"/>
      <c r="BD66" s="539"/>
      <c r="BE66" s="538"/>
      <c r="BF66" s="538"/>
      <c r="BG66" s="538"/>
      <c r="BH66" s="538"/>
    </row>
    <row r="67" spans="1:60" ht="15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/>
      <c r="AE67" s="550"/>
      <c r="AF67" s="551"/>
      <c r="AG67" s="534"/>
      <c r="AH67" s="534"/>
      <c r="AI67" s="551"/>
      <c r="AK67" s="538"/>
      <c r="AL67" s="538"/>
      <c r="AM67" s="538"/>
      <c r="AN67" s="538"/>
      <c r="AO67" s="538"/>
      <c r="AP67" s="538"/>
      <c r="AQ67" s="538"/>
      <c r="AR67" s="538"/>
      <c r="AS67" s="538"/>
      <c r="AT67" s="538"/>
      <c r="AU67" s="539"/>
      <c r="AV67" s="539"/>
      <c r="AW67" s="539"/>
      <c r="AX67" s="539"/>
      <c r="AY67" s="538"/>
      <c r="AZ67" s="539"/>
      <c r="BA67" s="539"/>
      <c r="BB67" s="539"/>
      <c r="BC67" s="539"/>
      <c r="BD67" s="539"/>
      <c r="BE67" s="539"/>
      <c r="BF67" s="539"/>
      <c r="BG67" s="539"/>
      <c r="BH67" s="539"/>
    </row>
    <row r="68" spans="1:60" ht="15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/>
      <c r="AE68" s="550"/>
      <c r="AF68" s="551"/>
      <c r="AG68" s="534"/>
      <c r="AH68" s="534"/>
      <c r="AI68" s="551"/>
      <c r="AK68" s="538"/>
      <c r="AL68" s="538"/>
      <c r="AM68" s="538"/>
      <c r="AN68" s="538"/>
      <c r="AO68" s="538"/>
      <c r="AP68" s="538"/>
      <c r="AQ68" s="538"/>
      <c r="AR68" s="538"/>
      <c r="AS68" s="538"/>
      <c r="AT68" s="538"/>
      <c r="AU68" s="538"/>
      <c r="AV68" s="538"/>
      <c r="AW68" s="538"/>
      <c r="AX68" s="538"/>
      <c r="AY68" s="538"/>
      <c r="AZ68" s="538"/>
      <c r="BA68" s="538"/>
      <c r="BB68" s="538"/>
      <c r="BC68" s="538"/>
      <c r="BD68" s="539"/>
      <c r="BE68" s="538"/>
      <c r="BF68" s="538"/>
      <c r="BG68" s="538"/>
      <c r="BH68" s="538"/>
    </row>
    <row r="69" spans="1:60" ht="15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/>
      <c r="AE69" s="550"/>
      <c r="AF69" s="551"/>
      <c r="AG69" s="534"/>
      <c r="AH69" s="534"/>
      <c r="AI69" s="551"/>
      <c r="AK69" s="538"/>
      <c r="AL69" s="538"/>
      <c r="AM69" s="538"/>
      <c r="AN69" s="538"/>
      <c r="AO69" s="538"/>
      <c r="AP69" s="538"/>
      <c r="AQ69" s="538"/>
      <c r="AR69" s="538"/>
      <c r="AS69" s="538"/>
      <c r="AT69" s="538"/>
      <c r="AU69" s="538"/>
      <c r="AV69" s="538"/>
      <c r="AW69" s="538"/>
      <c r="AX69" s="538"/>
      <c r="AY69" s="538"/>
      <c r="AZ69" s="538"/>
      <c r="BA69" s="538"/>
      <c r="BB69" s="538"/>
      <c r="BC69" s="538"/>
      <c r="BD69" s="539"/>
      <c r="BE69" s="538"/>
      <c r="BF69" s="538"/>
      <c r="BG69" s="538"/>
      <c r="BH69" s="538"/>
    </row>
    <row r="70" spans="1:60" ht="15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/>
      <c r="AE70" s="550"/>
      <c r="AF70" s="551"/>
      <c r="AG70" s="534"/>
      <c r="AH70" s="534"/>
      <c r="AI70" s="551"/>
      <c r="AK70" s="538"/>
      <c r="AL70" s="538"/>
      <c r="AM70" s="538"/>
      <c r="AN70" s="538"/>
      <c r="AO70" s="538"/>
      <c r="AP70" s="538"/>
      <c r="AQ70" s="538"/>
      <c r="AR70" s="538"/>
      <c r="AS70" s="538"/>
      <c r="AT70" s="538"/>
      <c r="AU70" s="538"/>
      <c r="AV70" s="538"/>
      <c r="AW70" s="538"/>
      <c r="AX70" s="538"/>
      <c r="AY70" s="538"/>
      <c r="AZ70" s="538"/>
      <c r="BA70" s="538"/>
      <c r="BB70" s="538"/>
      <c r="BC70" s="538"/>
      <c r="BD70" s="539"/>
      <c r="BE70" s="538"/>
      <c r="BF70" s="538"/>
      <c r="BG70" s="538"/>
      <c r="BH70" s="538"/>
    </row>
    <row r="71" spans="1:60" ht="15.75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/>
      <c r="AE71" s="550"/>
      <c r="AF71" s="551"/>
      <c r="AG71" s="534"/>
      <c r="AH71" s="534"/>
      <c r="AI71" s="551"/>
      <c r="AK71" s="538"/>
      <c r="AL71" s="538"/>
      <c r="AM71" s="538"/>
      <c r="AN71" s="540"/>
      <c r="AO71" s="538"/>
      <c r="AP71" s="538"/>
      <c r="AQ71" s="538"/>
      <c r="AR71" s="538"/>
      <c r="AS71" s="540"/>
      <c r="AT71" s="538"/>
      <c r="AU71" s="538"/>
      <c r="AV71" s="538"/>
      <c r="AW71" s="538"/>
      <c r="AX71" s="540"/>
      <c r="AY71" s="538"/>
      <c r="AZ71" s="538"/>
      <c r="BA71" s="538"/>
      <c r="BB71" s="538"/>
      <c r="BC71" s="540"/>
      <c r="BD71" s="539"/>
      <c r="BE71" s="538"/>
      <c r="BF71" s="538"/>
      <c r="BG71" s="538"/>
      <c r="BH71" s="540"/>
    </row>
    <row r="72" spans="1:60" ht="15.75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/>
      <c r="AE72" s="550"/>
      <c r="AF72" s="551"/>
      <c r="AG72" s="534"/>
      <c r="AH72" s="534"/>
      <c r="AI72" s="551"/>
      <c r="AK72" s="538"/>
      <c r="AL72" s="538"/>
      <c r="AM72" s="538"/>
      <c r="AN72" s="318"/>
      <c r="AO72" s="538"/>
      <c r="AP72" s="538"/>
      <c r="AQ72" s="538"/>
      <c r="AR72" s="538"/>
      <c r="AS72" s="318"/>
      <c r="AT72" s="538"/>
      <c r="AU72" s="538"/>
      <c r="AV72" s="538"/>
      <c r="AW72" s="538"/>
      <c r="AX72" s="318"/>
      <c r="AY72" s="538"/>
      <c r="AZ72" s="538"/>
      <c r="BA72" s="538"/>
      <c r="BB72" s="538"/>
      <c r="BC72" s="318"/>
      <c r="BD72" s="539"/>
      <c r="BE72" s="318"/>
      <c r="BF72" s="318"/>
      <c r="BG72" s="318"/>
      <c r="BH72" s="318"/>
    </row>
    <row r="73" spans="1:60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/>
      <c r="AE73" s="550"/>
      <c r="AF73" s="551"/>
      <c r="AG73" s="534"/>
      <c r="AH73" s="534"/>
      <c r="AI73" s="551"/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/>
      <c r="AE74" s="550"/>
      <c r="AF74" s="551"/>
      <c r="AG74" s="534"/>
      <c r="AH74" s="534"/>
      <c r="AI74" s="551"/>
      <c r="AK74" s="542"/>
      <c r="AM74" s="320"/>
      <c r="AN74" s="320"/>
      <c r="AO74" s="530"/>
      <c r="AP74" s="542"/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/>
      <c r="AE75" s="550"/>
      <c r="AF75" s="551"/>
      <c r="AG75" s="534"/>
      <c r="AH75" s="534"/>
      <c r="AI75" s="551"/>
      <c r="AO75" s="530"/>
    </row>
    <row r="76" spans="1:60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/>
      <c r="AE76" s="550"/>
      <c r="AF76" s="551"/>
      <c r="AG76" s="534"/>
      <c r="AH76" s="534"/>
      <c r="AI76" s="551"/>
      <c r="AO76" s="530"/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/>
      <c r="AE77" s="550"/>
      <c r="AF77" s="551"/>
      <c r="AG77" s="534"/>
      <c r="AH77" s="534"/>
      <c r="AI77" s="551"/>
      <c r="AO77" s="530"/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/>
      <c r="AE78" s="550"/>
      <c r="AF78" s="551"/>
      <c r="AG78" s="534"/>
      <c r="AH78" s="534"/>
      <c r="AI78" s="551"/>
      <c r="AO78" s="530"/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/>
      <c r="AE79" s="550"/>
      <c r="AF79" s="551"/>
      <c r="AG79" s="534"/>
      <c r="AH79" s="534"/>
      <c r="AI79" s="551"/>
      <c r="AO79" s="530"/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/>
      <c r="AE80" s="552"/>
      <c r="AF80" s="482"/>
      <c r="AG80" s="543"/>
      <c r="AH80" s="543"/>
      <c r="AI80" s="482"/>
      <c r="AN80" s="544"/>
      <c r="AO80" s="483"/>
      <c r="AS80" s="544"/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/>
      <c r="AS81" s="320"/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5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5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6.5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5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/>
      <c r="AE104" s="530"/>
    </row>
    <row r="105" spans="1:116" ht="15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/>
      <c r="AE105" s="530"/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/>
      <c r="AE106" s="530"/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/>
      <c r="AE107" s="530"/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/>
      <c r="AE108" s="530"/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/>
      <c r="AE109" s="530"/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/>
      <c r="AE110" s="530"/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5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3" spans="1:56" x14ac:dyDescent="0.3">
      <c r="A133" s="555"/>
      <c r="B133" s="556"/>
      <c r="C133" s="557"/>
      <c r="D133" s="558"/>
      <c r="E133" s="558"/>
      <c r="F133" s="558"/>
      <c r="G133" s="558"/>
      <c r="H133" s="558"/>
      <c r="I133" s="558"/>
      <c r="J133" s="558"/>
      <c r="K133" s="558"/>
      <c r="L133" s="558"/>
      <c r="M133" s="558"/>
      <c r="N133" s="558"/>
      <c r="O133" s="558"/>
      <c r="P133" s="558"/>
      <c r="Q133" s="558"/>
      <c r="R133" s="558"/>
      <c r="S133" s="558"/>
      <c r="T133" s="558"/>
      <c r="U133" s="558"/>
      <c r="V133" s="558"/>
      <c r="W133" s="558"/>
      <c r="X133" s="558"/>
      <c r="Y133" s="558"/>
      <c r="Z133" s="558"/>
      <c r="AA133" s="558"/>
      <c r="AB133" s="558"/>
    </row>
    <row r="134" spans="1:56" x14ac:dyDescent="0.3">
      <c r="A134" s="555"/>
      <c r="B134" s="556"/>
      <c r="C134" s="557"/>
      <c r="D134" s="558"/>
      <c r="E134" s="558"/>
      <c r="F134" s="558"/>
      <c r="G134" s="558"/>
      <c r="H134" s="558"/>
      <c r="I134" s="558"/>
      <c r="J134" s="558"/>
      <c r="K134" s="558"/>
      <c r="L134" s="558"/>
      <c r="M134" s="558"/>
      <c r="N134" s="558"/>
      <c r="O134" s="558"/>
      <c r="P134" s="558"/>
      <c r="Q134" s="558"/>
      <c r="R134" s="558"/>
      <c r="S134" s="558"/>
      <c r="T134" s="558"/>
      <c r="U134" s="558"/>
      <c r="V134" s="558"/>
      <c r="W134" s="558"/>
      <c r="X134" s="558"/>
      <c r="Y134" s="558"/>
      <c r="Z134" s="558"/>
      <c r="AA134" s="558"/>
      <c r="AB134" s="558"/>
    </row>
    <row r="135" spans="1:56" x14ac:dyDescent="0.3">
      <c r="A135" s="555"/>
      <c r="B135" s="556"/>
      <c r="C135" s="557"/>
      <c r="D135" s="558"/>
      <c r="E135" s="558"/>
      <c r="F135" s="558"/>
      <c r="G135" s="558"/>
      <c r="H135" s="558"/>
      <c r="I135" s="558"/>
      <c r="J135" s="558"/>
      <c r="K135" s="558"/>
      <c r="L135" s="558"/>
      <c r="M135" s="558"/>
      <c r="N135" s="558"/>
      <c r="O135" s="558"/>
      <c r="P135" s="558"/>
      <c r="Q135" s="558"/>
      <c r="R135" s="558"/>
      <c r="S135" s="558"/>
      <c r="T135" s="558"/>
      <c r="U135" s="558"/>
      <c r="V135" s="558"/>
      <c r="W135" s="558"/>
      <c r="X135" s="558"/>
      <c r="Y135" s="558"/>
      <c r="Z135" s="558"/>
      <c r="AA135" s="558"/>
      <c r="AB135" s="558"/>
    </row>
    <row r="136" spans="1:56" ht="15" thickBot="1" x14ac:dyDescent="0.35">
      <c r="B136" s="557"/>
      <c r="C136" s="557"/>
      <c r="D136" s="559"/>
      <c r="E136" s="559"/>
      <c r="F136" s="559"/>
      <c r="G136" s="559"/>
      <c r="H136" s="559"/>
      <c r="I136" s="559"/>
      <c r="J136" s="559"/>
      <c r="K136" s="559"/>
      <c r="L136" s="559"/>
      <c r="M136" s="559"/>
      <c r="N136" s="559"/>
      <c r="O136" s="559"/>
      <c r="P136" s="559"/>
      <c r="Q136" s="559"/>
      <c r="R136" s="559"/>
      <c r="S136" s="559"/>
      <c r="T136" s="559"/>
      <c r="U136" s="559"/>
      <c r="V136" s="559"/>
      <c r="W136" s="559"/>
      <c r="X136" s="559"/>
      <c r="Y136" s="559"/>
      <c r="Z136" s="559"/>
      <c r="AA136" s="559"/>
      <c r="AB136" s="559"/>
    </row>
    <row r="137" spans="1:56" ht="15" thickTop="1" x14ac:dyDescent="0.3"/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"/>
  <dimension ref="A1:DL132"/>
  <sheetViews>
    <sheetView zoomScale="75" workbookViewId="0">
      <selection sqref="A1:IV65536"/>
    </sheetView>
  </sheetViews>
  <sheetFormatPr defaultRowHeight="14.25" x14ac:dyDescent="0.3"/>
  <cols>
    <col min="1" max="1" width="22.7109375" style="318" customWidth="1"/>
    <col min="2" max="2" width="7.28515625" style="319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/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/>
      <c r="AF6" s="525"/>
      <c r="AG6" s="525"/>
      <c r="AH6" s="525"/>
      <c r="AI6" s="525"/>
      <c r="AJ6" s="320"/>
      <c r="AK6" s="526"/>
      <c r="AL6" s="321"/>
      <c r="AM6" s="526"/>
      <c r="AN6" s="526"/>
      <c r="AO6" s="526"/>
      <c r="AP6" s="526"/>
      <c r="AQ6" s="321"/>
      <c r="AR6" s="526"/>
      <c r="AS6" s="526"/>
      <c r="AT6" s="526"/>
      <c r="AU6" s="526"/>
      <c r="AV6" s="321"/>
      <c r="AW6" s="526"/>
      <c r="AX6" s="526"/>
      <c r="AY6" s="526"/>
      <c r="AZ6" s="526"/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9.5" thickBot="1" x14ac:dyDescent="0.35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/>
      <c r="AF7" s="528"/>
      <c r="AG7" s="528"/>
      <c r="AH7" s="528"/>
      <c r="AI7" s="528"/>
      <c r="AJ7" s="529"/>
      <c r="AK7" s="526"/>
      <c r="AL7" s="530"/>
      <c r="AM7" s="530"/>
      <c r="AN7" s="530"/>
      <c r="AO7" s="527"/>
      <c r="AP7" s="526"/>
      <c r="AQ7" s="530"/>
      <c r="AR7" s="530"/>
      <c r="AS7" s="530"/>
      <c r="AT7" s="527"/>
      <c r="AU7" s="526"/>
      <c r="AV7" s="530"/>
      <c r="AW7" s="530"/>
      <c r="AX7" s="530"/>
      <c r="AY7" s="527"/>
      <c r="AZ7" s="526"/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/>
      <c r="AE8" s="548"/>
      <c r="AF8" s="549"/>
      <c r="AG8" s="533"/>
      <c r="AH8" s="533"/>
      <c r="AI8" s="549"/>
      <c r="AK8" s="530"/>
      <c r="AL8" s="530"/>
      <c r="AM8" s="530"/>
      <c r="AN8" s="530"/>
      <c r="AO8" s="530"/>
      <c r="AP8" s="530"/>
      <c r="AQ8" s="530"/>
      <c r="AR8" s="530"/>
      <c r="AS8" s="530"/>
      <c r="AT8" s="530"/>
      <c r="AU8" s="530"/>
      <c r="AV8" s="530"/>
      <c r="AW8" s="530"/>
      <c r="AX8" s="530"/>
      <c r="AY8" s="530"/>
      <c r="AZ8" s="530"/>
      <c r="BA8" s="530"/>
      <c r="BB8" s="530"/>
      <c r="BC8" s="530"/>
      <c r="BD8" s="483"/>
    </row>
    <row r="9" spans="1:116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/>
      <c r="AE9" s="550"/>
      <c r="AF9" s="551"/>
      <c r="AG9" s="534"/>
      <c r="AH9" s="534"/>
      <c r="AI9" s="551"/>
      <c r="AK9" s="530"/>
      <c r="AL9" s="530"/>
      <c r="AM9" s="530"/>
      <c r="AN9" s="530"/>
      <c r="AO9" s="530"/>
      <c r="AP9" s="530"/>
      <c r="AQ9" s="530"/>
      <c r="AR9" s="530"/>
      <c r="AS9" s="530"/>
      <c r="AT9" s="530"/>
      <c r="AU9" s="530"/>
      <c r="AV9" s="530"/>
      <c r="AW9" s="530"/>
      <c r="AX9" s="530"/>
      <c r="AY9" s="530"/>
      <c r="AZ9" s="530"/>
      <c r="BA9" s="530"/>
      <c r="BB9" s="530"/>
      <c r="BC9" s="530"/>
      <c r="BD9" s="483"/>
    </row>
    <row r="10" spans="1:116" ht="15.75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/>
      <c r="AE10" s="550"/>
      <c r="AF10" s="551"/>
      <c r="AG10" s="534"/>
      <c r="AH10" s="534"/>
      <c r="AI10" s="551"/>
      <c r="AK10" s="530"/>
      <c r="AL10" s="530"/>
      <c r="AM10" s="530"/>
      <c r="AN10" s="530"/>
      <c r="AO10" s="523"/>
      <c r="AP10" s="530"/>
      <c r="AQ10" s="530"/>
      <c r="AR10" s="530"/>
      <c r="AS10" s="530"/>
      <c r="AT10" s="523"/>
      <c r="AU10" s="530"/>
      <c r="AV10" s="530"/>
      <c r="AW10" s="530"/>
      <c r="AX10" s="530"/>
      <c r="AY10" s="523"/>
      <c r="AZ10" s="530"/>
      <c r="BA10" s="530"/>
      <c r="BB10" s="530"/>
      <c r="BC10" s="530"/>
      <c r="BD10" s="483"/>
    </row>
    <row r="11" spans="1:116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/>
      <c r="AE11" s="550"/>
      <c r="AF11" s="551"/>
      <c r="AG11" s="534"/>
      <c r="AH11" s="534"/>
      <c r="AI11" s="551"/>
      <c r="AK11" s="530"/>
      <c r="AL11" s="530"/>
      <c r="AM11" s="530"/>
      <c r="AN11" s="530"/>
      <c r="AO11" s="530"/>
      <c r="AP11" s="530"/>
      <c r="AQ11" s="530"/>
      <c r="AR11" s="530"/>
      <c r="AS11" s="530"/>
      <c r="AT11" s="530"/>
      <c r="AU11" s="530"/>
      <c r="AV11" s="530"/>
      <c r="AW11" s="530"/>
      <c r="AX11" s="530"/>
      <c r="AY11" s="530"/>
      <c r="AZ11" s="530"/>
      <c r="BA11" s="530"/>
      <c r="BB11" s="530"/>
      <c r="BC11" s="530"/>
      <c r="BD11" s="483"/>
    </row>
    <row r="12" spans="1:116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/>
      <c r="AE12" s="550"/>
      <c r="AF12" s="551"/>
      <c r="AG12" s="534"/>
      <c r="AH12" s="534"/>
      <c r="AI12" s="551"/>
      <c r="AK12" s="530"/>
      <c r="AL12" s="530"/>
      <c r="AM12" s="530"/>
      <c r="AN12" s="530"/>
      <c r="AO12" s="530"/>
      <c r="AP12" s="530"/>
      <c r="AQ12" s="530"/>
      <c r="AR12" s="530"/>
      <c r="AS12" s="530"/>
      <c r="AT12" s="530"/>
      <c r="AU12" s="530"/>
      <c r="AV12" s="530"/>
      <c r="AW12" s="530"/>
      <c r="AX12" s="530"/>
      <c r="AY12" s="530"/>
      <c r="AZ12" s="530"/>
      <c r="BA12" s="530"/>
      <c r="BB12" s="530"/>
      <c r="BC12" s="530"/>
      <c r="BD12" s="483"/>
    </row>
    <row r="13" spans="1:116" ht="15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/>
      <c r="AE13" s="550"/>
      <c r="AF13" s="551"/>
      <c r="AG13" s="534"/>
      <c r="AH13" s="534"/>
      <c r="AI13" s="551"/>
      <c r="AK13" s="530"/>
      <c r="AL13" s="530"/>
      <c r="AM13" s="530"/>
      <c r="AN13" s="535"/>
      <c r="AO13" s="530"/>
      <c r="AP13" s="530"/>
      <c r="AQ13" s="530"/>
      <c r="AR13" s="530"/>
      <c r="AS13" s="535"/>
      <c r="AT13" s="530"/>
      <c r="AU13" s="530"/>
      <c r="AV13" s="530"/>
      <c r="AW13" s="530"/>
      <c r="AX13" s="535"/>
      <c r="AY13" s="530"/>
      <c r="AZ13" s="530"/>
      <c r="BA13" s="530"/>
      <c r="BB13" s="530"/>
      <c r="BC13" s="535"/>
      <c r="BD13" s="483"/>
    </row>
    <row r="14" spans="1:116" ht="15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/>
      <c r="AE14" s="550"/>
      <c r="AF14" s="551"/>
      <c r="AG14" s="534"/>
      <c r="AH14" s="534"/>
      <c r="AI14" s="551"/>
      <c r="AN14" s="320"/>
      <c r="AO14" s="530"/>
      <c r="AS14" s="320"/>
      <c r="AT14" s="530"/>
      <c r="AX14" s="320"/>
      <c r="AY14" s="530"/>
      <c r="BC14" s="320"/>
      <c r="BD14" s="483"/>
    </row>
    <row r="15" spans="1:116" ht="15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/>
      <c r="AE15" s="550"/>
      <c r="AF15" s="551"/>
      <c r="AG15" s="534"/>
      <c r="AH15" s="534"/>
      <c r="AI15" s="551"/>
      <c r="BA15" s="536"/>
      <c r="BB15" s="536"/>
      <c r="BC15" s="536"/>
      <c r="BD15" s="483"/>
    </row>
    <row r="16" spans="1:116" ht="15.75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/>
      <c r="AE16" s="550"/>
      <c r="AF16" s="551"/>
      <c r="AG16" s="534"/>
      <c r="AH16" s="534"/>
      <c r="AI16" s="551"/>
      <c r="AK16" s="537"/>
      <c r="AL16" s="536"/>
      <c r="AM16" s="536"/>
      <c r="AN16" s="536"/>
      <c r="AO16" s="536"/>
      <c r="AP16" s="537"/>
      <c r="AQ16" s="536"/>
      <c r="AR16" s="536"/>
      <c r="AS16" s="536"/>
      <c r="AT16" s="536"/>
      <c r="AU16" s="537"/>
      <c r="AV16" s="536"/>
      <c r="AW16" s="536"/>
      <c r="AX16" s="536"/>
      <c r="AY16" s="536"/>
      <c r="AZ16" s="537"/>
      <c r="BA16" s="538"/>
      <c r="BB16" s="538"/>
      <c r="BC16" s="538"/>
      <c r="BD16" s="483"/>
    </row>
    <row r="17" spans="1:56" ht="15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/>
      <c r="AE17" s="550"/>
      <c r="AF17" s="551"/>
      <c r="AG17" s="534"/>
      <c r="AH17" s="534"/>
      <c r="AI17" s="551"/>
      <c r="AK17" s="538"/>
      <c r="AL17" s="538"/>
      <c r="AM17" s="538"/>
      <c r="AN17" s="538"/>
      <c r="AO17" s="538"/>
      <c r="AP17" s="538"/>
      <c r="AQ17" s="538"/>
      <c r="AR17" s="538"/>
      <c r="AS17" s="538"/>
      <c r="AT17" s="538"/>
      <c r="AU17" s="538"/>
      <c r="AV17" s="538"/>
      <c r="AW17" s="538"/>
      <c r="AX17" s="538"/>
      <c r="AY17" s="538"/>
      <c r="AZ17" s="538"/>
      <c r="BA17" s="538"/>
      <c r="BB17" s="538"/>
      <c r="BC17" s="538"/>
      <c r="BD17" s="483"/>
    </row>
    <row r="18" spans="1:56" ht="15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/>
      <c r="AE18" s="550"/>
      <c r="AF18" s="551"/>
      <c r="AG18" s="534"/>
      <c r="AH18" s="534"/>
      <c r="AI18" s="551"/>
      <c r="AK18" s="538"/>
      <c r="AL18" s="538"/>
      <c r="AM18" s="538"/>
      <c r="AN18" s="538"/>
      <c r="AO18" s="538"/>
      <c r="AP18" s="538"/>
      <c r="AQ18" s="538"/>
      <c r="AR18" s="538"/>
      <c r="AS18" s="538"/>
      <c r="AT18" s="538"/>
      <c r="AU18" s="539"/>
      <c r="AV18" s="539"/>
      <c r="AW18" s="539"/>
      <c r="AX18" s="539"/>
      <c r="AY18" s="538"/>
      <c r="AZ18" s="539"/>
      <c r="BA18" s="539"/>
      <c r="BB18" s="539"/>
      <c r="BC18" s="539"/>
      <c r="BD18" s="483"/>
    </row>
    <row r="19" spans="1:56" ht="15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/>
      <c r="AE19" s="550"/>
      <c r="AF19" s="551"/>
      <c r="AG19" s="534"/>
      <c r="AH19" s="534"/>
      <c r="AI19" s="551"/>
      <c r="AK19" s="538"/>
      <c r="AL19" s="538"/>
      <c r="AM19" s="538"/>
      <c r="AN19" s="538"/>
      <c r="AO19" s="538"/>
      <c r="AP19" s="538"/>
      <c r="AQ19" s="538"/>
      <c r="AR19" s="538"/>
      <c r="AS19" s="538"/>
      <c r="AT19" s="538"/>
      <c r="AU19" s="538"/>
      <c r="AV19" s="538"/>
      <c r="AW19" s="538"/>
      <c r="AX19" s="538"/>
      <c r="AY19" s="538"/>
      <c r="AZ19" s="538"/>
      <c r="BA19" s="538"/>
      <c r="BB19" s="538"/>
      <c r="BC19" s="538"/>
      <c r="BD19" s="483"/>
    </row>
    <row r="20" spans="1:56" ht="15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/>
      <c r="AE20" s="550"/>
      <c r="AF20" s="551"/>
      <c r="AG20" s="534"/>
      <c r="AH20" s="534"/>
      <c r="AI20" s="551"/>
      <c r="AK20" s="538"/>
      <c r="AL20" s="538"/>
      <c r="AM20" s="538"/>
      <c r="AN20" s="538"/>
      <c r="AO20" s="538"/>
      <c r="AP20" s="538"/>
      <c r="AQ20" s="538"/>
      <c r="AR20" s="538"/>
      <c r="AS20" s="538"/>
      <c r="AT20" s="538"/>
      <c r="AU20" s="538"/>
      <c r="AV20" s="538"/>
      <c r="AW20" s="538"/>
      <c r="AX20" s="538"/>
      <c r="AY20" s="538"/>
      <c r="AZ20" s="538"/>
      <c r="BA20" s="538"/>
      <c r="BB20" s="538"/>
      <c r="BC20" s="538"/>
      <c r="BD20" s="483"/>
    </row>
    <row r="21" spans="1:56" ht="15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/>
      <c r="AE21" s="550"/>
      <c r="AF21" s="551"/>
      <c r="AG21" s="534"/>
      <c r="AH21" s="534"/>
      <c r="AI21" s="551"/>
      <c r="AK21" s="538"/>
      <c r="AL21" s="538"/>
      <c r="AM21" s="538"/>
      <c r="AN21" s="538"/>
      <c r="AO21" s="538"/>
      <c r="AP21" s="538"/>
      <c r="AQ21" s="538"/>
      <c r="AR21" s="538"/>
      <c r="AS21" s="538"/>
      <c r="AT21" s="538"/>
      <c r="AU21" s="538"/>
      <c r="AV21" s="538"/>
      <c r="AW21" s="538"/>
      <c r="AX21" s="538"/>
      <c r="AY21" s="538"/>
      <c r="AZ21" s="538"/>
      <c r="BA21" s="538"/>
      <c r="BB21" s="538"/>
      <c r="BC21" s="538"/>
      <c r="BD21" s="483"/>
    </row>
    <row r="22" spans="1:56" ht="15.75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/>
      <c r="AE22" s="550"/>
      <c r="AF22" s="551"/>
      <c r="AG22" s="534"/>
      <c r="AH22" s="534"/>
      <c r="AI22" s="551"/>
      <c r="AK22" s="538"/>
      <c r="AL22" s="538"/>
      <c r="AM22" s="538"/>
      <c r="AN22" s="540"/>
      <c r="AO22" s="538"/>
      <c r="AP22" s="538"/>
      <c r="AQ22" s="538"/>
      <c r="AR22" s="538"/>
      <c r="AS22" s="540"/>
      <c r="AT22" s="538"/>
      <c r="AU22" s="538"/>
      <c r="AV22" s="538"/>
      <c r="AW22" s="538"/>
      <c r="AX22" s="540"/>
      <c r="AY22" s="538"/>
      <c r="AZ22" s="538"/>
      <c r="BA22" s="538"/>
      <c r="BB22" s="538"/>
      <c r="BC22" s="540"/>
      <c r="BD22" s="483"/>
    </row>
    <row r="23" spans="1:56" ht="15.75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/>
      <c r="AE23" s="550"/>
      <c r="AF23" s="551"/>
      <c r="AG23" s="534"/>
      <c r="AH23" s="534"/>
      <c r="AI23" s="551"/>
      <c r="AK23" s="538"/>
      <c r="AL23" s="538"/>
      <c r="AM23" s="538"/>
      <c r="AN23" s="318"/>
      <c r="AO23" s="538"/>
      <c r="AP23" s="538"/>
      <c r="AQ23" s="538"/>
      <c r="AR23" s="538"/>
      <c r="AS23" s="318"/>
      <c r="AT23" s="538"/>
      <c r="AU23" s="538"/>
      <c r="AV23" s="538"/>
      <c r="AW23" s="538"/>
      <c r="AX23" s="318"/>
      <c r="AY23" s="538"/>
      <c r="AZ23" s="538"/>
      <c r="BA23" s="538"/>
      <c r="BB23" s="538"/>
      <c r="BC23" s="318"/>
      <c r="BD23" s="483"/>
    </row>
    <row r="24" spans="1:56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/>
      <c r="AE24" s="550"/>
      <c r="AF24" s="551"/>
      <c r="AG24" s="534"/>
      <c r="AH24" s="534"/>
      <c r="AI24" s="551"/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/>
      <c r="AE25" s="550"/>
      <c r="AF25" s="551"/>
      <c r="AG25" s="534"/>
      <c r="AH25" s="534"/>
      <c r="AI25" s="551"/>
      <c r="AK25" s="542"/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/>
      <c r="AE26" s="550"/>
      <c r="AF26" s="551"/>
      <c r="AG26" s="534"/>
      <c r="AH26" s="534"/>
      <c r="AI26" s="551"/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/>
      <c r="AE27" s="550"/>
      <c r="AF27" s="551"/>
      <c r="AG27" s="534"/>
      <c r="AH27" s="534"/>
      <c r="AI27" s="551"/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/>
      <c r="AE28" s="550"/>
      <c r="AF28" s="551"/>
      <c r="AG28" s="534"/>
      <c r="AH28" s="534"/>
      <c r="AI28" s="551"/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/>
      <c r="AE29" s="550"/>
      <c r="AF29" s="551"/>
      <c r="AG29" s="534"/>
      <c r="AH29" s="534"/>
      <c r="AI29" s="551"/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/>
      <c r="AE30" s="550"/>
      <c r="AF30" s="551"/>
      <c r="AG30" s="534"/>
      <c r="AH30" s="534"/>
      <c r="AI30" s="551"/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/>
      <c r="AE31" s="552"/>
      <c r="AF31" s="482"/>
      <c r="AG31" s="543"/>
      <c r="AH31" s="543"/>
      <c r="AI31" s="482"/>
      <c r="AN31" s="544"/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/>
      <c r="BD32" s="483"/>
    </row>
    <row r="33" spans="1:67" ht="15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5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/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/>
      <c r="AF55" s="525"/>
      <c r="AG55" s="525"/>
      <c r="AH55" s="525"/>
      <c r="AI55" s="525"/>
      <c r="AK55" s="526"/>
      <c r="AM55" s="526"/>
      <c r="AN55" s="526"/>
      <c r="AO55" s="526"/>
      <c r="AP55" s="526"/>
      <c r="AR55" s="526"/>
      <c r="AS55" s="526"/>
      <c r="AT55" s="526"/>
      <c r="AU55" s="526"/>
      <c r="AW55" s="526"/>
      <c r="AX55" s="526"/>
      <c r="AY55" s="526"/>
      <c r="AZ55" s="526"/>
      <c r="BB55" s="526"/>
      <c r="BC55" s="526"/>
      <c r="BD55" s="483"/>
    </row>
    <row r="56" spans="1:116" ht="19.5" thickBot="1" x14ac:dyDescent="0.35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/>
      <c r="AF56" s="528"/>
      <c r="AG56" s="528"/>
      <c r="AH56" s="528"/>
      <c r="AI56" s="528"/>
      <c r="AK56" s="526"/>
      <c r="AL56" s="530"/>
      <c r="AM56" s="530"/>
      <c r="AN56" s="530"/>
      <c r="AO56" s="527"/>
      <c r="AP56" s="526"/>
      <c r="AQ56" s="530"/>
      <c r="AR56" s="530"/>
      <c r="AS56" s="530"/>
      <c r="AT56" s="527"/>
      <c r="AU56" s="526"/>
      <c r="AV56" s="530"/>
      <c r="AW56" s="530"/>
      <c r="AX56" s="530"/>
      <c r="AY56" s="527"/>
      <c r="AZ56" s="526"/>
      <c r="BA56" s="530"/>
      <c r="BB56" s="530"/>
      <c r="BC56" s="530"/>
      <c r="BD56" s="526"/>
    </row>
    <row r="57" spans="1:116" ht="18.75" x14ac:dyDescent="0.3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/>
      <c r="AE57" s="548"/>
      <c r="AF57" s="549"/>
      <c r="AG57" s="533"/>
      <c r="AH57" s="533"/>
      <c r="AI57" s="549"/>
      <c r="AK57" s="530"/>
      <c r="AL57" s="530"/>
      <c r="AM57" s="530"/>
      <c r="AN57" s="530"/>
      <c r="AO57" s="530"/>
      <c r="AP57" s="530"/>
      <c r="AQ57" s="530"/>
      <c r="AR57" s="530"/>
      <c r="AS57" s="530"/>
      <c r="AT57" s="530"/>
      <c r="AU57" s="530"/>
      <c r="AV57" s="530"/>
      <c r="AW57" s="530"/>
      <c r="AX57" s="530"/>
      <c r="AY57" s="530"/>
      <c r="AZ57" s="530"/>
      <c r="BA57" s="530"/>
      <c r="BB57" s="530"/>
      <c r="BC57" s="530"/>
      <c r="BD57" s="527"/>
    </row>
    <row r="58" spans="1:116" ht="15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/>
      <c r="AE58" s="550"/>
      <c r="AF58" s="551"/>
      <c r="AG58" s="534"/>
      <c r="AH58" s="534"/>
      <c r="AI58" s="551"/>
      <c r="AK58" s="530"/>
      <c r="AL58" s="530"/>
      <c r="AM58" s="530"/>
      <c r="AN58" s="530"/>
      <c r="AO58" s="530"/>
      <c r="AP58" s="530"/>
      <c r="AQ58" s="530"/>
      <c r="AR58" s="530"/>
      <c r="AS58" s="530"/>
      <c r="AT58" s="530"/>
      <c r="AU58" s="530"/>
      <c r="AV58" s="530"/>
      <c r="AW58" s="530"/>
      <c r="AX58" s="530"/>
      <c r="AY58" s="530"/>
      <c r="AZ58" s="530"/>
      <c r="BA58" s="530"/>
      <c r="BB58" s="530"/>
      <c r="BC58" s="530"/>
      <c r="BD58" s="530"/>
    </row>
    <row r="59" spans="1:116" ht="15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/>
      <c r="AE59" s="550"/>
      <c r="AF59" s="551"/>
      <c r="AG59" s="534"/>
      <c r="AH59" s="534"/>
      <c r="AI59" s="551"/>
      <c r="AK59" s="530"/>
      <c r="AL59" s="530"/>
      <c r="AM59" s="530"/>
      <c r="AN59" s="530"/>
      <c r="AO59" s="523"/>
      <c r="AP59" s="530"/>
      <c r="AQ59" s="530"/>
      <c r="AR59" s="530"/>
      <c r="AS59" s="530"/>
      <c r="AT59" s="523"/>
      <c r="AU59" s="530"/>
      <c r="AV59" s="530"/>
      <c r="AW59" s="530"/>
      <c r="AX59" s="530"/>
      <c r="AY59" s="523"/>
      <c r="AZ59" s="530"/>
      <c r="BA59" s="530"/>
      <c r="BB59" s="530"/>
      <c r="BC59" s="530"/>
      <c r="BD59" s="530"/>
    </row>
    <row r="60" spans="1:116" ht="15.75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/>
      <c r="AE60" s="550"/>
      <c r="AF60" s="551"/>
      <c r="AG60" s="534"/>
      <c r="AH60" s="534"/>
      <c r="AI60" s="551"/>
      <c r="AK60" s="530"/>
      <c r="AL60" s="530"/>
      <c r="AM60" s="530"/>
      <c r="AN60" s="530"/>
      <c r="AO60" s="530"/>
      <c r="AP60" s="530"/>
      <c r="AQ60" s="530"/>
      <c r="AR60" s="530"/>
      <c r="AS60" s="530"/>
      <c r="AT60" s="530"/>
      <c r="AU60" s="530"/>
      <c r="AV60" s="530"/>
      <c r="AW60" s="530"/>
      <c r="AX60" s="530"/>
      <c r="AY60" s="530"/>
      <c r="AZ60" s="530"/>
      <c r="BA60" s="530"/>
      <c r="BB60" s="530"/>
      <c r="BC60" s="530"/>
      <c r="BD60" s="523"/>
    </row>
    <row r="61" spans="1:116" ht="15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/>
      <c r="AE61" s="550"/>
      <c r="AF61" s="551"/>
      <c r="AG61" s="534"/>
      <c r="AH61" s="534"/>
      <c r="AI61" s="551"/>
      <c r="AK61" s="530"/>
      <c r="AL61" s="530"/>
      <c r="AM61" s="530"/>
      <c r="AN61" s="530"/>
      <c r="AO61" s="530"/>
      <c r="AP61" s="530"/>
      <c r="AQ61" s="530"/>
      <c r="AR61" s="530"/>
      <c r="AS61" s="530"/>
      <c r="AT61" s="530"/>
      <c r="AU61" s="530"/>
      <c r="AV61" s="530"/>
      <c r="AW61" s="530"/>
      <c r="AX61" s="530"/>
      <c r="AY61" s="530"/>
      <c r="AZ61" s="530"/>
      <c r="BA61" s="530"/>
      <c r="BB61" s="530"/>
      <c r="BC61" s="530"/>
      <c r="BD61" s="530"/>
    </row>
    <row r="62" spans="1:116" ht="15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/>
      <c r="AE62" s="550"/>
      <c r="AF62" s="551"/>
      <c r="AG62" s="534"/>
      <c r="AH62" s="534"/>
      <c r="AI62" s="551"/>
      <c r="AK62" s="530"/>
      <c r="AL62" s="530"/>
      <c r="AM62" s="530"/>
      <c r="AN62" s="535"/>
      <c r="AO62" s="530"/>
      <c r="AP62" s="530"/>
      <c r="AQ62" s="530"/>
      <c r="AR62" s="530"/>
      <c r="AS62" s="535"/>
      <c r="AT62" s="530"/>
      <c r="AU62" s="530"/>
      <c r="AV62" s="530"/>
      <c r="AW62" s="530"/>
      <c r="AX62" s="535"/>
      <c r="AY62" s="530"/>
      <c r="AZ62" s="530"/>
      <c r="BA62" s="530"/>
      <c r="BB62" s="530"/>
      <c r="BC62" s="535"/>
      <c r="BD62" s="530"/>
    </row>
    <row r="63" spans="1:116" ht="15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/>
      <c r="AE63" s="550"/>
      <c r="AF63" s="551"/>
      <c r="AG63" s="534"/>
      <c r="AH63" s="534"/>
      <c r="AI63" s="551"/>
      <c r="AN63" s="320"/>
      <c r="AO63" s="530"/>
      <c r="AS63" s="320"/>
      <c r="AT63" s="530"/>
      <c r="AX63" s="320"/>
      <c r="AY63" s="530"/>
      <c r="BC63" s="320"/>
      <c r="BD63" s="530"/>
    </row>
    <row r="64" spans="1:116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/>
      <c r="AE64" s="550"/>
      <c r="AF64" s="551"/>
      <c r="AG64" s="534"/>
      <c r="AH64" s="534"/>
      <c r="AI64" s="551"/>
      <c r="BF64" s="536"/>
      <c r="BG64" s="536"/>
      <c r="BH64" s="536"/>
    </row>
    <row r="65" spans="1:60" ht="15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/>
      <c r="AE65" s="550"/>
      <c r="AF65" s="551"/>
      <c r="AG65" s="534"/>
      <c r="AH65" s="534"/>
      <c r="AI65" s="551"/>
      <c r="AK65" s="537"/>
      <c r="AL65" s="536"/>
      <c r="AM65" s="536"/>
      <c r="AN65" s="536"/>
      <c r="AO65" s="536"/>
      <c r="AP65" s="537"/>
      <c r="AQ65" s="536"/>
      <c r="AR65" s="536"/>
      <c r="AS65" s="536"/>
      <c r="AT65" s="536"/>
      <c r="AU65" s="537"/>
      <c r="AV65" s="536"/>
      <c r="AW65" s="536"/>
      <c r="AX65" s="536"/>
      <c r="AY65" s="536"/>
      <c r="AZ65" s="537"/>
      <c r="BA65" s="536"/>
      <c r="BB65" s="536"/>
      <c r="BC65" s="536"/>
      <c r="BD65" s="531"/>
      <c r="BE65" s="537"/>
      <c r="BF65" s="538"/>
      <c r="BG65" s="538"/>
      <c r="BH65" s="538"/>
    </row>
    <row r="66" spans="1:60" ht="15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/>
      <c r="AE66" s="550"/>
      <c r="AF66" s="551"/>
      <c r="AG66" s="534"/>
      <c r="AH66" s="534"/>
      <c r="AI66" s="551"/>
      <c r="AK66" s="538"/>
      <c r="AL66" s="538"/>
      <c r="AM66" s="538"/>
      <c r="AN66" s="538"/>
      <c r="AO66" s="538"/>
      <c r="AP66" s="538"/>
      <c r="AQ66" s="538"/>
      <c r="AR66" s="538"/>
      <c r="AS66" s="538"/>
      <c r="AT66" s="538"/>
      <c r="AU66" s="538"/>
      <c r="AV66" s="538"/>
      <c r="AW66" s="538"/>
      <c r="AX66" s="538"/>
      <c r="AY66" s="538"/>
      <c r="AZ66" s="538"/>
      <c r="BA66" s="538"/>
      <c r="BB66" s="538"/>
      <c r="BC66" s="538"/>
      <c r="BD66" s="539"/>
      <c r="BE66" s="538"/>
      <c r="BF66" s="538"/>
      <c r="BG66" s="538"/>
      <c r="BH66" s="538"/>
    </row>
    <row r="67" spans="1:60" ht="15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/>
      <c r="AE67" s="550"/>
      <c r="AF67" s="551"/>
      <c r="AG67" s="534"/>
      <c r="AH67" s="534"/>
      <c r="AI67" s="551"/>
      <c r="AK67" s="538"/>
      <c r="AL67" s="538"/>
      <c r="AM67" s="538"/>
      <c r="AN67" s="538"/>
      <c r="AO67" s="538"/>
      <c r="AP67" s="538"/>
      <c r="AQ67" s="538"/>
      <c r="AR67" s="538"/>
      <c r="AS67" s="538"/>
      <c r="AT67" s="538"/>
      <c r="AU67" s="539"/>
      <c r="AV67" s="539"/>
      <c r="AW67" s="539"/>
      <c r="AX67" s="539"/>
      <c r="AY67" s="538"/>
      <c r="AZ67" s="539"/>
      <c r="BA67" s="539"/>
      <c r="BB67" s="539"/>
      <c r="BC67" s="539"/>
      <c r="BD67" s="539"/>
      <c r="BE67" s="539"/>
      <c r="BF67" s="539"/>
      <c r="BG67" s="539"/>
      <c r="BH67" s="539"/>
    </row>
    <row r="68" spans="1:60" ht="15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/>
      <c r="AE68" s="550"/>
      <c r="AF68" s="551"/>
      <c r="AG68" s="534"/>
      <c r="AH68" s="534"/>
      <c r="AI68" s="551"/>
      <c r="AK68" s="538"/>
      <c r="AL68" s="538"/>
      <c r="AM68" s="538"/>
      <c r="AN68" s="538"/>
      <c r="AO68" s="538"/>
      <c r="AP68" s="538"/>
      <c r="AQ68" s="538"/>
      <c r="AR68" s="538"/>
      <c r="AS68" s="538"/>
      <c r="AT68" s="538"/>
      <c r="AU68" s="538"/>
      <c r="AV68" s="538"/>
      <c r="AW68" s="538"/>
      <c r="AX68" s="538"/>
      <c r="AY68" s="538"/>
      <c r="AZ68" s="538"/>
      <c r="BA68" s="538"/>
      <c r="BB68" s="538"/>
      <c r="BC68" s="538"/>
      <c r="BD68" s="539"/>
      <c r="BE68" s="538"/>
      <c r="BF68" s="538"/>
      <c r="BG68" s="538"/>
      <c r="BH68" s="538"/>
    </row>
    <row r="69" spans="1:60" ht="15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/>
      <c r="AE69" s="550"/>
      <c r="AF69" s="551"/>
      <c r="AG69" s="534"/>
      <c r="AH69" s="534"/>
      <c r="AI69" s="551"/>
      <c r="AK69" s="538"/>
      <c r="AL69" s="538"/>
      <c r="AM69" s="538"/>
      <c r="AN69" s="538"/>
      <c r="AO69" s="538"/>
      <c r="AP69" s="538"/>
      <c r="AQ69" s="538"/>
      <c r="AR69" s="538"/>
      <c r="AS69" s="538"/>
      <c r="AT69" s="538"/>
      <c r="AU69" s="538"/>
      <c r="AV69" s="538"/>
      <c r="AW69" s="538"/>
      <c r="AX69" s="538"/>
      <c r="AY69" s="538"/>
      <c r="AZ69" s="538"/>
      <c r="BA69" s="538"/>
      <c r="BB69" s="538"/>
      <c r="BC69" s="538"/>
      <c r="BD69" s="539"/>
      <c r="BE69" s="538"/>
      <c r="BF69" s="538"/>
      <c r="BG69" s="538"/>
      <c r="BH69" s="538"/>
    </row>
    <row r="70" spans="1:60" ht="15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/>
      <c r="AE70" s="550"/>
      <c r="AF70" s="551"/>
      <c r="AG70" s="534"/>
      <c r="AH70" s="534"/>
      <c r="AI70" s="551"/>
      <c r="AK70" s="538"/>
      <c r="AL70" s="538"/>
      <c r="AM70" s="538"/>
      <c r="AN70" s="538"/>
      <c r="AO70" s="538"/>
      <c r="AP70" s="538"/>
      <c r="AQ70" s="538"/>
      <c r="AR70" s="538"/>
      <c r="AS70" s="538"/>
      <c r="AT70" s="538"/>
      <c r="AU70" s="538"/>
      <c r="AV70" s="538"/>
      <c r="AW70" s="538"/>
      <c r="AX70" s="538"/>
      <c r="AY70" s="538"/>
      <c r="AZ70" s="538"/>
      <c r="BA70" s="538"/>
      <c r="BB70" s="538"/>
      <c r="BC70" s="538"/>
      <c r="BD70" s="539"/>
      <c r="BE70" s="538"/>
      <c r="BF70" s="538"/>
      <c r="BG70" s="538"/>
      <c r="BH70" s="538"/>
    </row>
    <row r="71" spans="1:60" ht="15.75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/>
      <c r="AE71" s="550"/>
      <c r="AF71" s="551"/>
      <c r="AG71" s="534"/>
      <c r="AH71" s="534"/>
      <c r="AI71" s="551"/>
      <c r="AK71" s="538"/>
      <c r="AL71" s="538"/>
      <c r="AM71" s="538"/>
      <c r="AN71" s="540"/>
      <c r="AO71" s="538"/>
      <c r="AP71" s="538"/>
      <c r="AQ71" s="538"/>
      <c r="AR71" s="538"/>
      <c r="AS71" s="540"/>
      <c r="AT71" s="538"/>
      <c r="AU71" s="538"/>
      <c r="AV71" s="538"/>
      <c r="AW71" s="538"/>
      <c r="AX71" s="540"/>
      <c r="AY71" s="538"/>
      <c r="AZ71" s="538"/>
      <c r="BA71" s="538"/>
      <c r="BB71" s="538"/>
      <c r="BC71" s="540"/>
      <c r="BD71" s="539"/>
      <c r="BE71" s="538"/>
      <c r="BF71" s="538"/>
      <c r="BG71" s="538"/>
      <c r="BH71" s="540"/>
    </row>
    <row r="72" spans="1:60" ht="15.75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/>
      <c r="AE72" s="550"/>
      <c r="AF72" s="551"/>
      <c r="AG72" s="534"/>
      <c r="AH72" s="534"/>
      <c r="AI72" s="551"/>
      <c r="AK72" s="538"/>
      <c r="AL72" s="538"/>
      <c r="AM72" s="538"/>
      <c r="AN72" s="318"/>
      <c r="AO72" s="538"/>
      <c r="AP72" s="538"/>
      <c r="AQ72" s="538"/>
      <c r="AR72" s="538"/>
      <c r="AS72" s="318"/>
      <c r="AT72" s="538"/>
      <c r="AU72" s="538"/>
      <c r="AV72" s="538"/>
      <c r="AW72" s="538"/>
      <c r="AX72" s="318"/>
      <c r="AY72" s="538"/>
      <c r="AZ72" s="538"/>
      <c r="BA72" s="538"/>
      <c r="BB72" s="538"/>
      <c r="BC72" s="318"/>
      <c r="BD72" s="539"/>
      <c r="BE72" s="318"/>
      <c r="BF72" s="318"/>
      <c r="BG72" s="318"/>
      <c r="BH72" s="318"/>
    </row>
    <row r="73" spans="1:60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/>
      <c r="AE73" s="550"/>
      <c r="AF73" s="551"/>
      <c r="AG73" s="534"/>
      <c r="AH73" s="534"/>
      <c r="AI73" s="551"/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/>
      <c r="AE74" s="550"/>
      <c r="AF74" s="551"/>
      <c r="AG74" s="534"/>
      <c r="AH74" s="534"/>
      <c r="AI74" s="551"/>
      <c r="AK74" s="542"/>
      <c r="AM74" s="320"/>
      <c r="AN74" s="320"/>
      <c r="AO74" s="530"/>
      <c r="AP74" s="542"/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/>
      <c r="AE75" s="550"/>
      <c r="AF75" s="551"/>
      <c r="AG75" s="534"/>
      <c r="AH75" s="534"/>
      <c r="AI75" s="551"/>
      <c r="AO75" s="530"/>
    </row>
    <row r="76" spans="1:60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/>
      <c r="AE76" s="550"/>
      <c r="AF76" s="551"/>
      <c r="AG76" s="534"/>
      <c r="AH76" s="534"/>
      <c r="AI76" s="551"/>
      <c r="AO76" s="530"/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/>
      <c r="AE77" s="550"/>
      <c r="AF77" s="551"/>
      <c r="AG77" s="534"/>
      <c r="AH77" s="534"/>
      <c r="AI77" s="551"/>
      <c r="AO77" s="530"/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/>
      <c r="AE78" s="550"/>
      <c r="AF78" s="551"/>
      <c r="AG78" s="534"/>
      <c r="AH78" s="534"/>
      <c r="AI78" s="551"/>
      <c r="AO78" s="530"/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/>
      <c r="AE79" s="550"/>
      <c r="AF79" s="551"/>
      <c r="AG79" s="534"/>
      <c r="AH79" s="534"/>
      <c r="AI79" s="551"/>
      <c r="AO79" s="530"/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/>
      <c r="AE80" s="552"/>
      <c r="AF80" s="482"/>
      <c r="AG80" s="543"/>
      <c r="AH80" s="543"/>
      <c r="AI80" s="482"/>
      <c r="AN80" s="544"/>
      <c r="AO80" s="483"/>
      <c r="AS80" s="544"/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/>
      <c r="AS81" s="320"/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5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5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6.5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5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/>
      <c r="AE104" s="530"/>
    </row>
    <row r="105" spans="1:116" ht="15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/>
      <c r="AE105" s="530"/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/>
      <c r="AE106" s="530"/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/>
      <c r="AE107" s="530"/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/>
      <c r="AE108" s="530"/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/>
      <c r="AE109" s="530"/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/>
      <c r="AE110" s="530"/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5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"/>
  <dimension ref="A1:DL132"/>
  <sheetViews>
    <sheetView zoomScale="75" workbookViewId="0">
      <selection sqref="A1:AC133"/>
    </sheetView>
  </sheetViews>
  <sheetFormatPr defaultRowHeight="14.25" x14ac:dyDescent="0.3"/>
  <cols>
    <col min="1" max="1" width="22.7109375" style="318" customWidth="1"/>
    <col min="2" max="2" width="7.28515625" style="319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9.5" thickBot="1" x14ac:dyDescent="0.35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0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0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5.75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0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0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0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5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0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5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0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5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0</v>
      </c>
      <c r="BA15" s="536"/>
      <c r="BB15" s="536"/>
      <c r="BC15" s="536"/>
      <c r="BD15" s="483"/>
    </row>
    <row r="16" spans="1:116" ht="15.75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0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5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0</v>
      </c>
      <c r="AK17" s="538">
        <f>$E11</f>
        <v>0</v>
      </c>
      <c r="AL17" s="538">
        <f>$F11</f>
        <v>0</v>
      </c>
      <c r="AM17" s="538">
        <f>$G11</f>
        <v>0</v>
      </c>
      <c r="AN17" s="538">
        <f>$H11</f>
        <v>0</v>
      </c>
      <c r="AO17" s="538"/>
      <c r="AP17" s="538">
        <f>$E12</f>
        <v>0</v>
      </c>
      <c r="AQ17" s="538">
        <f>$F12</f>
        <v>0</v>
      </c>
      <c r="AR17" s="538">
        <f>$G12</f>
        <v>0</v>
      </c>
      <c r="AS17" s="538">
        <f>$H12</f>
        <v>0</v>
      </c>
      <c r="AT17" s="538"/>
      <c r="AU17" s="538">
        <f>$E13</f>
        <v>0</v>
      </c>
      <c r="AV17" s="538">
        <f>$F13</f>
        <v>0</v>
      </c>
      <c r="AW17" s="538">
        <f>$G13</f>
        <v>0</v>
      </c>
      <c r="AX17" s="538">
        <f>$H13</f>
        <v>0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5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0</v>
      </c>
      <c r="AK18" s="538">
        <f>$I11</f>
        <v>0</v>
      </c>
      <c r="AL18" s="538">
        <f>$J11</f>
        <v>0</v>
      </c>
      <c r="AM18" s="538">
        <f>$K11</f>
        <v>0</v>
      </c>
      <c r="AN18" s="538">
        <f>$L11</f>
        <v>0</v>
      </c>
      <c r="AO18" s="538"/>
      <c r="AP18" s="538">
        <f>$I12</f>
        <v>0</v>
      </c>
      <c r="AQ18" s="538">
        <f>$J12</f>
        <v>0</v>
      </c>
      <c r="AR18" s="538">
        <f>$K12</f>
        <v>0</v>
      </c>
      <c r="AS18" s="538">
        <f>$L12</f>
        <v>0</v>
      </c>
      <c r="AT18" s="538"/>
      <c r="AU18" s="539">
        <f>$I13</f>
        <v>0</v>
      </c>
      <c r="AV18" s="539">
        <f>$J13</f>
        <v>0</v>
      </c>
      <c r="AW18" s="539">
        <f>$K13</f>
        <v>0</v>
      </c>
      <c r="AX18" s="539">
        <f>$L13</f>
        <v>0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5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0</v>
      </c>
      <c r="AK19" s="538">
        <f>$M11</f>
        <v>0</v>
      </c>
      <c r="AL19" s="538">
        <f>$N11</f>
        <v>0</v>
      </c>
      <c r="AM19" s="538">
        <f>$O11</f>
        <v>0</v>
      </c>
      <c r="AN19" s="538">
        <f>$P11</f>
        <v>0</v>
      </c>
      <c r="AO19" s="538"/>
      <c r="AP19" s="538">
        <f>$M12</f>
        <v>0</v>
      </c>
      <c r="AQ19" s="538">
        <f>$N12</f>
        <v>0</v>
      </c>
      <c r="AR19" s="538">
        <f>$O12</f>
        <v>0</v>
      </c>
      <c r="AS19" s="538">
        <f>$P12</f>
        <v>0</v>
      </c>
      <c r="AT19" s="538"/>
      <c r="AU19" s="538">
        <f>$M13</f>
        <v>0</v>
      </c>
      <c r="AV19" s="538">
        <f>$N13</f>
        <v>0</v>
      </c>
      <c r="AW19" s="538">
        <f>$O13</f>
        <v>0</v>
      </c>
      <c r="AX19" s="538">
        <f>$P13</f>
        <v>0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5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0</v>
      </c>
      <c r="AK20" s="538">
        <f>$Q11</f>
        <v>0</v>
      </c>
      <c r="AL20" s="538">
        <f>$R11</f>
        <v>0</v>
      </c>
      <c r="AM20" s="538">
        <f>$S11</f>
        <v>0</v>
      </c>
      <c r="AN20" s="538">
        <f>$T11</f>
        <v>0</v>
      </c>
      <c r="AO20" s="538"/>
      <c r="AP20" s="538">
        <f>$Q12</f>
        <v>0</v>
      </c>
      <c r="AQ20" s="538">
        <f>$R12</f>
        <v>0</v>
      </c>
      <c r="AR20" s="538">
        <f>$S12</f>
        <v>0</v>
      </c>
      <c r="AS20" s="538">
        <f>$T12</f>
        <v>0</v>
      </c>
      <c r="AT20" s="538"/>
      <c r="AU20" s="538">
        <f>$Q13</f>
        <v>0</v>
      </c>
      <c r="AV20" s="538">
        <f>$R13</f>
        <v>0</v>
      </c>
      <c r="AW20" s="538">
        <f>$S13</f>
        <v>0</v>
      </c>
      <c r="AX20" s="538">
        <f>$T13</f>
        <v>0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5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0</v>
      </c>
      <c r="AK21" s="538">
        <f>$U11</f>
        <v>0</v>
      </c>
      <c r="AL21" s="538">
        <f>$V11</f>
        <v>0</v>
      </c>
      <c r="AM21" s="538">
        <f>$W11</f>
        <v>0</v>
      </c>
      <c r="AN21" s="538">
        <f>$X11</f>
        <v>0</v>
      </c>
      <c r="AO21" s="538"/>
      <c r="AP21" s="538">
        <f>$U12</f>
        <v>0</v>
      </c>
      <c r="AQ21" s="538">
        <f>$V12</f>
        <v>0</v>
      </c>
      <c r="AR21" s="538">
        <f>$W12</f>
        <v>0</v>
      </c>
      <c r="AS21" s="538">
        <f>$X12</f>
        <v>0</v>
      </c>
      <c r="AT21" s="538"/>
      <c r="AU21" s="538">
        <f>$U13</f>
        <v>0</v>
      </c>
      <c r="AV21" s="538">
        <f>$V13</f>
        <v>0</v>
      </c>
      <c r="AW21" s="538">
        <f>$W13</f>
        <v>0</v>
      </c>
      <c r="AX21" s="538">
        <f>$X13</f>
        <v>0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5.75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0</v>
      </c>
      <c r="AK22" s="538">
        <f>$Y11</f>
        <v>0</v>
      </c>
      <c r="AL22" s="538">
        <f>$Z11</f>
        <v>0</v>
      </c>
      <c r="AM22" s="538">
        <f>$AA11</f>
        <v>0</v>
      </c>
      <c r="AN22" s="540">
        <f>$AB11</f>
        <v>0</v>
      </c>
      <c r="AO22" s="538"/>
      <c r="AP22" s="538">
        <f>$Y12</f>
        <v>0</v>
      </c>
      <c r="AQ22" s="538">
        <f>$Z12</f>
        <v>0</v>
      </c>
      <c r="AR22" s="538">
        <f>$AA12</f>
        <v>0</v>
      </c>
      <c r="AS22" s="540">
        <f>$AB12</f>
        <v>0</v>
      </c>
      <c r="AT22" s="538"/>
      <c r="AU22" s="538">
        <f>$Y13</f>
        <v>0</v>
      </c>
      <c r="AV22" s="538">
        <f>$Z13</f>
        <v>0</v>
      </c>
      <c r="AW22" s="538">
        <f>$AA13</f>
        <v>0</v>
      </c>
      <c r="AX22" s="540">
        <f>$AB13</f>
        <v>0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5.75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0</v>
      </c>
      <c r="AK23" s="538"/>
      <c r="AL23" s="538"/>
      <c r="AM23" s="538"/>
      <c r="AN23" s="318">
        <f>SUM(AK17:AN22)</f>
        <v>0</v>
      </c>
      <c r="AO23" s="538"/>
      <c r="AP23" s="538"/>
      <c r="AQ23" s="538"/>
      <c r="AR23" s="538"/>
      <c r="AS23" s="318">
        <f>SUM(AP17:AS22)</f>
        <v>0</v>
      </c>
      <c r="AT23" s="538"/>
      <c r="AU23" s="538"/>
      <c r="AV23" s="538"/>
      <c r="AW23" s="538"/>
      <c r="AX23" s="318">
        <f>SUM(AU17:AX22)</f>
        <v>0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0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0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0</v>
      </c>
      <c r="AK26" s="321">
        <f>AI8</f>
        <v>0</v>
      </c>
      <c r="AL26" s="321">
        <f>AI9</f>
        <v>0</v>
      </c>
      <c r="AM26" s="321">
        <f>AI10</f>
        <v>0</v>
      </c>
      <c r="AN26" s="321">
        <f>AI11</f>
        <v>0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0</v>
      </c>
      <c r="AK27" s="321">
        <f>AI12</f>
        <v>0</v>
      </c>
      <c r="AL27" s="321">
        <f>AI13</f>
        <v>0</v>
      </c>
      <c r="AM27" s="321">
        <f>AI14</f>
        <v>0</v>
      </c>
      <c r="AN27" s="321">
        <f>AI15</f>
        <v>0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0</v>
      </c>
      <c r="AK28" s="321">
        <f>AI16</f>
        <v>0</v>
      </c>
      <c r="AL28" s="321">
        <f>AI17</f>
        <v>0</v>
      </c>
      <c r="AM28" s="321">
        <f>AI18</f>
        <v>0</v>
      </c>
      <c r="AN28" s="321">
        <f>AI19</f>
        <v>0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0</v>
      </c>
      <c r="AK29" s="321">
        <f>AI20</f>
        <v>0</v>
      </c>
      <c r="AL29" s="321">
        <f>AI21</f>
        <v>0</v>
      </c>
      <c r="AM29" s="321">
        <f>AI22</f>
        <v>0</v>
      </c>
      <c r="AN29" s="321">
        <f>AI23</f>
        <v>0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0</v>
      </c>
      <c r="AK30" s="321">
        <f>AI24</f>
        <v>0</v>
      </c>
      <c r="AL30" s="321">
        <f>AI25</f>
        <v>0</v>
      </c>
      <c r="AM30" s="321">
        <f>AI26</f>
        <v>0</v>
      </c>
      <c r="AN30" s="321">
        <f>AI27</f>
        <v>0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0</v>
      </c>
      <c r="AK31" s="321">
        <f>AI28</f>
        <v>0</v>
      </c>
      <c r="AL31" s="321">
        <f>AI29</f>
        <v>0</v>
      </c>
      <c r="AM31" s="321">
        <f>AI30</f>
        <v>0</v>
      </c>
      <c r="AN31" s="544">
        <f>AI31</f>
        <v>0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0</v>
      </c>
      <c r="BD32" s="483"/>
    </row>
    <row r="33" spans="1:67" ht="15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5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19.5" thickBot="1" x14ac:dyDescent="0.35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.75" x14ac:dyDescent="0.3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0</v>
      </c>
      <c r="AI57" s="549">
        <f>E64+E65+E67-E86-E87-E88</f>
        <v>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0</v>
      </c>
      <c r="BA57" s="530">
        <f>AH58</f>
        <v>0</v>
      </c>
      <c r="BB57" s="530">
        <f>AH59</f>
        <v>0</v>
      </c>
      <c r="BC57" s="530">
        <f>AH60</f>
        <v>0</v>
      </c>
      <c r="BD57" s="527"/>
    </row>
    <row r="58" spans="1:116" ht="15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0</v>
      </c>
      <c r="AI58" s="551">
        <f>F64+F65+F67-F86-F87-F88</f>
        <v>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0</v>
      </c>
      <c r="BA58" s="530">
        <f>AH62</f>
        <v>0</v>
      </c>
      <c r="BB58" s="530">
        <f>AH63</f>
        <v>0</v>
      </c>
      <c r="BC58" s="530">
        <f>AH64</f>
        <v>0</v>
      </c>
      <c r="BD58" s="530"/>
    </row>
    <row r="59" spans="1:116" ht="15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0</v>
      </c>
      <c r="AI59" s="551">
        <f>G64+G65+G67-G86-G87-G88</f>
        <v>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0</v>
      </c>
      <c r="BA59" s="530">
        <f>AH66</f>
        <v>0</v>
      </c>
      <c r="BB59" s="530">
        <f>AH67</f>
        <v>0</v>
      </c>
      <c r="BC59" s="530">
        <f>AH68</f>
        <v>0</v>
      </c>
      <c r="BD59" s="530"/>
    </row>
    <row r="60" spans="1:116" ht="15.75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0</v>
      </c>
      <c r="AI60" s="551">
        <f>H64+H65+H67-H86-H87-H88</f>
        <v>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0</v>
      </c>
      <c r="BA60" s="530">
        <f>AH70</f>
        <v>0</v>
      </c>
      <c r="BB60" s="530">
        <f>AH71</f>
        <v>0</v>
      </c>
      <c r="BC60" s="530">
        <f>AH72</f>
        <v>0</v>
      </c>
      <c r="BD60" s="523"/>
    </row>
    <row r="61" spans="1:116" ht="15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0</v>
      </c>
      <c r="AI61" s="551">
        <f>I64+I65+I67-I86-I87-I88</f>
        <v>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0</v>
      </c>
      <c r="BA61" s="530">
        <f>AH74</f>
        <v>0</v>
      </c>
      <c r="BB61" s="530">
        <f>AH75</f>
        <v>0</v>
      </c>
      <c r="BC61" s="530">
        <f>AH76</f>
        <v>0</v>
      </c>
      <c r="BD61" s="530"/>
    </row>
    <row r="62" spans="1:116" ht="15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0</v>
      </c>
      <c r="AI62" s="551">
        <f>J64+J65+J67-J86-J87-J88</f>
        <v>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0</v>
      </c>
      <c r="BA62" s="530">
        <f>AH78</f>
        <v>0</v>
      </c>
      <c r="BB62" s="530">
        <f>AH79</f>
        <v>0</v>
      </c>
      <c r="BC62" s="535">
        <f>AH80</f>
        <v>0</v>
      </c>
      <c r="BD62" s="530"/>
    </row>
    <row r="63" spans="1:116" ht="15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0</v>
      </c>
      <c r="AI63" s="551">
        <f>K64+K65+K67-K86-K87-K88</f>
        <v>0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0</v>
      </c>
      <c r="BD63" s="530"/>
    </row>
    <row r="64" spans="1:116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0</v>
      </c>
      <c r="AI64" s="551">
        <f>L64+L65+L67-L86-L87-L88</f>
        <v>0</v>
      </c>
      <c r="BF64" s="536"/>
      <c r="BG64" s="536"/>
      <c r="BH64" s="536"/>
    </row>
    <row r="65" spans="1:60" ht="15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0</v>
      </c>
      <c r="AI65" s="551">
        <f>M64+M65+M67-M86-M87-M88</f>
        <v>0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5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0</v>
      </c>
      <c r="AI66" s="551">
        <f>N64+N65+N67-N86-N87-N88</f>
        <v>0</v>
      </c>
      <c r="AK66" s="538">
        <f>$E59</f>
        <v>0</v>
      </c>
      <c r="AL66" s="538">
        <f>$F59</f>
        <v>0</v>
      </c>
      <c r="AM66" s="538">
        <f>$G59</f>
        <v>0</v>
      </c>
      <c r="AN66" s="538">
        <f>$H59</f>
        <v>0</v>
      </c>
      <c r="AO66" s="538"/>
      <c r="AP66" s="538">
        <f>$E60</f>
        <v>0</v>
      </c>
      <c r="AQ66" s="538">
        <f>$F60</f>
        <v>0</v>
      </c>
      <c r="AR66" s="538">
        <f>$G60</f>
        <v>0</v>
      </c>
      <c r="AS66" s="538">
        <f>$H60</f>
        <v>0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5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0</v>
      </c>
      <c r="AI67" s="551">
        <f>O64+O65+O67-O86-O87-O88</f>
        <v>0</v>
      </c>
      <c r="AK67" s="538">
        <f>$I59</f>
        <v>0</v>
      </c>
      <c r="AL67" s="538">
        <f>$J59</f>
        <v>0</v>
      </c>
      <c r="AM67" s="538">
        <f>$K59</f>
        <v>0</v>
      </c>
      <c r="AN67" s="538">
        <f>$L59</f>
        <v>0</v>
      </c>
      <c r="AO67" s="538"/>
      <c r="AP67" s="538">
        <f>$I60</f>
        <v>0</v>
      </c>
      <c r="AQ67" s="538">
        <f>$J60</f>
        <v>0</v>
      </c>
      <c r="AR67" s="538">
        <f>$K60</f>
        <v>0</v>
      </c>
      <c r="AS67" s="538">
        <f>$L60</f>
        <v>0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5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0</v>
      </c>
      <c r="AI68" s="551">
        <f>P64+P65+P67-P86-P87-P88</f>
        <v>0</v>
      </c>
      <c r="AK68" s="538">
        <f>$M59</f>
        <v>0</v>
      </c>
      <c r="AL68" s="538">
        <f>$N59</f>
        <v>0</v>
      </c>
      <c r="AM68" s="538">
        <f>$O59</f>
        <v>0</v>
      </c>
      <c r="AN68" s="538">
        <f>$P59</f>
        <v>0</v>
      </c>
      <c r="AO68" s="538"/>
      <c r="AP68" s="538">
        <f>$M60</f>
        <v>0</v>
      </c>
      <c r="AQ68" s="538">
        <f>$N60</f>
        <v>0</v>
      </c>
      <c r="AR68" s="538">
        <f>$O60</f>
        <v>0</v>
      </c>
      <c r="AS68" s="538">
        <f>$P60</f>
        <v>0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5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0</v>
      </c>
      <c r="AI69" s="551">
        <f>Q64+Q65+Q67-Q86-Q87-Q88</f>
        <v>0</v>
      </c>
      <c r="AK69" s="538">
        <f>$Q59</f>
        <v>0</v>
      </c>
      <c r="AL69" s="538">
        <f>$R59</f>
        <v>0</v>
      </c>
      <c r="AM69" s="538">
        <f>$S59</f>
        <v>0</v>
      </c>
      <c r="AN69" s="538">
        <f>$T59</f>
        <v>0</v>
      </c>
      <c r="AO69" s="538"/>
      <c r="AP69" s="538">
        <f>$Q60</f>
        <v>0</v>
      </c>
      <c r="AQ69" s="538">
        <f>$R60</f>
        <v>0</v>
      </c>
      <c r="AR69" s="538">
        <f>$S60</f>
        <v>0</v>
      </c>
      <c r="AS69" s="538">
        <f>$T60</f>
        <v>0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5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0</v>
      </c>
      <c r="AI70" s="551">
        <f>R64+R65+R67-R86-R87-R88</f>
        <v>0</v>
      </c>
      <c r="AK70" s="538">
        <f>$U59</f>
        <v>0</v>
      </c>
      <c r="AL70" s="538">
        <f>$V59</f>
        <v>0</v>
      </c>
      <c r="AM70" s="538">
        <f>$W59</f>
        <v>0</v>
      </c>
      <c r="AN70" s="538">
        <f>$X59</f>
        <v>0</v>
      </c>
      <c r="AO70" s="538"/>
      <c r="AP70" s="538">
        <f>$U60</f>
        <v>0</v>
      </c>
      <c r="AQ70" s="538">
        <f>$V60</f>
        <v>0</v>
      </c>
      <c r="AR70" s="538">
        <f>$W60</f>
        <v>0</v>
      </c>
      <c r="AS70" s="538">
        <f>$X60</f>
        <v>0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5.75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0</v>
      </c>
      <c r="AI71" s="551">
        <f>S64+S65+S67-S86-S87-S88</f>
        <v>0</v>
      </c>
      <c r="AK71" s="538">
        <f>$Y59</f>
        <v>0</v>
      </c>
      <c r="AL71" s="538">
        <f>$Z59</f>
        <v>0</v>
      </c>
      <c r="AM71" s="538">
        <f>$AA59</f>
        <v>0</v>
      </c>
      <c r="AN71" s="540">
        <f>$AB59</f>
        <v>0</v>
      </c>
      <c r="AO71" s="538"/>
      <c r="AP71" s="538">
        <f>$Y60</f>
        <v>0</v>
      </c>
      <c r="AQ71" s="538">
        <f>$Z60</f>
        <v>0</v>
      </c>
      <c r="AR71" s="538">
        <f>$AA60</f>
        <v>0</v>
      </c>
      <c r="AS71" s="540">
        <f>$AB60</f>
        <v>0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5.75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0</v>
      </c>
      <c r="AI72" s="551">
        <f>T64+T65+T67-T86-T87-T88</f>
        <v>0</v>
      </c>
      <c r="AK72" s="538"/>
      <c r="AL72" s="538"/>
      <c r="AM72" s="538"/>
      <c r="AN72" s="318">
        <f>SUM(AK66:AN71)</f>
        <v>0</v>
      </c>
      <c r="AO72" s="538"/>
      <c r="AP72" s="538"/>
      <c r="AQ72" s="538"/>
      <c r="AR72" s="538"/>
      <c r="AS72" s="318">
        <f>SUM(AP66:AS71)</f>
        <v>0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0</v>
      </c>
      <c r="AI73" s="551">
        <f>U64+U65+U67-U86-U87-U88</f>
        <v>0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0</v>
      </c>
      <c r="AI74" s="551">
        <f>V64+V65+V67-V86-V87-V88</f>
        <v>0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0</v>
      </c>
      <c r="AI75" s="551">
        <f>W64+W65+W67-W86-W87-W88</f>
        <v>0</v>
      </c>
      <c r="AK75" s="321">
        <f>AI57</f>
        <v>0</v>
      </c>
      <c r="AL75" s="321">
        <f>AI58</f>
        <v>0</v>
      </c>
      <c r="AM75" s="321">
        <f>AI59</f>
        <v>0</v>
      </c>
      <c r="AN75" s="321">
        <f>AI60</f>
        <v>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0</v>
      </c>
      <c r="AI76" s="551">
        <f>X64+X65+X67-X86-X87-X88</f>
        <v>0</v>
      </c>
      <c r="AK76" s="321">
        <f>AI61</f>
        <v>0</v>
      </c>
      <c r="AL76" s="321">
        <f>AI62</f>
        <v>0</v>
      </c>
      <c r="AM76" s="321">
        <f>AI63</f>
        <v>0</v>
      </c>
      <c r="AN76" s="321">
        <f>AI64</f>
        <v>0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0</v>
      </c>
      <c r="AI77" s="551">
        <f>Y64+Y65+Y67-Y86-Y87-Y88</f>
        <v>0</v>
      </c>
      <c r="AK77" s="321">
        <f>AI65</f>
        <v>0</v>
      </c>
      <c r="AL77" s="321">
        <f>AI66</f>
        <v>0</v>
      </c>
      <c r="AM77" s="321">
        <f>AI67</f>
        <v>0</v>
      </c>
      <c r="AN77" s="321">
        <f>AI68</f>
        <v>0</v>
      </c>
      <c r="AO77" s="530"/>
      <c r="AP77" s="321">
        <f>M66</f>
        <v>0</v>
      </c>
      <c r="AQ77" s="321">
        <f>N66</f>
        <v>0</v>
      </c>
      <c r="AR77" s="321">
        <f>O66</f>
        <v>0</v>
      </c>
      <c r="AS77" s="321">
        <f>P66</f>
        <v>0</v>
      </c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0</v>
      </c>
      <c r="AI78" s="551">
        <f>Z64+Z65+Z67-Z86-Z87-Z88</f>
        <v>0</v>
      </c>
      <c r="AK78" s="321">
        <f>AI69</f>
        <v>0</v>
      </c>
      <c r="AL78" s="321">
        <f>AI70</f>
        <v>0</v>
      </c>
      <c r="AM78" s="321">
        <f>AI71</f>
        <v>0</v>
      </c>
      <c r="AN78" s="321">
        <f>AI72</f>
        <v>0</v>
      </c>
      <c r="AO78" s="530"/>
      <c r="AP78" s="321">
        <f>Q66</f>
        <v>0</v>
      </c>
      <c r="AQ78" s="321">
        <f>R66</f>
        <v>0</v>
      </c>
      <c r="AR78" s="321">
        <f>S66</f>
        <v>0</v>
      </c>
      <c r="AS78" s="321">
        <f>T66</f>
        <v>0</v>
      </c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0</v>
      </c>
      <c r="AI79" s="551">
        <f>AA64+AA65+AA67-AA86-AA87-AA88</f>
        <v>0</v>
      </c>
      <c r="AK79" s="321">
        <f>AI73</f>
        <v>0</v>
      </c>
      <c r="AL79" s="321">
        <f>AI74</f>
        <v>0</v>
      </c>
      <c r="AM79" s="321">
        <f>AI75</f>
        <v>0</v>
      </c>
      <c r="AN79" s="321">
        <f>AI76</f>
        <v>0</v>
      </c>
      <c r="AO79" s="530"/>
      <c r="AP79" s="321">
        <f>U66</f>
        <v>0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0</v>
      </c>
      <c r="AI80" s="482">
        <f>AB64+AB65+AB67-AB86-AB87-AB88</f>
        <v>0</v>
      </c>
      <c r="AK80" s="321">
        <f>AI77</f>
        <v>0</v>
      </c>
      <c r="AL80" s="321">
        <f>AI78</f>
        <v>0</v>
      </c>
      <c r="AM80" s="321">
        <f>AI79</f>
        <v>0</v>
      </c>
      <c r="AN80" s="544">
        <f>AI80</f>
        <v>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0</v>
      </c>
      <c r="AS81" s="320">
        <f>SUM(AP75:AS80)</f>
        <v>0</v>
      </c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5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5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6.5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5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>
        <v>1</v>
      </c>
      <c r="AE104" s="530" t="s">
        <v>1</v>
      </c>
    </row>
    <row r="105" spans="1:116" ht="15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5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"/>
  <dimension ref="A1:DL132"/>
  <sheetViews>
    <sheetView zoomScale="75" workbookViewId="0">
      <selection sqref="A1:AC136"/>
    </sheetView>
  </sheetViews>
  <sheetFormatPr defaultRowHeight="14.25" x14ac:dyDescent="0.3"/>
  <cols>
    <col min="1" max="1" width="22.7109375" style="318" customWidth="1"/>
    <col min="2" max="2" width="7.28515625" style="319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9.5" thickBot="1" x14ac:dyDescent="0.35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0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0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5.75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0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0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0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5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0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5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0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5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0</v>
      </c>
      <c r="BA15" s="536"/>
      <c r="BB15" s="536"/>
      <c r="BC15" s="536"/>
      <c r="BD15" s="483"/>
    </row>
    <row r="16" spans="1:116" ht="15.75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0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5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0</v>
      </c>
      <c r="AK17" s="538">
        <f>$E11</f>
        <v>0</v>
      </c>
      <c r="AL17" s="538">
        <f>$F11</f>
        <v>0</v>
      </c>
      <c r="AM17" s="538">
        <f>$G11</f>
        <v>0</v>
      </c>
      <c r="AN17" s="538">
        <f>$H11</f>
        <v>0</v>
      </c>
      <c r="AO17" s="538"/>
      <c r="AP17" s="538">
        <f>$E12</f>
        <v>0</v>
      </c>
      <c r="AQ17" s="538">
        <f>$F12</f>
        <v>0</v>
      </c>
      <c r="AR17" s="538">
        <f>$G12</f>
        <v>0</v>
      </c>
      <c r="AS17" s="538">
        <f>$H12</f>
        <v>0</v>
      </c>
      <c r="AT17" s="538"/>
      <c r="AU17" s="538">
        <f>$E13</f>
        <v>0</v>
      </c>
      <c r="AV17" s="538">
        <f>$F13</f>
        <v>0</v>
      </c>
      <c r="AW17" s="538">
        <f>$G13</f>
        <v>0</v>
      </c>
      <c r="AX17" s="538">
        <f>$H13</f>
        <v>0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5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0</v>
      </c>
      <c r="AK18" s="538">
        <f>$I11</f>
        <v>0</v>
      </c>
      <c r="AL18" s="538">
        <f>$J11</f>
        <v>0</v>
      </c>
      <c r="AM18" s="538">
        <f>$K11</f>
        <v>0</v>
      </c>
      <c r="AN18" s="538">
        <f>$L11</f>
        <v>0</v>
      </c>
      <c r="AO18" s="538"/>
      <c r="AP18" s="538">
        <f>$I12</f>
        <v>0</v>
      </c>
      <c r="AQ18" s="538">
        <f>$J12</f>
        <v>0</v>
      </c>
      <c r="AR18" s="538">
        <f>$K12</f>
        <v>0</v>
      </c>
      <c r="AS18" s="538">
        <f>$L12</f>
        <v>0</v>
      </c>
      <c r="AT18" s="538"/>
      <c r="AU18" s="539">
        <f>$I13</f>
        <v>0</v>
      </c>
      <c r="AV18" s="539">
        <f>$J13</f>
        <v>0</v>
      </c>
      <c r="AW18" s="539">
        <f>$K13</f>
        <v>0</v>
      </c>
      <c r="AX18" s="539">
        <f>$L13</f>
        <v>0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5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0</v>
      </c>
      <c r="AK19" s="538">
        <f>$M11</f>
        <v>0</v>
      </c>
      <c r="AL19" s="538">
        <f>$N11</f>
        <v>0</v>
      </c>
      <c r="AM19" s="538">
        <f>$O11</f>
        <v>0</v>
      </c>
      <c r="AN19" s="538">
        <f>$P11</f>
        <v>0</v>
      </c>
      <c r="AO19" s="538"/>
      <c r="AP19" s="538">
        <f>$M12</f>
        <v>0</v>
      </c>
      <c r="AQ19" s="538">
        <f>$N12</f>
        <v>0</v>
      </c>
      <c r="AR19" s="538">
        <f>$O12</f>
        <v>0</v>
      </c>
      <c r="AS19" s="538">
        <f>$P12</f>
        <v>0</v>
      </c>
      <c r="AT19" s="538"/>
      <c r="AU19" s="538">
        <f>$M13</f>
        <v>0</v>
      </c>
      <c r="AV19" s="538">
        <f>$N13</f>
        <v>0</v>
      </c>
      <c r="AW19" s="538">
        <f>$O13</f>
        <v>0</v>
      </c>
      <c r="AX19" s="538">
        <f>$P13</f>
        <v>0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5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0</v>
      </c>
      <c r="AK20" s="538">
        <f>$Q11</f>
        <v>0</v>
      </c>
      <c r="AL20" s="538">
        <f>$R11</f>
        <v>0</v>
      </c>
      <c r="AM20" s="538">
        <f>$S11</f>
        <v>0</v>
      </c>
      <c r="AN20" s="538">
        <f>$T11</f>
        <v>0</v>
      </c>
      <c r="AO20" s="538"/>
      <c r="AP20" s="538">
        <f>$Q12</f>
        <v>0</v>
      </c>
      <c r="AQ20" s="538">
        <f>$R12</f>
        <v>0</v>
      </c>
      <c r="AR20" s="538">
        <f>$S12</f>
        <v>0</v>
      </c>
      <c r="AS20" s="538">
        <f>$T12</f>
        <v>0</v>
      </c>
      <c r="AT20" s="538"/>
      <c r="AU20" s="538">
        <f>$Q13</f>
        <v>0</v>
      </c>
      <c r="AV20" s="538">
        <f>$R13</f>
        <v>0</v>
      </c>
      <c r="AW20" s="538">
        <f>$S13</f>
        <v>0</v>
      </c>
      <c r="AX20" s="538">
        <f>$T13</f>
        <v>0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5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0</v>
      </c>
      <c r="AK21" s="538">
        <f>$U11</f>
        <v>0</v>
      </c>
      <c r="AL21" s="538">
        <f>$V11</f>
        <v>0</v>
      </c>
      <c r="AM21" s="538">
        <f>$W11</f>
        <v>0</v>
      </c>
      <c r="AN21" s="538">
        <f>$X11</f>
        <v>0</v>
      </c>
      <c r="AO21" s="538"/>
      <c r="AP21" s="538">
        <f>$U12</f>
        <v>0</v>
      </c>
      <c r="AQ21" s="538">
        <f>$V12</f>
        <v>0</v>
      </c>
      <c r="AR21" s="538">
        <f>$W12</f>
        <v>0</v>
      </c>
      <c r="AS21" s="538">
        <f>$X12</f>
        <v>0</v>
      </c>
      <c r="AT21" s="538"/>
      <c r="AU21" s="538">
        <f>$U13</f>
        <v>0</v>
      </c>
      <c r="AV21" s="538">
        <f>$V13</f>
        <v>0</v>
      </c>
      <c r="AW21" s="538">
        <f>$W13</f>
        <v>0</v>
      </c>
      <c r="AX21" s="538">
        <f>$X13</f>
        <v>0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5.75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0</v>
      </c>
      <c r="AK22" s="538">
        <f>$Y11</f>
        <v>0</v>
      </c>
      <c r="AL22" s="538">
        <f>$Z11</f>
        <v>0</v>
      </c>
      <c r="AM22" s="538">
        <f>$AA11</f>
        <v>0</v>
      </c>
      <c r="AN22" s="540">
        <f>$AB11</f>
        <v>0</v>
      </c>
      <c r="AO22" s="538"/>
      <c r="AP22" s="538">
        <f>$Y12</f>
        <v>0</v>
      </c>
      <c r="AQ22" s="538">
        <f>$Z12</f>
        <v>0</v>
      </c>
      <c r="AR22" s="538">
        <f>$AA12</f>
        <v>0</v>
      </c>
      <c r="AS22" s="540">
        <f>$AB12</f>
        <v>0</v>
      </c>
      <c r="AT22" s="538"/>
      <c r="AU22" s="538">
        <f>$Y13</f>
        <v>0</v>
      </c>
      <c r="AV22" s="538">
        <f>$Z13</f>
        <v>0</v>
      </c>
      <c r="AW22" s="538">
        <f>$AA13</f>
        <v>0</v>
      </c>
      <c r="AX22" s="540">
        <f>$AB13</f>
        <v>0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5.75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0</v>
      </c>
      <c r="AK23" s="538"/>
      <c r="AL23" s="538"/>
      <c r="AM23" s="538"/>
      <c r="AN23" s="318">
        <f>SUM(AK17:AN22)</f>
        <v>0</v>
      </c>
      <c r="AO23" s="538"/>
      <c r="AP23" s="538"/>
      <c r="AQ23" s="538"/>
      <c r="AR23" s="538"/>
      <c r="AS23" s="318">
        <f>SUM(AP17:AS22)</f>
        <v>0</v>
      </c>
      <c r="AT23" s="538"/>
      <c r="AU23" s="538"/>
      <c r="AV23" s="538"/>
      <c r="AW23" s="538"/>
      <c r="AX23" s="318">
        <f>SUM(AU17:AX22)</f>
        <v>0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0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0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0</v>
      </c>
      <c r="AK26" s="321">
        <f>AI8</f>
        <v>0</v>
      </c>
      <c r="AL26" s="321">
        <f>AI9</f>
        <v>0</v>
      </c>
      <c r="AM26" s="321">
        <f>AI10</f>
        <v>0</v>
      </c>
      <c r="AN26" s="321">
        <f>AI11</f>
        <v>0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0</v>
      </c>
      <c r="AK27" s="321">
        <f>AI12</f>
        <v>0</v>
      </c>
      <c r="AL27" s="321">
        <f>AI13</f>
        <v>0</v>
      </c>
      <c r="AM27" s="321">
        <f>AI14</f>
        <v>0</v>
      </c>
      <c r="AN27" s="321">
        <f>AI15</f>
        <v>0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0</v>
      </c>
      <c r="AK28" s="321">
        <f>AI16</f>
        <v>0</v>
      </c>
      <c r="AL28" s="321">
        <f>AI17</f>
        <v>0</v>
      </c>
      <c r="AM28" s="321">
        <f>AI18</f>
        <v>0</v>
      </c>
      <c r="AN28" s="321">
        <f>AI19</f>
        <v>0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0</v>
      </c>
      <c r="AK29" s="321">
        <f>AI20</f>
        <v>0</v>
      </c>
      <c r="AL29" s="321">
        <f>AI21</f>
        <v>0</v>
      </c>
      <c r="AM29" s="321">
        <f>AI22</f>
        <v>0</v>
      </c>
      <c r="AN29" s="321">
        <f>AI23</f>
        <v>0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0</v>
      </c>
      <c r="AK30" s="321">
        <f>AI24</f>
        <v>0</v>
      </c>
      <c r="AL30" s="321">
        <f>AI25</f>
        <v>0</v>
      </c>
      <c r="AM30" s="321">
        <f>AI26</f>
        <v>0</v>
      </c>
      <c r="AN30" s="321">
        <f>AI27</f>
        <v>0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0</v>
      </c>
      <c r="AK31" s="321">
        <f>AI28</f>
        <v>0</v>
      </c>
      <c r="AL31" s="321">
        <f>AI29</f>
        <v>0</v>
      </c>
      <c r="AM31" s="321">
        <f>AI30</f>
        <v>0</v>
      </c>
      <c r="AN31" s="544">
        <f>AI31</f>
        <v>0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0</v>
      </c>
      <c r="BD32" s="483"/>
    </row>
    <row r="33" spans="1:67" ht="15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5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19.5" thickBot="1" x14ac:dyDescent="0.35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.75" x14ac:dyDescent="0.3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0</v>
      </c>
      <c r="AI57" s="549">
        <f>E64+E65+E67-E86-E87-E88</f>
        <v>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0</v>
      </c>
      <c r="BA57" s="530">
        <f>AH58</f>
        <v>0</v>
      </c>
      <c r="BB57" s="530">
        <f>AH59</f>
        <v>0</v>
      </c>
      <c r="BC57" s="530">
        <f>AH60</f>
        <v>0</v>
      </c>
      <c r="BD57" s="527"/>
    </row>
    <row r="58" spans="1:116" ht="15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0</v>
      </c>
      <c r="AI58" s="551">
        <f>F64+F65+F67-F86-F87-F88</f>
        <v>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0</v>
      </c>
      <c r="BA58" s="530">
        <f>AH62</f>
        <v>0</v>
      </c>
      <c r="BB58" s="530">
        <f>AH63</f>
        <v>0</v>
      </c>
      <c r="BC58" s="530">
        <f>AH64</f>
        <v>0</v>
      </c>
      <c r="BD58" s="530"/>
    </row>
    <row r="59" spans="1:116" ht="15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0</v>
      </c>
      <c r="AI59" s="551">
        <f>G64+G65+G67-G86-G87-G88</f>
        <v>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0</v>
      </c>
      <c r="BA59" s="530">
        <f>AH66</f>
        <v>0</v>
      </c>
      <c r="BB59" s="530">
        <f>AH67</f>
        <v>0</v>
      </c>
      <c r="BC59" s="530">
        <f>AH68</f>
        <v>0</v>
      </c>
      <c r="BD59" s="530"/>
    </row>
    <row r="60" spans="1:116" ht="15.75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0</v>
      </c>
      <c r="AI60" s="551">
        <f>H64+H65+H67-H86-H87-H88</f>
        <v>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0</v>
      </c>
      <c r="BA60" s="530">
        <f>AH70</f>
        <v>0</v>
      </c>
      <c r="BB60" s="530">
        <f>AH71</f>
        <v>0</v>
      </c>
      <c r="BC60" s="530">
        <f>AH72</f>
        <v>0</v>
      </c>
      <c r="BD60" s="523"/>
    </row>
    <row r="61" spans="1:116" ht="15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0</v>
      </c>
      <c r="AI61" s="551">
        <f>I64+I65+I67-I86-I87-I88</f>
        <v>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0</v>
      </c>
      <c r="BA61" s="530">
        <f>AH74</f>
        <v>0</v>
      </c>
      <c r="BB61" s="530">
        <f>AH75</f>
        <v>0</v>
      </c>
      <c r="BC61" s="530">
        <f>AH76</f>
        <v>0</v>
      </c>
      <c r="BD61" s="530"/>
    </row>
    <row r="62" spans="1:116" ht="15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0</v>
      </c>
      <c r="AI62" s="551">
        <f>J64+J65+J67-J86-J87-J88</f>
        <v>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0</v>
      </c>
      <c r="BA62" s="530">
        <f>AH78</f>
        <v>0</v>
      </c>
      <c r="BB62" s="530">
        <f>AH79</f>
        <v>0</v>
      </c>
      <c r="BC62" s="535">
        <f>AH80</f>
        <v>0</v>
      </c>
      <c r="BD62" s="530"/>
    </row>
    <row r="63" spans="1:116" ht="15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0</v>
      </c>
      <c r="AI63" s="551">
        <f>K64+K65+K67-K86-K87-K88</f>
        <v>0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0</v>
      </c>
      <c r="BD63" s="530"/>
    </row>
    <row r="64" spans="1:116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0</v>
      </c>
      <c r="AI64" s="551">
        <f>L64+L65+L67-L86-L87-L88</f>
        <v>0</v>
      </c>
      <c r="BF64" s="536"/>
      <c r="BG64" s="536"/>
      <c r="BH64" s="536"/>
    </row>
    <row r="65" spans="1:60" ht="15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0</v>
      </c>
      <c r="AI65" s="551">
        <f>M64+M65+M67-M86-M87-M88</f>
        <v>0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5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0</v>
      </c>
      <c r="AI66" s="551">
        <f>N64+N65+N67-N86-N87-N88</f>
        <v>0</v>
      </c>
      <c r="AK66" s="538">
        <f>$E59</f>
        <v>0</v>
      </c>
      <c r="AL66" s="538">
        <f>$F59</f>
        <v>0</v>
      </c>
      <c r="AM66" s="538">
        <f>$G59</f>
        <v>0</v>
      </c>
      <c r="AN66" s="538">
        <f>$H59</f>
        <v>0</v>
      </c>
      <c r="AO66" s="538"/>
      <c r="AP66" s="538">
        <f>$E60</f>
        <v>0</v>
      </c>
      <c r="AQ66" s="538">
        <f>$F60</f>
        <v>0</v>
      </c>
      <c r="AR66" s="538">
        <f>$G60</f>
        <v>0</v>
      </c>
      <c r="AS66" s="538">
        <f>$H60</f>
        <v>0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5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0</v>
      </c>
      <c r="AI67" s="551">
        <f>O64+O65+O67-O86-O87-O88</f>
        <v>0</v>
      </c>
      <c r="AK67" s="538">
        <f>$I59</f>
        <v>0</v>
      </c>
      <c r="AL67" s="538">
        <f>$J59</f>
        <v>0</v>
      </c>
      <c r="AM67" s="538">
        <f>$K59</f>
        <v>0</v>
      </c>
      <c r="AN67" s="538">
        <f>$L59</f>
        <v>0</v>
      </c>
      <c r="AO67" s="538"/>
      <c r="AP67" s="538">
        <f>$I60</f>
        <v>0</v>
      </c>
      <c r="AQ67" s="538">
        <f>$J60</f>
        <v>0</v>
      </c>
      <c r="AR67" s="538">
        <f>$K60</f>
        <v>0</v>
      </c>
      <c r="AS67" s="538">
        <f>$L60</f>
        <v>0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5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0</v>
      </c>
      <c r="AI68" s="551">
        <f>P64+P65+P67-P86-P87-P88</f>
        <v>0</v>
      </c>
      <c r="AK68" s="538">
        <f>$M59</f>
        <v>0</v>
      </c>
      <c r="AL68" s="538">
        <f>$N59</f>
        <v>0</v>
      </c>
      <c r="AM68" s="538">
        <f>$O59</f>
        <v>0</v>
      </c>
      <c r="AN68" s="538">
        <f>$P59</f>
        <v>0</v>
      </c>
      <c r="AO68" s="538"/>
      <c r="AP68" s="538">
        <f>$M60</f>
        <v>0</v>
      </c>
      <c r="AQ68" s="538">
        <f>$N60</f>
        <v>0</v>
      </c>
      <c r="AR68" s="538">
        <f>$O60</f>
        <v>0</v>
      </c>
      <c r="AS68" s="538">
        <f>$P60</f>
        <v>0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5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0</v>
      </c>
      <c r="AI69" s="551">
        <f>Q64+Q65+Q67-Q86-Q87-Q88</f>
        <v>0</v>
      </c>
      <c r="AK69" s="538">
        <f>$Q59</f>
        <v>0</v>
      </c>
      <c r="AL69" s="538">
        <f>$R59</f>
        <v>0</v>
      </c>
      <c r="AM69" s="538">
        <f>$S59</f>
        <v>0</v>
      </c>
      <c r="AN69" s="538">
        <f>$T59</f>
        <v>0</v>
      </c>
      <c r="AO69" s="538"/>
      <c r="AP69" s="538">
        <f>$Q60</f>
        <v>0</v>
      </c>
      <c r="AQ69" s="538">
        <f>$R60</f>
        <v>0</v>
      </c>
      <c r="AR69" s="538">
        <f>$S60</f>
        <v>0</v>
      </c>
      <c r="AS69" s="538">
        <f>$T60</f>
        <v>0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5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0</v>
      </c>
      <c r="AI70" s="551">
        <f>R64+R65+R67-R86-R87-R88</f>
        <v>0</v>
      </c>
      <c r="AK70" s="538">
        <f>$U59</f>
        <v>0</v>
      </c>
      <c r="AL70" s="538">
        <f>$V59</f>
        <v>0</v>
      </c>
      <c r="AM70" s="538">
        <f>$W59</f>
        <v>0</v>
      </c>
      <c r="AN70" s="538">
        <f>$X59</f>
        <v>0</v>
      </c>
      <c r="AO70" s="538"/>
      <c r="AP70" s="538">
        <f>$U60</f>
        <v>0</v>
      </c>
      <c r="AQ70" s="538">
        <f>$V60</f>
        <v>0</v>
      </c>
      <c r="AR70" s="538">
        <f>$W60</f>
        <v>0</v>
      </c>
      <c r="AS70" s="538">
        <f>$X60</f>
        <v>0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5.75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0</v>
      </c>
      <c r="AI71" s="551">
        <f>S64+S65+S67-S86-S87-S88</f>
        <v>0</v>
      </c>
      <c r="AK71" s="538">
        <f>$Y59</f>
        <v>0</v>
      </c>
      <c r="AL71" s="538">
        <f>$Z59</f>
        <v>0</v>
      </c>
      <c r="AM71" s="538">
        <f>$AA59</f>
        <v>0</v>
      </c>
      <c r="AN71" s="540">
        <f>$AB59</f>
        <v>0</v>
      </c>
      <c r="AO71" s="538"/>
      <c r="AP71" s="538">
        <f>$Y60</f>
        <v>0</v>
      </c>
      <c r="AQ71" s="538">
        <f>$Z60</f>
        <v>0</v>
      </c>
      <c r="AR71" s="538">
        <f>$AA60</f>
        <v>0</v>
      </c>
      <c r="AS71" s="540">
        <f>$AB60</f>
        <v>0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5.75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0</v>
      </c>
      <c r="AI72" s="551">
        <f>T64+T65+T67-T86-T87-T88</f>
        <v>0</v>
      </c>
      <c r="AK72" s="538"/>
      <c r="AL72" s="538"/>
      <c r="AM72" s="538"/>
      <c r="AN72" s="318">
        <f>SUM(AK66:AN71)</f>
        <v>0</v>
      </c>
      <c r="AO72" s="538"/>
      <c r="AP72" s="538"/>
      <c r="AQ72" s="538"/>
      <c r="AR72" s="538"/>
      <c r="AS72" s="318">
        <f>SUM(AP66:AS71)</f>
        <v>0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0</v>
      </c>
      <c r="AI73" s="551">
        <f>U64+U65+U67-U86-U87-U88</f>
        <v>0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0</v>
      </c>
      <c r="AI74" s="551">
        <f>V64+V65+V67-V86-V87-V88</f>
        <v>0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0</v>
      </c>
      <c r="AI75" s="551">
        <f>W64+W65+W67-W86-W87-W88</f>
        <v>0</v>
      </c>
      <c r="AK75" s="321">
        <f>AI57</f>
        <v>0</v>
      </c>
      <c r="AL75" s="321">
        <f>AI58</f>
        <v>0</v>
      </c>
      <c r="AM75" s="321">
        <f>AI59</f>
        <v>0</v>
      </c>
      <c r="AN75" s="321">
        <f>AI60</f>
        <v>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0</v>
      </c>
      <c r="AI76" s="551">
        <f>X64+X65+X67-X86-X87-X88</f>
        <v>0</v>
      </c>
      <c r="AK76" s="321">
        <f>AI61</f>
        <v>0</v>
      </c>
      <c r="AL76" s="321">
        <f>AI62</f>
        <v>0</v>
      </c>
      <c r="AM76" s="321">
        <f>AI63</f>
        <v>0</v>
      </c>
      <c r="AN76" s="321">
        <f>AI64</f>
        <v>0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0</v>
      </c>
      <c r="AI77" s="551">
        <f>Y64+Y65+Y67-Y86-Y87-Y88</f>
        <v>0</v>
      </c>
      <c r="AK77" s="321">
        <f>AI65</f>
        <v>0</v>
      </c>
      <c r="AL77" s="321">
        <f>AI66</f>
        <v>0</v>
      </c>
      <c r="AM77" s="321">
        <f>AI67</f>
        <v>0</v>
      </c>
      <c r="AN77" s="321">
        <f>AI68</f>
        <v>0</v>
      </c>
      <c r="AO77" s="530"/>
      <c r="AP77" s="321">
        <f>M66</f>
        <v>0</v>
      </c>
      <c r="AQ77" s="321">
        <f>N66</f>
        <v>0</v>
      </c>
      <c r="AR77" s="321">
        <f>O66</f>
        <v>0</v>
      </c>
      <c r="AS77" s="321">
        <f>P66</f>
        <v>0</v>
      </c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0</v>
      </c>
      <c r="AI78" s="551">
        <f>Z64+Z65+Z67-Z86-Z87-Z88</f>
        <v>0</v>
      </c>
      <c r="AK78" s="321">
        <f>AI69</f>
        <v>0</v>
      </c>
      <c r="AL78" s="321">
        <f>AI70</f>
        <v>0</v>
      </c>
      <c r="AM78" s="321">
        <f>AI71</f>
        <v>0</v>
      </c>
      <c r="AN78" s="321">
        <f>AI72</f>
        <v>0</v>
      </c>
      <c r="AO78" s="530"/>
      <c r="AP78" s="321">
        <f>Q66</f>
        <v>0</v>
      </c>
      <c r="AQ78" s="321">
        <f>R66</f>
        <v>0</v>
      </c>
      <c r="AR78" s="321">
        <f>S66</f>
        <v>0</v>
      </c>
      <c r="AS78" s="321">
        <f>T66</f>
        <v>0</v>
      </c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0</v>
      </c>
      <c r="AI79" s="551">
        <f>AA64+AA65+AA67-AA86-AA87-AA88</f>
        <v>0</v>
      </c>
      <c r="AK79" s="321">
        <f>AI73</f>
        <v>0</v>
      </c>
      <c r="AL79" s="321">
        <f>AI74</f>
        <v>0</v>
      </c>
      <c r="AM79" s="321">
        <f>AI75</f>
        <v>0</v>
      </c>
      <c r="AN79" s="321">
        <f>AI76</f>
        <v>0</v>
      </c>
      <c r="AO79" s="530"/>
      <c r="AP79" s="321">
        <f>U66</f>
        <v>0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0</v>
      </c>
      <c r="AI80" s="482">
        <f>AB64+AB65+AB67-AB86-AB87-AB88</f>
        <v>0</v>
      </c>
      <c r="AK80" s="321">
        <f>AI77</f>
        <v>0</v>
      </c>
      <c r="AL80" s="321">
        <f>AI78</f>
        <v>0</v>
      </c>
      <c r="AM80" s="321">
        <f>AI79</f>
        <v>0</v>
      </c>
      <c r="AN80" s="544">
        <f>AI80</f>
        <v>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0</v>
      </c>
      <c r="AS81" s="320">
        <f>SUM(AP75:AS80)</f>
        <v>0</v>
      </c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5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5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6.5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5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>
        <v>1</v>
      </c>
      <c r="AE104" s="530" t="s">
        <v>1</v>
      </c>
    </row>
    <row r="105" spans="1:116" ht="15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5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"/>
  <dimension ref="A1:BC1728"/>
  <sheetViews>
    <sheetView zoomScale="75" workbookViewId="0">
      <selection activeCell="A57" sqref="A57"/>
    </sheetView>
  </sheetViews>
  <sheetFormatPr defaultRowHeight="14.25" x14ac:dyDescent="0.3"/>
  <cols>
    <col min="1" max="1" width="22.7109375" style="111" customWidth="1"/>
    <col min="2" max="2" width="7.28515625" style="112" customWidth="1"/>
    <col min="3" max="3" width="19.85546875" style="112" customWidth="1"/>
    <col min="4" max="4" width="10.42578125" style="217" customWidth="1"/>
    <col min="5" max="5" width="9.42578125" style="218" customWidth="1"/>
    <col min="6" max="9" width="9.140625" style="219"/>
    <col min="10" max="10" width="9.140625" style="220"/>
    <col min="11" max="11" width="9.140625" style="221"/>
    <col min="12" max="25" width="9.140625" style="219"/>
    <col min="26" max="26" width="9.140625" style="222"/>
    <col min="27" max="27" width="9.140625" style="218"/>
    <col min="28" max="28" width="9.140625" style="219"/>
    <col min="29" max="29" width="47.5703125" style="113" customWidth="1"/>
    <col min="30" max="16384" width="9.140625" style="28"/>
  </cols>
  <sheetData>
    <row r="1" spans="1:55" s="14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9.5" thickBot="1" x14ac:dyDescent="0.35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5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5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C131"/>
  <sheetViews>
    <sheetView zoomScale="75" workbookViewId="0"/>
  </sheetViews>
  <sheetFormatPr defaultRowHeight="14.25" x14ac:dyDescent="0.3"/>
  <cols>
    <col min="1" max="1" width="22.7109375" style="318" customWidth="1"/>
    <col min="2" max="2" width="7.28515625" style="319" customWidth="1"/>
    <col min="3" max="3" width="19.85546875" style="319" customWidth="1"/>
    <col min="4" max="4" width="10.42578125" style="320" customWidth="1"/>
    <col min="5" max="5" width="9.42578125" style="321" customWidth="1"/>
    <col min="6" max="28" width="9.140625" style="321"/>
    <col min="29" max="29" width="47.5703125" style="322" customWidth="1"/>
    <col min="30" max="16384" width="9.140625" style="307"/>
  </cols>
  <sheetData>
    <row r="1" spans="1:55" s="297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D1" s="294"/>
      <c r="AE1" s="294"/>
      <c r="AF1" s="294"/>
      <c r="AG1" s="294"/>
      <c r="AH1" s="294"/>
      <c r="AI1" s="294"/>
      <c r="AJ1" s="294"/>
      <c r="AK1" s="294"/>
      <c r="AL1" s="294"/>
      <c r="AM1" s="294"/>
      <c r="AN1" s="294"/>
      <c r="AO1" s="294"/>
      <c r="AP1" s="294"/>
      <c r="AQ1" s="294"/>
      <c r="AR1" s="294"/>
      <c r="AS1" s="294"/>
      <c r="AT1" s="294"/>
      <c r="AU1" s="294"/>
      <c r="AV1" s="294"/>
      <c r="AW1" s="294"/>
      <c r="AX1" s="295"/>
      <c r="AY1" s="296"/>
      <c r="AZ1" s="296"/>
      <c r="BA1" s="295"/>
      <c r="BB1" s="294"/>
      <c r="BC1" s="294"/>
    </row>
    <row r="2" spans="1:55" s="297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D2" s="294"/>
      <c r="AE2" s="294"/>
      <c r="AF2" s="294"/>
      <c r="AG2" s="294"/>
      <c r="AH2" s="294"/>
      <c r="AI2" s="294"/>
      <c r="AJ2" s="294"/>
      <c r="AK2" s="294"/>
      <c r="AL2" s="294"/>
      <c r="AM2" s="294"/>
      <c r="AN2" s="294"/>
      <c r="AO2" s="294"/>
      <c r="AP2" s="294"/>
      <c r="AQ2" s="294"/>
      <c r="AR2" s="294"/>
      <c r="AS2" s="294"/>
      <c r="AT2" s="294"/>
      <c r="AU2" s="294"/>
      <c r="AV2" s="294"/>
      <c r="AW2" s="294"/>
      <c r="AX2" s="295"/>
      <c r="AY2" s="296"/>
      <c r="AZ2" s="296"/>
      <c r="BA2" s="295"/>
      <c r="BB2" s="294"/>
      <c r="BC2" s="294"/>
    </row>
    <row r="3" spans="1:55" s="297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D3" s="294"/>
      <c r="AE3" s="294"/>
      <c r="AF3" s="294"/>
      <c r="AG3" s="294"/>
      <c r="AH3" s="294"/>
      <c r="AI3" s="294"/>
      <c r="AJ3" s="294"/>
      <c r="AK3" s="294"/>
      <c r="AL3" s="294"/>
      <c r="AM3" s="294"/>
      <c r="AN3" s="294"/>
      <c r="AO3" s="294"/>
      <c r="AP3" s="294"/>
      <c r="AQ3" s="294"/>
      <c r="AR3" s="294"/>
      <c r="AS3" s="294"/>
      <c r="AT3" s="294"/>
      <c r="AU3" s="294"/>
      <c r="AV3" s="294"/>
      <c r="AW3" s="294"/>
      <c r="AX3" s="295"/>
      <c r="AY3" s="296"/>
      <c r="AZ3" s="296"/>
      <c r="BA3" s="295"/>
      <c r="BB3" s="294"/>
      <c r="BC3" s="294"/>
    </row>
    <row r="4" spans="1:55" s="297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D4" s="294"/>
      <c r="AE4" s="294"/>
      <c r="AF4" s="294"/>
      <c r="AG4" s="294"/>
      <c r="AH4" s="294"/>
      <c r="AI4" s="294"/>
      <c r="AJ4" s="294"/>
      <c r="AK4" s="294"/>
      <c r="AL4" s="294"/>
      <c r="AM4" s="294"/>
      <c r="AN4" s="294"/>
      <c r="AO4" s="294"/>
      <c r="AP4" s="294"/>
      <c r="AQ4" s="294"/>
      <c r="AR4" s="294"/>
      <c r="AS4" s="294"/>
      <c r="AT4" s="294"/>
      <c r="AU4" s="294"/>
      <c r="AV4" s="294"/>
      <c r="AW4" s="294"/>
      <c r="AX4" s="295"/>
      <c r="AY4" s="296"/>
      <c r="AZ4" s="296"/>
      <c r="BA4" s="295"/>
      <c r="BB4" s="294"/>
      <c r="BC4" s="294"/>
    </row>
    <row r="5" spans="1:55" s="297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D5" s="294"/>
      <c r="AE5" s="294"/>
      <c r="AF5" s="294"/>
      <c r="AG5" s="294"/>
      <c r="AH5" s="294"/>
      <c r="AI5" s="294"/>
      <c r="AJ5" s="294"/>
      <c r="AK5" s="294"/>
      <c r="AL5" s="294"/>
      <c r="AM5" s="294"/>
      <c r="AN5" s="294"/>
      <c r="AO5" s="294"/>
      <c r="AP5" s="294"/>
      <c r="AQ5" s="294"/>
      <c r="AR5" s="294"/>
      <c r="AS5" s="294"/>
      <c r="AT5" s="294"/>
      <c r="AU5" s="294"/>
      <c r="AV5" s="294"/>
      <c r="AW5" s="294"/>
      <c r="AX5" s="295"/>
      <c r="AY5" s="296"/>
      <c r="AZ5" s="296"/>
      <c r="BA5" s="295"/>
      <c r="BB5" s="294"/>
      <c r="BC5" s="294"/>
    </row>
    <row r="6" spans="1:55" s="297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295"/>
      <c r="AE6" s="298"/>
      <c r="AF6" s="298"/>
      <c r="AG6" s="295"/>
      <c r="AH6" s="298"/>
      <c r="AI6" s="298"/>
      <c r="AJ6" s="295"/>
      <c r="AK6" s="295"/>
      <c r="AL6" s="295"/>
      <c r="AM6" s="295"/>
      <c r="AN6" s="295"/>
      <c r="AO6" s="295"/>
      <c r="AP6" s="295"/>
      <c r="AQ6" s="295"/>
      <c r="AR6" s="295"/>
      <c r="AS6" s="295"/>
      <c r="AT6" s="295"/>
      <c r="AU6" s="295"/>
      <c r="AV6" s="295"/>
      <c r="AW6" s="295"/>
      <c r="AX6" s="295"/>
      <c r="AY6" s="296"/>
      <c r="AZ6" s="296"/>
      <c r="BA6" s="295"/>
      <c r="BB6" s="295"/>
      <c r="BC6" s="294"/>
    </row>
    <row r="7" spans="1:55" s="303" customFormat="1" ht="19.5" thickBot="1" x14ac:dyDescent="0.35">
      <c r="A7" s="17"/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299"/>
      <c r="AE7" s="300"/>
      <c r="AF7" s="300"/>
      <c r="AG7" s="299"/>
      <c r="AH7" s="300"/>
      <c r="AI7" s="300"/>
      <c r="AJ7" s="299"/>
      <c r="AK7" s="299"/>
      <c r="AL7" s="299"/>
      <c r="AM7" s="299"/>
      <c r="AN7" s="299"/>
      <c r="AO7" s="299"/>
      <c r="AP7" s="299"/>
      <c r="AQ7" s="299"/>
      <c r="AR7" s="299"/>
      <c r="AS7" s="299"/>
      <c r="AT7" s="299"/>
      <c r="AU7" s="299"/>
      <c r="AV7" s="299"/>
      <c r="AW7" s="299"/>
      <c r="AX7" s="299"/>
      <c r="AY7" s="296"/>
      <c r="AZ7" s="296"/>
      <c r="BA7" s="301"/>
      <c r="BB7" s="299"/>
      <c r="BC7" s="302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304"/>
      <c r="AE8" s="305"/>
      <c r="AF8" s="305"/>
      <c r="AG8" s="305"/>
      <c r="AH8" s="305"/>
      <c r="AI8" s="305"/>
      <c r="AJ8" s="296"/>
      <c r="AK8" s="296"/>
      <c r="AL8" s="296"/>
      <c r="AM8" s="296"/>
      <c r="AN8" s="296"/>
      <c r="AO8" s="296"/>
      <c r="AP8" s="296"/>
      <c r="AQ8" s="296"/>
      <c r="AR8" s="296"/>
      <c r="AS8" s="296"/>
      <c r="AT8" s="296"/>
      <c r="AU8" s="296"/>
      <c r="AV8" s="296"/>
      <c r="AW8" s="296"/>
      <c r="AX8" s="296"/>
      <c r="AY8" s="296"/>
      <c r="AZ8" s="296"/>
      <c r="BA8" s="296"/>
      <c r="BB8" s="296"/>
      <c r="BC8" s="306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304"/>
      <c r="AE9" s="308"/>
      <c r="AF9" s="308"/>
      <c r="AG9" s="308"/>
      <c r="AH9" s="308"/>
      <c r="AI9" s="308"/>
      <c r="AJ9" s="296"/>
      <c r="AK9" s="296"/>
      <c r="AL9" s="296"/>
      <c r="AM9" s="296"/>
      <c r="AN9" s="296"/>
      <c r="AO9" s="296"/>
      <c r="AP9" s="296"/>
      <c r="AQ9" s="296"/>
      <c r="AR9" s="296"/>
      <c r="AS9" s="296"/>
      <c r="AT9" s="296"/>
      <c r="AU9" s="296"/>
      <c r="AV9" s="296"/>
      <c r="AW9" s="296"/>
      <c r="AX9" s="296"/>
      <c r="AY9" s="296"/>
      <c r="AZ9" s="296"/>
      <c r="BA9" s="296"/>
      <c r="BB9" s="296"/>
      <c r="BC9" s="306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304"/>
      <c r="AE10" s="308"/>
      <c r="AF10" s="308"/>
      <c r="AG10" s="308"/>
      <c r="AH10" s="308"/>
      <c r="AI10" s="308"/>
      <c r="AJ10" s="309"/>
      <c r="AK10" s="309"/>
      <c r="AL10" s="309"/>
      <c r="AM10" s="309"/>
      <c r="AN10" s="309"/>
      <c r="AO10" s="309"/>
      <c r="AP10" s="309"/>
      <c r="AQ10" s="309"/>
      <c r="AR10" s="309"/>
      <c r="AS10" s="309"/>
      <c r="AT10" s="309"/>
      <c r="AU10" s="309"/>
      <c r="AV10" s="309"/>
      <c r="AW10" s="309"/>
      <c r="AX10" s="309"/>
      <c r="AY10" s="309"/>
      <c r="AZ10" s="309"/>
      <c r="BA10" s="296"/>
      <c r="BB10" s="296"/>
      <c r="BC10" s="306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304"/>
      <c r="AE11" s="308"/>
      <c r="AF11" s="308"/>
      <c r="AG11" s="308"/>
      <c r="AH11" s="308"/>
      <c r="AI11" s="308"/>
      <c r="AJ11" s="296"/>
      <c r="AK11" s="296"/>
      <c r="AL11" s="296"/>
      <c r="AM11" s="296"/>
      <c r="AN11" s="296"/>
      <c r="AO11" s="296"/>
      <c r="AP11" s="296"/>
      <c r="AQ11" s="296"/>
      <c r="AR11" s="296"/>
      <c r="AS11" s="296"/>
      <c r="AT11" s="296"/>
      <c r="AU11" s="296"/>
      <c r="AV11" s="296"/>
      <c r="AW11" s="296"/>
      <c r="AX11" s="296"/>
      <c r="AY11" s="296"/>
      <c r="AZ11" s="296"/>
      <c r="BA11" s="296"/>
      <c r="BB11" s="296"/>
      <c r="BC11" s="306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304"/>
      <c r="AE12" s="308"/>
      <c r="AF12" s="308"/>
      <c r="AG12" s="308"/>
      <c r="AH12" s="308"/>
      <c r="AI12" s="308"/>
      <c r="AJ12" s="296"/>
      <c r="AK12" s="296"/>
      <c r="AL12" s="296"/>
      <c r="AM12" s="296"/>
      <c r="AN12" s="296"/>
      <c r="AO12" s="296"/>
      <c r="AP12" s="296"/>
      <c r="AQ12" s="296"/>
      <c r="AR12" s="296"/>
      <c r="AS12" s="296"/>
      <c r="AT12" s="296"/>
      <c r="AU12" s="296"/>
      <c r="AV12" s="296"/>
      <c r="AW12" s="296"/>
      <c r="AX12" s="296"/>
      <c r="AY12" s="296"/>
      <c r="AZ12" s="296"/>
      <c r="BA12" s="296"/>
      <c r="BB12" s="296"/>
      <c r="BC12" s="306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304"/>
      <c r="AE13" s="308"/>
      <c r="AF13" s="308"/>
      <c r="AG13" s="308"/>
      <c r="AH13" s="308"/>
      <c r="AI13" s="308"/>
      <c r="AJ13" s="296"/>
      <c r="AK13" s="296"/>
      <c r="AL13" s="296"/>
      <c r="AM13" s="296"/>
      <c r="AN13" s="296"/>
      <c r="AO13" s="296"/>
      <c r="AP13" s="296"/>
      <c r="AQ13" s="296"/>
      <c r="AR13" s="296"/>
      <c r="AS13" s="296"/>
      <c r="AT13" s="296"/>
      <c r="AU13" s="296"/>
      <c r="AV13" s="296"/>
      <c r="AW13" s="296"/>
      <c r="AX13" s="296"/>
      <c r="AY13" s="296"/>
      <c r="AZ13" s="296"/>
      <c r="BA13" s="296"/>
      <c r="BB13" s="296"/>
      <c r="BC13" s="306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304"/>
      <c r="AE14" s="308"/>
      <c r="AF14" s="308"/>
      <c r="AG14" s="308"/>
      <c r="AH14" s="308"/>
      <c r="AI14" s="308"/>
      <c r="AJ14" s="296"/>
      <c r="AK14" s="296"/>
      <c r="AL14" s="296"/>
      <c r="AM14" s="296"/>
      <c r="AN14" s="296"/>
      <c r="AO14" s="296"/>
      <c r="AP14" s="296"/>
      <c r="AQ14" s="296"/>
      <c r="AR14" s="296"/>
      <c r="AS14" s="296"/>
      <c r="AT14" s="296"/>
      <c r="AU14" s="296"/>
      <c r="AV14" s="296"/>
      <c r="AW14" s="296"/>
      <c r="AX14" s="296"/>
      <c r="AY14" s="296"/>
      <c r="AZ14" s="296"/>
      <c r="BA14" s="296"/>
      <c r="BB14" s="296"/>
      <c r="BC14" s="306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304"/>
      <c r="AE15" s="308"/>
      <c r="AF15" s="308"/>
      <c r="AG15" s="308"/>
      <c r="AH15" s="308"/>
      <c r="AI15" s="308"/>
      <c r="AJ15" s="296"/>
      <c r="AK15" s="296"/>
      <c r="AL15" s="296"/>
      <c r="AM15" s="296"/>
      <c r="AN15" s="296"/>
      <c r="AO15" s="296"/>
      <c r="AP15" s="296"/>
      <c r="AQ15" s="296"/>
      <c r="AR15" s="296"/>
      <c r="AS15" s="296"/>
      <c r="AT15" s="296"/>
      <c r="AU15" s="296"/>
      <c r="AV15" s="296"/>
      <c r="AW15" s="296"/>
      <c r="AX15" s="296"/>
      <c r="AY15" s="296"/>
      <c r="AZ15" s="296"/>
      <c r="BA15" s="296"/>
      <c r="BB15" s="296"/>
      <c r="BC15" s="306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304"/>
      <c r="AE16" s="308"/>
      <c r="AF16" s="308"/>
      <c r="AG16" s="308"/>
      <c r="AH16" s="308"/>
      <c r="AI16" s="308"/>
      <c r="AJ16" s="296"/>
      <c r="AK16" s="296"/>
      <c r="AL16" s="296"/>
      <c r="AM16" s="296"/>
      <c r="AN16" s="296"/>
      <c r="AO16" s="296"/>
      <c r="AP16" s="296"/>
      <c r="AQ16" s="296"/>
      <c r="AR16" s="296"/>
      <c r="AS16" s="296"/>
      <c r="AT16" s="296"/>
      <c r="AU16" s="296"/>
      <c r="AV16" s="296"/>
      <c r="AW16" s="296"/>
      <c r="AX16" s="296"/>
      <c r="AY16" s="296"/>
      <c r="AZ16" s="296"/>
      <c r="BA16" s="296"/>
      <c r="BB16" s="296"/>
      <c r="BC16" s="306"/>
    </row>
    <row r="17" spans="1:55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177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69"/>
      <c r="AB17" s="71"/>
      <c r="AC17" s="106"/>
      <c r="AD17" s="304"/>
      <c r="AE17" s="308"/>
      <c r="AF17" s="308"/>
      <c r="AG17" s="308"/>
      <c r="AH17" s="308"/>
      <c r="AI17" s="308"/>
      <c r="AJ17" s="296"/>
      <c r="AK17" s="296"/>
      <c r="AL17" s="296"/>
      <c r="AM17" s="296"/>
      <c r="AN17" s="296"/>
      <c r="AO17" s="296"/>
      <c r="AP17" s="296"/>
      <c r="AQ17" s="296"/>
      <c r="AR17" s="296"/>
      <c r="AS17" s="296"/>
      <c r="AT17" s="296"/>
      <c r="AU17" s="296"/>
      <c r="AV17" s="296"/>
      <c r="AW17" s="296"/>
      <c r="AX17" s="296"/>
      <c r="AY17" s="296"/>
      <c r="AZ17" s="296"/>
      <c r="BA17" s="296"/>
      <c r="BB17" s="296"/>
      <c r="BC17" s="306"/>
    </row>
    <row r="18" spans="1:55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174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55"/>
      <c r="AB18" s="60"/>
      <c r="AC18" s="106"/>
      <c r="AD18" s="304"/>
      <c r="AE18" s="308"/>
      <c r="AF18" s="308"/>
      <c r="AG18" s="308"/>
      <c r="AH18" s="308"/>
      <c r="AI18" s="308"/>
      <c r="AJ18" s="296"/>
      <c r="AK18" s="296"/>
      <c r="AL18" s="296"/>
      <c r="AM18" s="296"/>
      <c r="AN18" s="296"/>
      <c r="AO18" s="296"/>
      <c r="AP18" s="296"/>
      <c r="AQ18" s="296"/>
      <c r="AR18" s="296"/>
      <c r="AS18" s="296"/>
      <c r="AT18" s="296"/>
      <c r="AU18" s="296"/>
      <c r="AV18" s="296"/>
      <c r="AW18" s="296"/>
      <c r="AX18" s="296"/>
      <c r="AY18" s="296"/>
      <c r="AZ18" s="296"/>
      <c r="BA18" s="296"/>
      <c r="BB18" s="296"/>
      <c r="BC18" s="306"/>
    </row>
    <row r="19" spans="1:55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174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55"/>
      <c r="AB19" s="60"/>
      <c r="AC19" s="106"/>
      <c r="AD19" s="304"/>
      <c r="AE19" s="308"/>
      <c r="AF19" s="308"/>
      <c r="AG19" s="308"/>
      <c r="AH19" s="308"/>
      <c r="AI19" s="308"/>
      <c r="AJ19" s="310"/>
      <c r="AK19" s="296"/>
      <c r="AL19" s="296"/>
      <c r="AM19" s="296"/>
      <c r="AN19" s="296"/>
      <c r="AO19" s="310"/>
      <c r="AP19" s="296"/>
      <c r="AQ19" s="296"/>
      <c r="AR19" s="296"/>
      <c r="AS19" s="296"/>
      <c r="AT19" s="310"/>
      <c r="AU19" s="296"/>
      <c r="AV19" s="296"/>
      <c r="AW19" s="296"/>
      <c r="AX19" s="296"/>
      <c r="AY19" s="296"/>
      <c r="AZ19" s="296"/>
      <c r="BA19" s="296"/>
      <c r="BB19" s="296"/>
      <c r="BC19" s="306"/>
    </row>
    <row r="20" spans="1:55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174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55"/>
      <c r="AB20" s="60"/>
      <c r="AC20" s="106"/>
      <c r="AD20" s="304"/>
      <c r="AE20" s="308"/>
      <c r="AF20" s="308"/>
      <c r="AG20" s="308"/>
      <c r="AH20" s="308"/>
      <c r="AI20" s="308"/>
      <c r="AJ20" s="296"/>
      <c r="AK20" s="296"/>
      <c r="AL20" s="296"/>
      <c r="AM20" s="296"/>
      <c r="AN20" s="296"/>
      <c r="AO20" s="296"/>
      <c r="AP20" s="296"/>
      <c r="AQ20" s="296"/>
      <c r="AR20" s="296"/>
      <c r="AS20" s="296"/>
      <c r="AT20" s="296"/>
      <c r="AU20" s="296"/>
      <c r="AV20" s="296"/>
      <c r="AW20" s="296"/>
      <c r="AX20" s="296"/>
      <c r="AY20" s="296"/>
      <c r="AZ20" s="296"/>
      <c r="BA20" s="296"/>
      <c r="BB20" s="296"/>
      <c r="BC20" s="306"/>
    </row>
    <row r="21" spans="1:55" x14ac:dyDescent="0.3">
      <c r="A21" s="29"/>
      <c r="B21" s="250"/>
      <c r="C21" s="251"/>
      <c r="D21" s="274"/>
      <c r="E21" s="173"/>
      <c r="F21" s="59"/>
      <c r="G21" s="59"/>
      <c r="H21" s="59"/>
      <c r="I21" s="59"/>
      <c r="J21" s="174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55"/>
      <c r="AB21" s="60"/>
      <c r="AC21" s="106"/>
      <c r="AD21" s="304"/>
      <c r="AE21" s="308"/>
      <c r="AF21" s="308"/>
      <c r="AG21" s="308"/>
      <c r="AH21" s="308"/>
      <c r="AI21" s="308"/>
      <c r="AJ21" s="296"/>
      <c r="AK21" s="296"/>
      <c r="AL21" s="296"/>
      <c r="AM21" s="296"/>
      <c r="AN21" s="296"/>
      <c r="AO21" s="296"/>
      <c r="AP21" s="296"/>
      <c r="AQ21" s="296"/>
      <c r="AR21" s="296"/>
      <c r="AS21" s="296"/>
      <c r="AT21" s="296"/>
      <c r="AU21" s="296"/>
      <c r="AV21" s="296"/>
      <c r="AW21" s="296"/>
      <c r="AX21" s="296"/>
      <c r="AY21" s="296"/>
      <c r="AZ21" s="296"/>
      <c r="BA21" s="296"/>
      <c r="BB21" s="296"/>
      <c r="BC21" s="306"/>
    </row>
    <row r="22" spans="1:55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174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55"/>
      <c r="AB22" s="60"/>
      <c r="AC22" s="106"/>
      <c r="AD22" s="304"/>
      <c r="AE22" s="308"/>
      <c r="AF22" s="308"/>
      <c r="AG22" s="308"/>
      <c r="AH22" s="308"/>
      <c r="AI22" s="308"/>
      <c r="AJ22" s="296"/>
      <c r="AK22" s="296"/>
      <c r="AL22" s="296"/>
      <c r="AM22" s="296"/>
      <c r="AN22" s="296"/>
      <c r="AO22" s="296"/>
      <c r="AP22" s="296"/>
      <c r="AQ22" s="296"/>
      <c r="AR22" s="296"/>
      <c r="AS22" s="296"/>
      <c r="AT22" s="296"/>
      <c r="AU22" s="296"/>
      <c r="AV22" s="296"/>
      <c r="AW22" s="296"/>
      <c r="AX22" s="296"/>
      <c r="AY22" s="296"/>
      <c r="AZ22" s="296"/>
      <c r="BA22" s="296"/>
      <c r="BB22" s="296"/>
      <c r="BC22" s="306"/>
    </row>
    <row r="23" spans="1:55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174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174"/>
      <c r="AA23" s="173"/>
      <c r="AB23" s="60"/>
      <c r="AC23" s="106"/>
      <c r="AD23" s="304"/>
      <c r="AE23" s="308"/>
      <c r="AF23" s="308"/>
      <c r="AG23" s="308"/>
      <c r="AH23" s="308"/>
      <c r="AI23" s="308"/>
      <c r="AJ23" s="296"/>
      <c r="AK23" s="296"/>
      <c r="AL23" s="296"/>
      <c r="AM23" s="296"/>
      <c r="AN23" s="296"/>
      <c r="AO23" s="296"/>
      <c r="AP23" s="296"/>
      <c r="AQ23" s="296"/>
      <c r="AR23" s="296"/>
      <c r="AS23" s="296"/>
      <c r="AT23" s="296"/>
      <c r="AU23" s="296"/>
      <c r="AV23" s="296"/>
      <c r="AW23" s="296"/>
      <c r="AX23" s="296"/>
      <c r="AY23" s="296"/>
      <c r="AZ23" s="296"/>
      <c r="BA23" s="296"/>
      <c r="BB23" s="296"/>
      <c r="BC23" s="306"/>
    </row>
    <row r="24" spans="1:55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174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55"/>
      <c r="AB24" s="60"/>
      <c r="AC24" s="106"/>
      <c r="AD24" s="304"/>
      <c r="AE24" s="308"/>
      <c r="AF24" s="308"/>
      <c r="AG24" s="308"/>
      <c r="AH24" s="308"/>
      <c r="AI24" s="308"/>
      <c r="AJ24" s="296"/>
      <c r="AK24" s="296"/>
      <c r="AL24" s="296"/>
      <c r="AM24" s="296"/>
      <c r="AN24" s="296"/>
      <c r="AO24" s="296"/>
      <c r="AP24" s="296"/>
      <c r="AQ24" s="296"/>
      <c r="AR24" s="296"/>
      <c r="AS24" s="296"/>
      <c r="AT24" s="296"/>
      <c r="AU24" s="296"/>
      <c r="AV24" s="296"/>
      <c r="AW24" s="296"/>
      <c r="AX24" s="296"/>
      <c r="AY24" s="296"/>
      <c r="AZ24" s="296"/>
      <c r="BA24" s="296"/>
      <c r="BB24" s="296"/>
      <c r="BC24" s="306"/>
    </row>
    <row r="25" spans="1:55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174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55"/>
      <c r="AB25" s="60"/>
      <c r="AC25" s="106"/>
      <c r="AD25" s="304"/>
      <c r="AE25" s="308"/>
      <c r="AF25" s="308"/>
      <c r="AG25" s="308"/>
      <c r="AH25" s="308"/>
      <c r="AI25" s="308"/>
      <c r="AJ25" s="296"/>
      <c r="AK25" s="296"/>
      <c r="AL25" s="296"/>
      <c r="AM25" s="296"/>
      <c r="AN25" s="296"/>
      <c r="AO25" s="296"/>
      <c r="AP25" s="296"/>
      <c r="AQ25" s="296"/>
      <c r="AR25" s="296"/>
      <c r="AS25" s="296"/>
      <c r="AT25" s="296"/>
      <c r="AU25" s="296"/>
      <c r="AV25" s="296"/>
      <c r="AW25" s="296"/>
      <c r="AX25" s="296"/>
      <c r="AY25" s="296"/>
      <c r="AZ25" s="296"/>
      <c r="BA25" s="296"/>
      <c r="BB25" s="296"/>
      <c r="BC25" s="306"/>
    </row>
    <row r="26" spans="1:55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174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55"/>
      <c r="AB26" s="60"/>
      <c r="AC26" s="106"/>
      <c r="AD26" s="304"/>
      <c r="AE26" s="308"/>
      <c r="AF26" s="308"/>
      <c r="AG26" s="308"/>
      <c r="AH26" s="308"/>
      <c r="AI26" s="308"/>
      <c r="AJ26" s="296"/>
      <c r="AK26" s="296"/>
      <c r="AL26" s="296"/>
      <c r="AM26" s="296"/>
      <c r="AN26" s="296"/>
      <c r="AO26" s="296"/>
      <c r="AP26" s="296"/>
      <c r="AQ26" s="296"/>
      <c r="AR26" s="296"/>
      <c r="AS26" s="296"/>
      <c r="AT26" s="296"/>
      <c r="AU26" s="296"/>
      <c r="AV26" s="296"/>
      <c r="AW26" s="296"/>
      <c r="AX26" s="296"/>
      <c r="AY26" s="296"/>
      <c r="AZ26" s="296"/>
      <c r="BA26" s="296"/>
      <c r="BB26" s="296"/>
      <c r="BC26" s="306"/>
    </row>
    <row r="27" spans="1:55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174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55"/>
      <c r="AB27" s="60"/>
      <c r="AC27" s="106"/>
      <c r="AD27" s="304"/>
      <c r="AE27" s="308"/>
      <c r="AF27" s="308"/>
      <c r="AG27" s="308"/>
      <c r="AH27" s="308"/>
      <c r="AI27" s="308"/>
      <c r="AJ27" s="296"/>
      <c r="AK27" s="296"/>
      <c r="AL27" s="296"/>
      <c r="AM27" s="296"/>
      <c r="AN27" s="296"/>
      <c r="AO27" s="296"/>
      <c r="AP27" s="296"/>
      <c r="AQ27" s="296"/>
      <c r="AR27" s="296"/>
      <c r="AS27" s="296"/>
      <c r="AT27" s="296"/>
      <c r="AU27" s="296"/>
      <c r="AV27" s="296"/>
      <c r="AW27" s="296"/>
      <c r="AX27" s="296"/>
      <c r="AY27" s="296"/>
      <c r="AZ27" s="296"/>
      <c r="BA27" s="296"/>
      <c r="BB27" s="296"/>
      <c r="BC27" s="306"/>
    </row>
    <row r="28" spans="1:55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174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55"/>
      <c r="AB28" s="60"/>
      <c r="AC28" s="106"/>
      <c r="AD28" s="304"/>
      <c r="AE28" s="308"/>
      <c r="AF28" s="308"/>
      <c r="AG28" s="308"/>
      <c r="AH28" s="308"/>
      <c r="AI28" s="308"/>
      <c r="AJ28" s="310"/>
      <c r="AK28" s="296"/>
      <c r="AL28" s="296"/>
      <c r="AM28" s="296"/>
      <c r="AN28" s="296"/>
      <c r="AO28" s="296"/>
      <c r="AP28" s="296"/>
      <c r="AQ28" s="296"/>
      <c r="AR28" s="296"/>
      <c r="AS28" s="296"/>
      <c r="AT28" s="296"/>
      <c r="AU28" s="296"/>
      <c r="AV28" s="296"/>
      <c r="AW28" s="296"/>
      <c r="AX28" s="296"/>
      <c r="AY28" s="296"/>
      <c r="AZ28" s="296"/>
      <c r="BA28" s="296"/>
      <c r="BB28" s="296"/>
      <c r="BC28" s="306"/>
    </row>
    <row r="29" spans="1:55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174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55"/>
      <c r="AB29" s="60"/>
      <c r="AC29" s="106"/>
      <c r="AD29" s="304"/>
      <c r="AE29" s="308"/>
      <c r="AF29" s="308"/>
      <c r="AG29" s="308"/>
      <c r="AH29" s="308"/>
      <c r="AI29" s="308"/>
      <c r="AJ29" s="296"/>
      <c r="AK29" s="296"/>
      <c r="AL29" s="296"/>
      <c r="AM29" s="296"/>
      <c r="AN29" s="296"/>
      <c r="AO29" s="296"/>
      <c r="AP29" s="296"/>
      <c r="AQ29" s="296"/>
      <c r="AR29" s="296"/>
      <c r="AS29" s="296"/>
      <c r="AT29" s="296"/>
      <c r="AU29" s="296"/>
      <c r="AV29" s="296"/>
      <c r="AW29" s="296"/>
      <c r="AX29" s="296"/>
      <c r="AY29" s="296"/>
      <c r="AZ29" s="296"/>
      <c r="BA29" s="296"/>
      <c r="BB29" s="296"/>
      <c r="BC29" s="306"/>
    </row>
    <row r="30" spans="1:55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174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55"/>
      <c r="AB30" s="60"/>
      <c r="AC30" s="106"/>
      <c r="AD30" s="304"/>
      <c r="AE30" s="308"/>
      <c r="AF30" s="308"/>
      <c r="AG30" s="308"/>
      <c r="AH30" s="308"/>
      <c r="AI30" s="308"/>
      <c r="AJ30" s="296"/>
      <c r="AK30" s="296"/>
      <c r="AL30" s="296"/>
      <c r="AM30" s="296"/>
      <c r="AN30" s="296"/>
      <c r="AO30" s="296"/>
      <c r="AP30" s="296"/>
      <c r="AQ30" s="296"/>
      <c r="AR30" s="296"/>
      <c r="AS30" s="296"/>
      <c r="AT30" s="296"/>
      <c r="AU30" s="296"/>
      <c r="AV30" s="296"/>
      <c r="AW30" s="296"/>
      <c r="AX30" s="296"/>
      <c r="AY30" s="296"/>
      <c r="AZ30" s="296"/>
      <c r="BA30" s="296"/>
      <c r="BB30" s="296"/>
      <c r="BC30" s="306"/>
    </row>
    <row r="31" spans="1:55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174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55"/>
      <c r="AB31" s="60"/>
      <c r="AC31" s="106"/>
      <c r="AD31" s="304"/>
      <c r="AE31" s="311"/>
      <c r="AF31" s="311"/>
      <c r="AG31" s="311"/>
      <c r="AH31" s="311"/>
      <c r="AI31" s="311"/>
      <c r="AJ31" s="296"/>
      <c r="AK31" s="296"/>
      <c r="AL31" s="296"/>
      <c r="AM31" s="296"/>
      <c r="AN31" s="296"/>
      <c r="AO31" s="296"/>
      <c r="AP31" s="296"/>
      <c r="AQ31" s="296"/>
      <c r="AR31" s="296"/>
      <c r="AS31" s="296"/>
      <c r="AT31" s="296"/>
      <c r="AU31" s="296"/>
      <c r="AV31" s="296"/>
      <c r="AW31" s="296"/>
      <c r="AX31" s="296"/>
      <c r="AY31" s="296"/>
      <c r="AZ31" s="296"/>
      <c r="BA31" s="296"/>
      <c r="BB31" s="296"/>
      <c r="BC31" s="306"/>
    </row>
    <row r="32" spans="1:55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174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55"/>
      <c r="AB32" s="60"/>
      <c r="AC32" s="106"/>
      <c r="AD32" s="306"/>
      <c r="AE32" s="306"/>
      <c r="AF32" s="306"/>
      <c r="AG32" s="306"/>
      <c r="AH32" s="306"/>
      <c r="AI32" s="306"/>
      <c r="AJ32" s="296"/>
      <c r="AK32" s="296"/>
      <c r="AL32" s="296"/>
      <c r="AM32" s="296"/>
      <c r="AN32" s="306"/>
      <c r="AO32" s="306"/>
      <c r="AP32" s="306"/>
      <c r="AQ32" s="306"/>
      <c r="AR32" s="306"/>
      <c r="AS32" s="306"/>
      <c r="AT32" s="306"/>
      <c r="AU32" s="306"/>
      <c r="AV32" s="306"/>
      <c r="AW32" s="306"/>
      <c r="AX32" s="306"/>
      <c r="AY32" s="306"/>
      <c r="AZ32" s="306"/>
      <c r="BA32" s="306"/>
      <c r="BB32" s="306"/>
      <c r="BC32" s="306"/>
    </row>
    <row r="33" spans="1:55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178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65"/>
      <c r="AB33" s="67"/>
      <c r="AC33" s="176"/>
      <c r="AD33" s="306"/>
      <c r="AE33" s="306"/>
      <c r="AF33" s="306"/>
      <c r="AG33" s="306"/>
      <c r="AH33" s="306"/>
      <c r="AI33" s="306"/>
      <c r="AJ33" s="296"/>
      <c r="AK33" s="296"/>
      <c r="AL33" s="296"/>
      <c r="AM33" s="296"/>
      <c r="AN33" s="306"/>
      <c r="AO33" s="306"/>
      <c r="AP33" s="306"/>
      <c r="AQ33" s="306"/>
      <c r="AR33" s="306"/>
      <c r="AS33" s="306"/>
      <c r="AT33" s="306"/>
      <c r="AU33" s="306"/>
      <c r="AV33" s="306"/>
      <c r="AW33" s="306"/>
      <c r="AX33" s="306"/>
      <c r="AY33" s="306"/>
      <c r="AZ33" s="306"/>
      <c r="BA33" s="306"/>
      <c r="BB33" s="306"/>
      <c r="BC33" s="306"/>
    </row>
    <row r="34" spans="1:55" x14ac:dyDescent="0.3">
      <c r="A34" s="54"/>
      <c r="B34" s="248"/>
      <c r="C34" s="254"/>
      <c r="D34" s="275"/>
      <c r="E34" s="172"/>
      <c r="F34" s="70"/>
      <c r="G34" s="70"/>
      <c r="H34" s="70"/>
      <c r="I34" s="70"/>
      <c r="J34" s="71"/>
      <c r="K34" s="172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1"/>
      <c r="AA34" s="172"/>
      <c r="AB34" s="71"/>
      <c r="AC34" s="105"/>
      <c r="AD34" s="306"/>
      <c r="AE34" s="306"/>
      <c r="AF34" s="306"/>
      <c r="AG34" s="306"/>
      <c r="AH34" s="306"/>
      <c r="AI34" s="306"/>
      <c r="AJ34" s="296"/>
      <c r="AK34" s="296"/>
      <c r="AL34" s="296"/>
      <c r="AM34" s="296"/>
      <c r="AN34" s="306"/>
      <c r="AO34" s="306"/>
      <c r="AP34" s="306"/>
      <c r="AQ34" s="306"/>
      <c r="AR34" s="306"/>
      <c r="AS34" s="306"/>
      <c r="AT34" s="306"/>
      <c r="AU34" s="306"/>
      <c r="AV34" s="306"/>
      <c r="AW34" s="306"/>
      <c r="AX34" s="306"/>
      <c r="AY34" s="306"/>
      <c r="AZ34" s="306"/>
      <c r="BA34" s="306"/>
      <c r="BB34" s="306"/>
      <c r="BC34" s="306"/>
    </row>
    <row r="35" spans="1:55" x14ac:dyDescent="0.3">
      <c r="A35" s="29"/>
      <c r="B35" s="255"/>
      <c r="C35" s="249"/>
      <c r="D35" s="274"/>
      <c r="E35" s="173"/>
      <c r="F35" s="59"/>
      <c r="G35" s="59"/>
      <c r="H35" s="59"/>
      <c r="I35" s="59"/>
      <c r="J35" s="60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173"/>
      <c r="AB35" s="60"/>
      <c r="AC35" s="106"/>
      <c r="AD35" s="306"/>
      <c r="AE35" s="306"/>
      <c r="AF35" s="306"/>
      <c r="AG35" s="306"/>
      <c r="AH35" s="306"/>
      <c r="AI35" s="306"/>
      <c r="AJ35" s="296"/>
      <c r="AK35" s="296"/>
      <c r="AL35" s="296"/>
      <c r="AM35" s="296"/>
      <c r="AN35" s="306"/>
      <c r="AO35" s="306"/>
      <c r="AP35" s="306"/>
      <c r="AQ35" s="306"/>
      <c r="AR35" s="306"/>
      <c r="AS35" s="306"/>
      <c r="AT35" s="306"/>
      <c r="AU35" s="306"/>
      <c r="AV35" s="306"/>
      <c r="AW35" s="306"/>
      <c r="AX35" s="306"/>
      <c r="AY35" s="306"/>
      <c r="AZ35" s="306"/>
      <c r="BA35" s="306"/>
      <c r="BB35" s="306"/>
      <c r="BC35" s="306"/>
    </row>
    <row r="36" spans="1:55" x14ac:dyDescent="0.3">
      <c r="A36" s="29"/>
      <c r="B36" s="255"/>
      <c r="C36" s="249"/>
      <c r="D36" s="274"/>
      <c r="E36" s="173"/>
      <c r="F36" s="59"/>
      <c r="G36" s="59"/>
      <c r="H36" s="59"/>
      <c r="I36" s="59"/>
      <c r="J36" s="60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173"/>
      <c r="AB36" s="60"/>
      <c r="AC36" s="106"/>
      <c r="AD36" s="306"/>
      <c r="AE36" s="306"/>
      <c r="AF36" s="306"/>
      <c r="AG36" s="306"/>
      <c r="AH36" s="306"/>
      <c r="AI36" s="306"/>
      <c r="AJ36" s="306"/>
      <c r="AK36" s="306"/>
      <c r="AL36" s="306"/>
      <c r="AM36" s="306"/>
      <c r="AN36" s="306"/>
      <c r="AO36" s="306"/>
      <c r="AP36" s="306"/>
      <c r="AQ36" s="306"/>
      <c r="AR36" s="306"/>
      <c r="AS36" s="306"/>
      <c r="AT36" s="306"/>
      <c r="AU36" s="306"/>
      <c r="AV36" s="306"/>
      <c r="AW36" s="306"/>
      <c r="AX36" s="306"/>
      <c r="AY36" s="306"/>
      <c r="AZ36" s="306"/>
      <c r="BA36" s="306"/>
      <c r="BB36" s="306"/>
      <c r="BC36" s="306"/>
    </row>
    <row r="37" spans="1:55" x14ac:dyDescent="0.3">
      <c r="A37" s="29"/>
      <c r="B37" s="250"/>
      <c r="C37" s="251"/>
      <c r="D37" s="274"/>
      <c r="E37" s="173"/>
      <c r="F37" s="59"/>
      <c r="G37" s="59"/>
      <c r="H37" s="59"/>
      <c r="I37" s="59"/>
      <c r="J37" s="60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173"/>
      <c r="AB37" s="60"/>
      <c r="AC37" s="106"/>
      <c r="AD37" s="306"/>
      <c r="AE37" s="306"/>
      <c r="AF37" s="306"/>
      <c r="AG37" s="306"/>
      <c r="AH37" s="306"/>
      <c r="AI37" s="306"/>
      <c r="AJ37" s="306"/>
      <c r="AK37" s="306"/>
      <c r="AL37" s="306"/>
      <c r="AM37" s="306"/>
      <c r="AN37" s="306"/>
      <c r="AO37" s="306"/>
      <c r="AP37" s="306"/>
      <c r="AQ37" s="306"/>
      <c r="AR37" s="306"/>
      <c r="AS37" s="306"/>
      <c r="AT37" s="306"/>
      <c r="AU37" s="306"/>
      <c r="AV37" s="306"/>
      <c r="AW37" s="306"/>
      <c r="AX37" s="306"/>
      <c r="AY37" s="306"/>
      <c r="AZ37" s="306"/>
      <c r="BA37" s="306"/>
      <c r="BB37" s="306"/>
      <c r="BC37" s="306"/>
    </row>
    <row r="38" spans="1:55" ht="15" thickBot="1" x14ac:dyDescent="0.35">
      <c r="A38" s="63"/>
      <c r="B38" s="256"/>
      <c r="C38" s="257"/>
      <c r="D38" s="277"/>
      <c r="E38" s="175"/>
      <c r="F38" s="66"/>
      <c r="G38" s="66"/>
      <c r="H38" s="66"/>
      <c r="I38" s="66"/>
      <c r="J38" s="67"/>
      <c r="K38" s="175"/>
      <c r="L38" s="66"/>
      <c r="M38" s="66"/>
      <c r="N38" s="66"/>
      <c r="O38" s="66"/>
      <c r="P38" s="66"/>
      <c r="Q38" s="66"/>
      <c r="R38" s="66"/>
      <c r="S38" s="66"/>
      <c r="T38" s="66"/>
      <c r="U38" s="66"/>
      <c r="V38" s="66"/>
      <c r="W38" s="66"/>
      <c r="X38" s="66"/>
      <c r="Y38" s="66"/>
      <c r="Z38" s="67"/>
      <c r="AA38" s="175"/>
      <c r="AB38" s="67"/>
      <c r="AC38" s="176"/>
      <c r="AD38" s="306"/>
      <c r="AE38" s="306"/>
      <c r="AF38" s="306"/>
      <c r="AG38" s="306"/>
      <c r="AH38" s="306"/>
      <c r="AI38" s="306"/>
      <c r="AJ38" s="306"/>
      <c r="AK38" s="306"/>
      <c r="AL38" s="306"/>
      <c r="AM38" s="306"/>
      <c r="AN38" s="306"/>
      <c r="AO38" s="306"/>
      <c r="AP38" s="306"/>
      <c r="AQ38" s="306"/>
      <c r="AR38" s="306"/>
      <c r="AS38" s="306"/>
      <c r="AT38" s="306"/>
      <c r="AU38" s="306"/>
      <c r="AV38" s="306"/>
      <c r="AW38" s="306"/>
      <c r="AX38" s="306"/>
      <c r="AY38" s="306"/>
      <c r="AZ38" s="306"/>
      <c r="BA38" s="306"/>
      <c r="BB38" s="306"/>
      <c r="BC38" s="306"/>
    </row>
    <row r="39" spans="1:55" x14ac:dyDescent="0.3">
      <c r="A39" s="54"/>
      <c r="B39" s="124"/>
      <c r="C39" s="125"/>
      <c r="D39" s="258"/>
      <c r="E39" s="265"/>
      <c r="F39" s="262"/>
      <c r="G39" s="262"/>
      <c r="H39" s="262"/>
      <c r="I39" s="262"/>
      <c r="J39" s="287"/>
      <c r="K39" s="262"/>
      <c r="L39" s="262"/>
      <c r="M39" s="262"/>
      <c r="N39" s="262"/>
      <c r="O39" s="262"/>
      <c r="P39" s="262"/>
      <c r="Q39" s="262"/>
      <c r="R39" s="262"/>
      <c r="S39" s="262"/>
      <c r="T39" s="262"/>
      <c r="U39" s="262"/>
      <c r="V39" s="262"/>
      <c r="W39" s="262"/>
      <c r="X39" s="262"/>
      <c r="Y39" s="262"/>
      <c r="Z39" s="288"/>
      <c r="AA39" s="265"/>
      <c r="AB39" s="287"/>
      <c r="AC39" s="106"/>
      <c r="AD39" s="306"/>
      <c r="AE39" s="306"/>
      <c r="AF39" s="306"/>
      <c r="AG39" s="306"/>
      <c r="AH39" s="306"/>
      <c r="AI39" s="306"/>
      <c r="AJ39" s="306"/>
      <c r="AK39" s="306"/>
      <c r="AL39" s="306"/>
      <c r="AM39" s="306"/>
      <c r="AN39" s="306"/>
      <c r="AO39" s="306"/>
      <c r="AP39" s="306"/>
      <c r="AQ39" s="306"/>
      <c r="AR39" s="306"/>
      <c r="AS39" s="306"/>
      <c r="AT39" s="306"/>
      <c r="AU39" s="306"/>
      <c r="AV39" s="306"/>
      <c r="AW39" s="306"/>
      <c r="AX39" s="306"/>
      <c r="AY39" s="306"/>
      <c r="AZ39" s="306"/>
      <c r="BA39" s="306"/>
      <c r="BB39" s="306"/>
      <c r="BC39" s="306"/>
    </row>
    <row r="40" spans="1:55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  <c r="AD40" s="306"/>
      <c r="AE40" s="306"/>
      <c r="AF40" s="306"/>
      <c r="AG40" s="306"/>
      <c r="AH40" s="306"/>
      <c r="AI40" s="306"/>
      <c r="AJ40" s="306"/>
      <c r="AK40" s="306"/>
      <c r="AL40" s="306"/>
      <c r="AM40" s="306"/>
      <c r="AN40" s="306"/>
      <c r="AO40" s="306"/>
      <c r="AP40" s="306"/>
      <c r="AQ40" s="306"/>
      <c r="AR40" s="306"/>
      <c r="AS40" s="306"/>
      <c r="AT40" s="306"/>
      <c r="AU40" s="306"/>
      <c r="AV40" s="306"/>
      <c r="AW40" s="306"/>
      <c r="AX40" s="306"/>
      <c r="AY40" s="306"/>
      <c r="AZ40" s="306"/>
      <c r="BA40" s="306"/>
      <c r="BB40" s="306"/>
      <c r="BC40" s="306"/>
    </row>
    <row r="41" spans="1:55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  <c r="AD41" s="306"/>
      <c r="AE41" s="306"/>
      <c r="AF41" s="306"/>
      <c r="AG41" s="306"/>
      <c r="AH41" s="306"/>
      <c r="AI41" s="306"/>
      <c r="AJ41" s="306"/>
      <c r="AK41" s="306"/>
      <c r="AL41" s="306"/>
      <c r="AM41" s="306"/>
      <c r="AN41" s="306"/>
      <c r="AO41" s="306"/>
      <c r="AP41" s="306"/>
      <c r="AQ41" s="306"/>
      <c r="AR41" s="306"/>
      <c r="AS41" s="306"/>
      <c r="AT41" s="306"/>
      <c r="AU41" s="306"/>
      <c r="AV41" s="306"/>
      <c r="AW41" s="306"/>
      <c r="AX41" s="306"/>
      <c r="AY41" s="306"/>
      <c r="AZ41" s="306"/>
      <c r="BA41" s="306"/>
      <c r="BB41" s="306"/>
      <c r="BC41" s="306"/>
    </row>
    <row r="42" spans="1:55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  <c r="AD42" s="306"/>
      <c r="AE42" s="306"/>
      <c r="AF42" s="306"/>
      <c r="AG42" s="306"/>
      <c r="AH42" s="306"/>
      <c r="AI42" s="306"/>
      <c r="AJ42" s="306"/>
      <c r="AK42" s="306"/>
      <c r="AL42" s="306"/>
      <c r="AM42" s="306"/>
      <c r="AN42" s="306"/>
      <c r="AO42" s="306"/>
      <c r="AP42" s="306"/>
      <c r="AQ42" s="306"/>
      <c r="AR42" s="306"/>
      <c r="AS42" s="306"/>
      <c r="AT42" s="306"/>
      <c r="AU42" s="306"/>
      <c r="AV42" s="306"/>
      <c r="AW42" s="306"/>
      <c r="AX42" s="306"/>
      <c r="AY42" s="306"/>
      <c r="AZ42" s="306"/>
      <c r="BA42" s="306"/>
      <c r="BB42" s="306"/>
      <c r="BC42" s="306"/>
    </row>
    <row r="43" spans="1:55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  <c r="AD43" s="306"/>
      <c r="AE43" s="306"/>
      <c r="AF43" s="306"/>
      <c r="AG43" s="306"/>
      <c r="AH43" s="306"/>
      <c r="AI43" s="306"/>
      <c r="AJ43" s="306"/>
      <c r="AK43" s="306"/>
      <c r="AL43" s="306"/>
      <c r="AM43" s="306"/>
      <c r="AN43" s="306"/>
      <c r="AO43" s="306"/>
      <c r="AP43" s="306"/>
      <c r="AQ43" s="306"/>
      <c r="AR43" s="306"/>
      <c r="AS43" s="306"/>
      <c r="AT43" s="306"/>
      <c r="AU43" s="306"/>
      <c r="AV43" s="306"/>
      <c r="AW43" s="306"/>
      <c r="AX43" s="306"/>
      <c r="AY43" s="306"/>
      <c r="AZ43" s="306"/>
      <c r="BA43" s="306"/>
      <c r="BB43" s="306"/>
      <c r="BC43" s="306"/>
    </row>
    <row r="44" spans="1:55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  <c r="AD44" s="306"/>
      <c r="AE44" s="306"/>
      <c r="AF44" s="306"/>
      <c r="AG44" s="306"/>
      <c r="AH44" s="306"/>
      <c r="AI44" s="306"/>
      <c r="AJ44" s="306"/>
      <c r="AK44" s="306"/>
      <c r="AL44" s="306"/>
      <c r="AM44" s="306"/>
      <c r="AN44" s="306"/>
      <c r="AO44" s="306"/>
      <c r="AP44" s="306"/>
      <c r="AQ44" s="306"/>
      <c r="AR44" s="306"/>
      <c r="AS44" s="306"/>
      <c r="AT44" s="306"/>
      <c r="AU44" s="306"/>
      <c r="AV44" s="306"/>
      <c r="AW44" s="306"/>
      <c r="AX44" s="306"/>
      <c r="AY44" s="306"/>
      <c r="AZ44" s="306"/>
      <c r="BA44" s="306"/>
      <c r="BB44" s="306"/>
      <c r="BC44" s="306"/>
    </row>
    <row r="45" spans="1:55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  <c r="AD45" s="306"/>
      <c r="AE45" s="306"/>
      <c r="AF45" s="306"/>
      <c r="AG45" s="306"/>
      <c r="AH45" s="306"/>
      <c r="AI45" s="306"/>
      <c r="AJ45" s="306"/>
      <c r="AK45" s="306"/>
      <c r="AL45" s="306"/>
      <c r="AM45" s="306"/>
      <c r="AN45" s="306"/>
      <c r="AO45" s="306"/>
      <c r="AP45" s="306"/>
      <c r="AQ45" s="306"/>
      <c r="AR45" s="306"/>
      <c r="AS45" s="306"/>
      <c r="AT45" s="306"/>
      <c r="AU45" s="306"/>
      <c r="AV45" s="306"/>
      <c r="AW45" s="306"/>
      <c r="AX45" s="306"/>
      <c r="AY45" s="306"/>
      <c r="AZ45" s="306"/>
      <c r="BA45" s="306"/>
      <c r="BB45" s="306"/>
      <c r="BC45" s="306"/>
    </row>
    <row r="46" spans="1:55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  <c r="AD46" s="306"/>
      <c r="AE46" s="306"/>
      <c r="AF46" s="306"/>
      <c r="AG46" s="306"/>
      <c r="AH46" s="306"/>
      <c r="AI46" s="306"/>
      <c r="AJ46" s="306"/>
      <c r="AK46" s="306"/>
      <c r="AL46" s="306"/>
      <c r="AM46" s="306"/>
      <c r="AN46" s="306"/>
      <c r="AO46" s="306"/>
      <c r="AP46" s="306"/>
      <c r="AQ46" s="306"/>
      <c r="AR46" s="306"/>
      <c r="AS46" s="306"/>
      <c r="AT46" s="306"/>
      <c r="AU46" s="306"/>
      <c r="AV46" s="306"/>
      <c r="AW46" s="306"/>
      <c r="AX46" s="306"/>
      <c r="AY46" s="306"/>
      <c r="AZ46" s="306"/>
      <c r="BA46" s="306"/>
      <c r="BB46" s="306"/>
      <c r="BC46" s="306"/>
    </row>
    <row r="47" spans="1:55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  <c r="AD47" s="306"/>
      <c r="AE47" s="306"/>
      <c r="AF47" s="306"/>
      <c r="AG47" s="306"/>
      <c r="AH47" s="306"/>
      <c r="AI47" s="306"/>
      <c r="AJ47" s="306"/>
      <c r="AK47" s="306"/>
      <c r="AL47" s="306"/>
      <c r="AM47" s="306"/>
      <c r="AN47" s="306"/>
      <c r="AO47" s="306"/>
      <c r="AP47" s="306"/>
      <c r="AQ47" s="306"/>
      <c r="AR47" s="306"/>
      <c r="AS47" s="306"/>
      <c r="AT47" s="306"/>
      <c r="AU47" s="306"/>
      <c r="AV47" s="306"/>
      <c r="AW47" s="306"/>
      <c r="AX47" s="306"/>
      <c r="AY47" s="306"/>
      <c r="AZ47" s="306"/>
      <c r="BA47" s="306"/>
      <c r="BB47" s="306"/>
      <c r="BC47" s="306"/>
    </row>
    <row r="48" spans="1:55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  <c r="AD48" s="306"/>
      <c r="AE48" s="306"/>
      <c r="AF48" s="306"/>
      <c r="AG48" s="306"/>
      <c r="AH48" s="306"/>
      <c r="AI48" s="306"/>
      <c r="AJ48" s="306"/>
      <c r="AK48" s="306"/>
      <c r="AL48" s="306"/>
      <c r="AM48" s="306"/>
      <c r="AN48" s="306"/>
      <c r="AO48" s="306"/>
      <c r="AP48" s="306"/>
      <c r="AQ48" s="306"/>
      <c r="AR48" s="306"/>
      <c r="AS48" s="306"/>
      <c r="AT48" s="306"/>
      <c r="AU48" s="306"/>
      <c r="AV48" s="306"/>
      <c r="AW48" s="306"/>
      <c r="AX48" s="306"/>
      <c r="AY48" s="306"/>
      <c r="AZ48" s="306"/>
      <c r="BA48" s="306"/>
      <c r="BB48" s="306"/>
      <c r="BC48" s="306"/>
    </row>
    <row r="49" spans="1:55" x14ac:dyDescent="0.3">
      <c r="A49" s="56"/>
      <c r="B49" s="58"/>
      <c r="C49" s="78"/>
      <c r="D49" s="259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  <c r="AD49" s="306"/>
      <c r="AE49" s="306"/>
      <c r="AF49" s="306"/>
      <c r="AG49" s="306"/>
      <c r="AH49" s="306"/>
      <c r="AI49" s="306"/>
      <c r="AJ49" s="306"/>
      <c r="AK49" s="306"/>
      <c r="AL49" s="306"/>
      <c r="AM49" s="306"/>
      <c r="AN49" s="306"/>
      <c r="AO49" s="306"/>
      <c r="AP49" s="306"/>
      <c r="AQ49" s="306"/>
      <c r="AR49" s="306"/>
      <c r="AS49" s="306"/>
      <c r="AT49" s="306"/>
      <c r="AU49" s="306"/>
      <c r="AV49" s="306"/>
      <c r="AW49" s="306"/>
      <c r="AX49" s="306"/>
      <c r="AY49" s="306"/>
      <c r="AZ49" s="306"/>
      <c r="BA49" s="306"/>
      <c r="BB49" s="306"/>
      <c r="BC49" s="306"/>
    </row>
    <row r="50" spans="1:55" s="303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  <c r="AD50" s="302"/>
      <c r="AE50" s="302"/>
      <c r="AF50" s="302"/>
      <c r="AG50" s="302"/>
      <c r="AH50" s="302"/>
      <c r="AI50" s="302"/>
      <c r="AJ50" s="302"/>
      <c r="AK50" s="302"/>
      <c r="AL50" s="302"/>
      <c r="AM50" s="302"/>
      <c r="AN50" s="302"/>
      <c r="AO50" s="302"/>
      <c r="AP50" s="302"/>
      <c r="AQ50" s="302"/>
      <c r="AR50" s="302"/>
      <c r="AS50" s="302"/>
      <c r="AT50" s="302"/>
      <c r="AU50" s="302"/>
      <c r="AV50" s="302"/>
      <c r="AW50" s="302"/>
      <c r="AX50" s="302"/>
      <c r="AY50" s="302"/>
      <c r="AZ50" s="302"/>
      <c r="BA50" s="302"/>
      <c r="BB50" s="302"/>
      <c r="BC50" s="302"/>
    </row>
    <row r="51" spans="1:55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  <c r="AD51" s="306"/>
      <c r="AE51" s="306"/>
      <c r="AF51" s="306"/>
      <c r="AG51" s="306"/>
      <c r="AH51" s="306"/>
      <c r="AI51" s="306"/>
      <c r="AJ51" s="306"/>
      <c r="AK51" s="306"/>
      <c r="AL51" s="306"/>
      <c r="AM51" s="306"/>
      <c r="AN51" s="306"/>
      <c r="AO51" s="306"/>
      <c r="AP51" s="306"/>
      <c r="AQ51" s="306"/>
      <c r="AR51" s="306"/>
      <c r="AS51" s="306"/>
      <c r="AT51" s="306"/>
      <c r="AU51" s="306"/>
      <c r="AV51" s="306"/>
      <c r="AW51" s="306"/>
      <c r="AX51" s="306"/>
      <c r="AY51" s="306"/>
      <c r="AZ51" s="306"/>
      <c r="BA51" s="306"/>
      <c r="BB51" s="306"/>
      <c r="BC51" s="306"/>
    </row>
    <row r="52" spans="1:55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  <c r="AD52" s="306"/>
      <c r="AE52" s="306"/>
      <c r="AF52" s="306"/>
      <c r="AG52" s="306"/>
      <c r="AH52" s="306"/>
      <c r="AI52" s="306"/>
      <c r="AJ52" s="306"/>
      <c r="AK52" s="306"/>
      <c r="AL52" s="306"/>
      <c r="AM52" s="306"/>
      <c r="AN52" s="306"/>
      <c r="AO52" s="306"/>
      <c r="AP52" s="306"/>
      <c r="AQ52" s="306"/>
      <c r="AR52" s="306"/>
      <c r="AS52" s="306"/>
      <c r="AT52" s="306"/>
      <c r="AU52" s="306"/>
      <c r="AV52" s="306"/>
      <c r="AW52" s="306"/>
      <c r="AX52" s="306"/>
      <c r="AY52" s="306"/>
      <c r="AZ52" s="306"/>
      <c r="BA52" s="306"/>
      <c r="BB52" s="306"/>
      <c r="BC52" s="306"/>
    </row>
    <row r="53" spans="1:55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  <c r="AD53" s="306"/>
      <c r="AE53" s="306"/>
      <c r="AF53" s="306"/>
      <c r="AG53" s="306"/>
      <c r="AH53" s="306"/>
      <c r="AI53" s="306"/>
      <c r="AJ53" s="306"/>
      <c r="AK53" s="306"/>
      <c r="AL53" s="306"/>
      <c r="AM53" s="306"/>
      <c r="AN53" s="306"/>
      <c r="AO53" s="306"/>
      <c r="AP53" s="306"/>
      <c r="AQ53" s="306"/>
      <c r="AR53" s="306"/>
      <c r="AS53" s="306"/>
      <c r="AT53" s="306"/>
      <c r="AU53" s="306"/>
      <c r="AV53" s="306"/>
      <c r="AW53" s="306"/>
      <c r="AX53" s="306"/>
      <c r="AY53" s="306"/>
      <c r="AZ53" s="306"/>
      <c r="BA53" s="306"/>
      <c r="BB53" s="306"/>
      <c r="BC53" s="306"/>
    </row>
    <row r="54" spans="1:55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  <c r="AD54" s="306"/>
      <c r="AE54" s="306"/>
      <c r="AF54" s="306"/>
      <c r="AG54" s="306"/>
      <c r="AH54" s="306"/>
      <c r="AI54" s="306"/>
      <c r="AJ54" s="306"/>
      <c r="AK54" s="306"/>
      <c r="AL54" s="306"/>
      <c r="AM54" s="306"/>
      <c r="AN54" s="306"/>
      <c r="AO54" s="306"/>
      <c r="AP54" s="306"/>
      <c r="AQ54" s="306"/>
      <c r="AR54" s="306"/>
      <c r="AS54" s="306"/>
      <c r="AT54" s="306"/>
      <c r="AU54" s="306"/>
      <c r="AV54" s="306"/>
      <c r="AW54" s="306"/>
      <c r="AX54" s="306"/>
      <c r="AY54" s="306"/>
      <c r="AZ54" s="306"/>
      <c r="BA54" s="306"/>
      <c r="BB54" s="306"/>
      <c r="BC54" s="306"/>
    </row>
    <row r="55" spans="1:55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  <c r="AD55" s="306"/>
      <c r="AE55" s="306"/>
      <c r="AF55" s="306"/>
      <c r="AG55" s="306"/>
      <c r="AH55" s="306"/>
      <c r="AI55" s="306"/>
      <c r="AJ55" s="306"/>
      <c r="AK55" s="306"/>
      <c r="AL55" s="306"/>
      <c r="AM55" s="306"/>
      <c r="AN55" s="306"/>
      <c r="AO55" s="306"/>
      <c r="AP55" s="306"/>
      <c r="AQ55" s="306"/>
      <c r="AR55" s="306"/>
      <c r="AS55" s="306"/>
      <c r="AT55" s="306"/>
      <c r="AU55" s="306"/>
      <c r="AV55" s="306"/>
      <c r="AW55" s="306"/>
      <c r="AX55" s="306"/>
      <c r="AY55" s="306"/>
      <c r="AZ55" s="306"/>
      <c r="BA55" s="306"/>
      <c r="BB55" s="306"/>
      <c r="BC55" s="306"/>
    </row>
    <row r="56" spans="1:55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295"/>
      <c r="AE56" s="298"/>
      <c r="AF56" s="298"/>
      <c r="AG56" s="295"/>
      <c r="AH56" s="298"/>
      <c r="AI56" s="298"/>
      <c r="AJ56" s="295"/>
      <c r="AK56" s="295"/>
      <c r="AL56" s="295"/>
      <c r="AM56" s="295"/>
      <c r="AN56" s="295"/>
      <c r="AO56" s="295"/>
      <c r="AP56" s="295"/>
      <c r="AQ56" s="295"/>
      <c r="AR56" s="295"/>
      <c r="AS56" s="295"/>
      <c r="AT56" s="295"/>
      <c r="AU56" s="295"/>
      <c r="AV56" s="295"/>
      <c r="AW56" s="295"/>
      <c r="AX56" s="295"/>
      <c r="AY56" s="296"/>
      <c r="AZ56" s="296"/>
      <c r="BA56" s="295"/>
      <c r="BB56" s="295"/>
      <c r="BC56" s="306"/>
    </row>
    <row r="57" spans="1:55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299"/>
      <c r="AE57" s="300"/>
      <c r="AF57" s="300"/>
      <c r="AG57" s="299"/>
      <c r="AH57" s="300"/>
      <c r="AI57" s="300"/>
      <c r="AJ57" s="299"/>
      <c r="AK57" s="299"/>
      <c r="AL57" s="299"/>
      <c r="AM57" s="299"/>
      <c r="AN57" s="299"/>
      <c r="AO57" s="299"/>
      <c r="AP57" s="299"/>
      <c r="AQ57" s="299"/>
      <c r="AR57" s="299"/>
      <c r="AS57" s="299"/>
      <c r="AT57" s="299"/>
      <c r="AU57" s="299"/>
      <c r="AV57" s="299"/>
      <c r="AW57" s="299"/>
      <c r="AX57" s="299"/>
      <c r="AY57" s="296"/>
      <c r="AZ57" s="296"/>
      <c r="BA57" s="301"/>
      <c r="BB57" s="299"/>
      <c r="BC57" s="306"/>
    </row>
    <row r="58" spans="1:55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304"/>
      <c r="AE58" s="305"/>
      <c r="AF58" s="305"/>
      <c r="AG58" s="305"/>
      <c r="AH58" s="305"/>
      <c r="AI58" s="305"/>
      <c r="AJ58" s="296"/>
      <c r="AK58" s="296"/>
      <c r="AL58" s="296"/>
      <c r="AM58" s="296"/>
      <c r="AN58" s="296"/>
      <c r="AO58" s="296"/>
      <c r="AP58" s="296"/>
      <c r="AQ58" s="296"/>
      <c r="AR58" s="296"/>
      <c r="AS58" s="296"/>
      <c r="AT58" s="296"/>
      <c r="AU58" s="296"/>
      <c r="AV58" s="296"/>
      <c r="AW58" s="296"/>
      <c r="AX58" s="296"/>
      <c r="AY58" s="296"/>
      <c r="AZ58" s="296"/>
      <c r="BA58" s="296"/>
      <c r="BB58" s="296"/>
      <c r="BC58" s="306"/>
    </row>
    <row r="59" spans="1:55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304"/>
      <c r="AE59" s="308"/>
      <c r="AF59" s="308"/>
      <c r="AG59" s="308"/>
      <c r="AH59" s="308"/>
      <c r="AI59" s="308"/>
      <c r="AJ59" s="296"/>
      <c r="AK59" s="296"/>
      <c r="AL59" s="296"/>
      <c r="AM59" s="296"/>
      <c r="AN59" s="296"/>
      <c r="AO59" s="296"/>
      <c r="AP59" s="296"/>
      <c r="AQ59" s="296"/>
      <c r="AR59" s="296"/>
      <c r="AS59" s="296"/>
      <c r="AT59" s="296"/>
      <c r="AU59" s="296"/>
      <c r="AV59" s="296"/>
      <c r="AW59" s="296"/>
      <c r="AX59" s="296"/>
      <c r="AY59" s="296"/>
      <c r="AZ59" s="296"/>
      <c r="BA59" s="296"/>
      <c r="BB59" s="296"/>
      <c r="BC59" s="306"/>
    </row>
    <row r="60" spans="1:55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304"/>
      <c r="AE60" s="308"/>
      <c r="AF60" s="308"/>
      <c r="AG60" s="308"/>
      <c r="AH60" s="308"/>
      <c r="AI60" s="308"/>
      <c r="AJ60" s="295"/>
      <c r="AK60" s="309"/>
      <c r="AL60" s="295"/>
      <c r="AM60" s="295"/>
      <c r="AN60" s="295"/>
      <c r="AO60" s="295"/>
      <c r="AP60" s="295"/>
      <c r="AQ60" s="295"/>
      <c r="AR60" s="295"/>
      <c r="AS60" s="295"/>
      <c r="AT60" s="295"/>
      <c r="AU60" s="295"/>
      <c r="AV60" s="295"/>
      <c r="AW60" s="295"/>
      <c r="AX60" s="295"/>
      <c r="AY60" s="295"/>
      <c r="AZ60" s="295"/>
      <c r="BA60" s="296"/>
      <c r="BB60" s="296"/>
      <c r="BC60" s="306"/>
    </row>
    <row r="61" spans="1:55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304"/>
      <c r="AE61" s="308"/>
      <c r="AF61" s="308"/>
      <c r="AG61" s="308"/>
      <c r="AH61" s="308"/>
      <c r="AI61" s="308"/>
      <c r="AJ61" s="296"/>
      <c r="AK61" s="296"/>
      <c r="AL61" s="296"/>
      <c r="AM61" s="296"/>
      <c r="AN61" s="296"/>
      <c r="AO61" s="296"/>
      <c r="AP61" s="296"/>
      <c r="AQ61" s="296"/>
      <c r="AR61" s="296"/>
      <c r="AS61" s="296"/>
      <c r="AT61" s="296"/>
      <c r="AU61" s="296"/>
      <c r="AV61" s="296"/>
      <c r="AW61" s="296"/>
      <c r="AX61" s="296"/>
      <c r="AY61" s="296"/>
      <c r="AZ61" s="296"/>
      <c r="BA61" s="296"/>
      <c r="BB61" s="296"/>
      <c r="BC61" s="306"/>
    </row>
    <row r="62" spans="1:55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304"/>
      <c r="AE62" s="308"/>
      <c r="AF62" s="308"/>
      <c r="AG62" s="308"/>
      <c r="AH62" s="308"/>
      <c r="AI62" s="308"/>
      <c r="AJ62" s="296"/>
      <c r="AK62" s="296"/>
      <c r="AL62" s="296"/>
      <c r="AM62" s="296"/>
      <c r="AN62" s="296"/>
      <c r="AO62" s="296"/>
      <c r="AP62" s="296"/>
      <c r="AQ62" s="296"/>
      <c r="AR62" s="296"/>
      <c r="AS62" s="296"/>
      <c r="AT62" s="296"/>
      <c r="AU62" s="296"/>
      <c r="AV62" s="296"/>
      <c r="AW62" s="296"/>
      <c r="AX62" s="296"/>
      <c r="AY62" s="296"/>
      <c r="AZ62" s="296"/>
      <c r="BA62" s="296"/>
      <c r="BB62" s="296"/>
      <c r="BC62" s="306"/>
    </row>
    <row r="63" spans="1:55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304"/>
      <c r="AE63" s="308"/>
      <c r="AF63" s="308"/>
      <c r="AG63" s="308"/>
      <c r="AH63" s="308"/>
      <c r="AI63" s="308"/>
      <c r="AJ63" s="296"/>
      <c r="AK63" s="296"/>
      <c r="AL63" s="296"/>
      <c r="AM63" s="296"/>
      <c r="AN63" s="296"/>
      <c r="AO63" s="296"/>
      <c r="AP63" s="296"/>
      <c r="AQ63" s="296"/>
      <c r="AR63" s="296"/>
      <c r="AS63" s="296"/>
      <c r="AT63" s="296"/>
      <c r="AU63" s="296"/>
      <c r="AV63" s="296"/>
      <c r="AW63" s="296"/>
      <c r="AX63" s="296"/>
      <c r="AY63" s="296"/>
      <c r="AZ63" s="296"/>
      <c r="BA63" s="296"/>
      <c r="BB63" s="296"/>
      <c r="BC63" s="306"/>
    </row>
    <row r="64" spans="1:55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289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177"/>
      <c r="AA64" s="290"/>
      <c r="AB64" s="291"/>
      <c r="AC64" s="106"/>
      <c r="AD64" s="304"/>
      <c r="AE64" s="308"/>
      <c r="AF64" s="308"/>
      <c r="AG64" s="308"/>
      <c r="AH64" s="308"/>
      <c r="AI64" s="308"/>
      <c r="AJ64" s="296"/>
      <c r="AK64" s="296"/>
      <c r="AL64" s="296"/>
      <c r="AM64" s="296"/>
      <c r="AN64" s="296"/>
      <c r="AO64" s="296"/>
      <c r="AP64" s="296"/>
      <c r="AQ64" s="296"/>
      <c r="AR64" s="296"/>
      <c r="AS64" s="296"/>
      <c r="AT64" s="296"/>
      <c r="AU64" s="296"/>
      <c r="AV64" s="296"/>
      <c r="AW64" s="296"/>
      <c r="AX64" s="296"/>
      <c r="AY64" s="296"/>
      <c r="AZ64" s="296"/>
      <c r="BA64" s="296"/>
      <c r="BB64" s="296"/>
      <c r="BC64" s="306"/>
    </row>
    <row r="65" spans="1:55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174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174"/>
      <c r="AA65" s="173"/>
      <c r="AB65" s="60"/>
      <c r="AC65" s="106"/>
      <c r="AD65" s="304"/>
      <c r="AE65" s="308"/>
      <c r="AF65" s="308"/>
      <c r="AG65" s="308"/>
      <c r="AH65" s="308"/>
      <c r="AI65" s="308"/>
      <c r="AJ65" s="296"/>
      <c r="AK65" s="296"/>
      <c r="AL65" s="296"/>
      <c r="AM65" s="296"/>
      <c r="AN65" s="296"/>
      <c r="AO65" s="296"/>
      <c r="AP65" s="296"/>
      <c r="AQ65" s="296"/>
      <c r="AR65" s="296"/>
      <c r="AS65" s="296"/>
      <c r="AT65" s="296"/>
      <c r="AU65" s="296"/>
      <c r="AV65" s="296"/>
      <c r="AW65" s="296"/>
      <c r="AX65" s="296"/>
      <c r="AY65" s="296"/>
      <c r="AZ65" s="296"/>
      <c r="BA65" s="296"/>
      <c r="BB65" s="296"/>
      <c r="BC65" s="306"/>
    </row>
    <row r="66" spans="1:55" x14ac:dyDescent="0.3">
      <c r="A66" s="29"/>
      <c r="B66" s="250"/>
      <c r="C66" s="251"/>
      <c r="D66" s="274"/>
      <c r="E66" s="173"/>
      <c r="F66" s="173"/>
      <c r="G66" s="173"/>
      <c r="H66" s="173"/>
      <c r="I66" s="173"/>
      <c r="J66" s="173"/>
      <c r="K66" s="173"/>
      <c r="L66" s="173"/>
      <c r="M66" s="173"/>
      <c r="N66" s="173"/>
      <c r="O66" s="173"/>
      <c r="P66" s="173"/>
      <c r="Q66" s="173"/>
      <c r="R66" s="173"/>
      <c r="S66" s="173"/>
      <c r="T66" s="173"/>
      <c r="U66" s="173"/>
      <c r="V66" s="173"/>
      <c r="W66" s="173"/>
      <c r="X66" s="173"/>
      <c r="Y66" s="173"/>
      <c r="Z66" s="173"/>
      <c r="AA66" s="173"/>
      <c r="AB66" s="173"/>
      <c r="AC66" s="106"/>
      <c r="AD66" s="304"/>
      <c r="AE66" s="308"/>
      <c r="AF66" s="308"/>
      <c r="AG66" s="308"/>
      <c r="AH66" s="308"/>
      <c r="AI66" s="308"/>
      <c r="AJ66" s="296"/>
      <c r="AK66" s="296"/>
      <c r="AL66" s="296"/>
      <c r="AM66" s="296"/>
      <c r="AN66" s="296"/>
      <c r="AO66" s="296"/>
      <c r="AP66" s="296"/>
      <c r="AQ66" s="296"/>
      <c r="AR66" s="296"/>
      <c r="AS66" s="296"/>
      <c r="AT66" s="296"/>
      <c r="AU66" s="296"/>
      <c r="AV66" s="296"/>
      <c r="AW66" s="296"/>
      <c r="AX66" s="296"/>
      <c r="AY66" s="296"/>
      <c r="AZ66" s="296"/>
      <c r="BA66" s="296"/>
      <c r="BB66" s="296"/>
      <c r="BC66" s="306"/>
    </row>
    <row r="67" spans="1:55" x14ac:dyDescent="0.3">
      <c r="A67" s="29"/>
      <c r="B67" s="250"/>
      <c r="C67" s="251"/>
      <c r="D67" s="274"/>
      <c r="E67" s="173"/>
      <c r="F67" s="59"/>
      <c r="G67" s="59"/>
      <c r="H67" s="59"/>
      <c r="I67" s="59"/>
      <c r="J67" s="174"/>
      <c r="K67" s="173"/>
      <c r="L67" s="173"/>
      <c r="M67" s="173"/>
      <c r="N67" s="173"/>
      <c r="O67" s="173"/>
      <c r="P67" s="173"/>
      <c r="Q67" s="173"/>
      <c r="R67" s="173"/>
      <c r="S67" s="173"/>
      <c r="T67" s="173"/>
      <c r="U67" s="173"/>
      <c r="V67" s="173"/>
      <c r="W67" s="173"/>
      <c r="X67" s="173"/>
      <c r="Y67" s="173"/>
      <c r="Z67" s="173"/>
      <c r="AA67" s="173"/>
      <c r="AB67" s="60"/>
      <c r="AC67" s="106"/>
      <c r="AD67" s="304"/>
      <c r="AE67" s="308"/>
      <c r="AF67" s="308"/>
      <c r="AG67" s="308"/>
      <c r="AH67" s="308"/>
      <c r="AI67" s="308"/>
      <c r="AJ67" s="296"/>
      <c r="AK67" s="296"/>
      <c r="AL67" s="296"/>
      <c r="AM67" s="296"/>
      <c r="AN67" s="296"/>
      <c r="AO67" s="296"/>
      <c r="AP67" s="296"/>
      <c r="AQ67" s="296"/>
      <c r="AR67" s="296"/>
      <c r="AS67" s="296"/>
      <c r="AT67" s="296"/>
      <c r="AU67" s="296"/>
      <c r="AV67" s="296"/>
      <c r="AW67" s="296"/>
      <c r="AX67" s="296"/>
      <c r="AY67" s="296"/>
      <c r="AZ67" s="296"/>
      <c r="BA67" s="296"/>
      <c r="BB67" s="296"/>
      <c r="BC67" s="306"/>
    </row>
    <row r="68" spans="1:55" x14ac:dyDescent="0.3">
      <c r="A68" s="29"/>
      <c r="B68" s="250"/>
      <c r="C68" s="251"/>
      <c r="D68" s="274"/>
      <c r="E68" s="173"/>
      <c r="F68" s="59"/>
      <c r="G68" s="59"/>
      <c r="H68" s="59"/>
      <c r="I68" s="59"/>
      <c r="J68" s="174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174"/>
      <c r="AA68" s="173"/>
      <c r="AB68" s="60"/>
      <c r="AC68" s="106"/>
      <c r="AD68" s="304"/>
      <c r="AE68" s="308"/>
      <c r="AF68" s="308"/>
      <c r="AG68" s="308"/>
      <c r="AH68" s="308"/>
      <c r="AI68" s="308"/>
      <c r="AJ68" s="296"/>
      <c r="AK68" s="296"/>
      <c r="AL68" s="296"/>
      <c r="AM68" s="296"/>
      <c r="AN68" s="296"/>
      <c r="AO68" s="296"/>
      <c r="AP68" s="296"/>
      <c r="AQ68" s="296"/>
      <c r="AR68" s="296"/>
      <c r="AS68" s="296"/>
      <c r="AT68" s="296"/>
      <c r="AU68" s="296"/>
      <c r="AV68" s="296"/>
      <c r="AW68" s="296"/>
      <c r="AX68" s="296"/>
      <c r="AY68" s="296"/>
      <c r="AZ68" s="296"/>
      <c r="BA68" s="296"/>
      <c r="BB68" s="296"/>
      <c r="BC68" s="306"/>
    </row>
    <row r="69" spans="1:55" ht="15" thickBot="1" x14ac:dyDescent="0.35">
      <c r="A69" s="29"/>
      <c r="B69" s="250"/>
      <c r="C69" s="251"/>
      <c r="D69" s="274"/>
      <c r="E69" s="173"/>
      <c r="F69" s="59"/>
      <c r="G69" s="59"/>
      <c r="H69" s="59"/>
      <c r="I69" s="59"/>
      <c r="J69" s="174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174"/>
      <c r="AA69" s="173"/>
      <c r="AB69" s="60"/>
      <c r="AC69" s="106"/>
      <c r="AD69" s="304"/>
      <c r="AE69" s="308"/>
      <c r="AF69" s="308"/>
      <c r="AG69" s="308"/>
      <c r="AH69" s="308"/>
      <c r="AI69" s="308"/>
      <c r="AJ69" s="310"/>
      <c r="AK69" s="296"/>
      <c r="AL69" s="296"/>
      <c r="AM69" s="296"/>
      <c r="AN69" s="296"/>
      <c r="AO69" s="310"/>
      <c r="AP69" s="296"/>
      <c r="AQ69" s="296"/>
      <c r="AR69" s="296"/>
      <c r="AS69" s="296"/>
      <c r="AT69" s="296"/>
      <c r="AU69" s="296"/>
      <c r="AV69" s="296"/>
      <c r="AW69" s="296"/>
      <c r="AX69" s="296"/>
      <c r="AY69" s="296"/>
      <c r="AZ69" s="296"/>
      <c r="BA69" s="296"/>
      <c r="BB69" s="296"/>
      <c r="BC69" s="306"/>
    </row>
    <row r="70" spans="1:55" x14ac:dyDescent="0.3">
      <c r="A70" s="29"/>
      <c r="B70" s="250"/>
      <c r="C70" s="251"/>
      <c r="D70" s="275"/>
      <c r="E70" s="173"/>
      <c r="F70" s="59"/>
      <c r="G70" s="59"/>
      <c r="H70" s="59"/>
      <c r="I70" s="59"/>
      <c r="J70" s="174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174"/>
      <c r="AA70" s="173"/>
      <c r="AB70" s="60"/>
      <c r="AC70" s="106"/>
      <c r="AD70" s="304"/>
      <c r="AE70" s="308"/>
      <c r="AF70" s="308"/>
      <c r="AG70" s="308"/>
      <c r="AH70" s="308"/>
      <c r="AI70" s="308"/>
      <c r="AJ70" s="296"/>
      <c r="AK70" s="296"/>
      <c r="AL70" s="296"/>
      <c r="AM70" s="296"/>
      <c r="AN70" s="296"/>
      <c r="AO70" s="296"/>
      <c r="AP70" s="296"/>
      <c r="AQ70" s="296"/>
      <c r="AR70" s="296"/>
      <c r="AS70" s="296"/>
      <c r="AT70" s="296"/>
      <c r="AU70" s="296"/>
      <c r="AV70" s="296"/>
      <c r="AW70" s="296"/>
      <c r="AX70" s="296"/>
      <c r="AY70" s="296"/>
      <c r="AZ70" s="296"/>
      <c r="BA70" s="296"/>
      <c r="BB70" s="296"/>
      <c r="BC70" s="306"/>
    </row>
    <row r="71" spans="1:55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174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174"/>
      <c r="AA71" s="173"/>
      <c r="AB71" s="60"/>
      <c r="AC71" s="106"/>
      <c r="AD71" s="304"/>
      <c r="AE71" s="308"/>
      <c r="AF71" s="308"/>
      <c r="AG71" s="308"/>
      <c r="AH71" s="308"/>
      <c r="AI71" s="308"/>
      <c r="AJ71" s="296"/>
      <c r="AK71" s="296"/>
      <c r="AL71" s="296"/>
      <c r="AM71" s="296"/>
      <c r="AN71" s="296"/>
      <c r="AO71" s="296"/>
      <c r="AP71" s="296"/>
      <c r="AQ71" s="296"/>
      <c r="AR71" s="296"/>
      <c r="AS71" s="296"/>
      <c r="AT71" s="296"/>
      <c r="AU71" s="296"/>
      <c r="AV71" s="296"/>
      <c r="AW71" s="296"/>
      <c r="AX71" s="296"/>
      <c r="AY71" s="296"/>
      <c r="AZ71" s="296"/>
      <c r="BA71" s="296"/>
      <c r="BB71" s="296"/>
      <c r="BC71" s="306"/>
    </row>
    <row r="72" spans="1:55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174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174"/>
      <c r="AA72" s="173"/>
      <c r="AB72" s="60"/>
      <c r="AC72" s="106"/>
      <c r="AD72" s="304"/>
      <c r="AE72" s="308"/>
      <c r="AF72" s="308"/>
      <c r="AG72" s="308"/>
      <c r="AH72" s="308"/>
      <c r="AI72" s="308"/>
      <c r="AJ72" s="296"/>
      <c r="AK72" s="296"/>
      <c r="AL72" s="296"/>
      <c r="AM72" s="296"/>
      <c r="AN72" s="296"/>
      <c r="AO72" s="296"/>
      <c r="AP72" s="296"/>
      <c r="AQ72" s="296"/>
      <c r="AR72" s="296"/>
      <c r="AS72" s="296"/>
      <c r="AT72" s="296"/>
      <c r="AU72" s="296"/>
      <c r="AV72" s="296"/>
      <c r="AW72" s="296"/>
      <c r="AX72" s="296"/>
      <c r="AY72" s="296"/>
      <c r="AZ72" s="296"/>
      <c r="BA72" s="296"/>
      <c r="BB72" s="296"/>
      <c r="BC72" s="306"/>
    </row>
    <row r="73" spans="1:55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174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174"/>
      <c r="AA73" s="173"/>
      <c r="AB73" s="60"/>
      <c r="AC73" s="106"/>
      <c r="AD73" s="304"/>
      <c r="AE73" s="308"/>
      <c r="AF73" s="308"/>
      <c r="AG73" s="308"/>
      <c r="AH73" s="308"/>
      <c r="AI73" s="308"/>
      <c r="AJ73" s="296"/>
      <c r="AK73" s="296"/>
      <c r="AL73" s="296"/>
      <c r="AM73" s="296"/>
      <c r="AN73" s="296"/>
      <c r="AO73" s="296"/>
      <c r="AP73" s="296"/>
      <c r="AQ73" s="296"/>
      <c r="AR73" s="296"/>
      <c r="AS73" s="296"/>
      <c r="AT73" s="296"/>
      <c r="AU73" s="296"/>
      <c r="AV73" s="296"/>
      <c r="AW73" s="296"/>
      <c r="AX73" s="296"/>
      <c r="AY73" s="296"/>
      <c r="AZ73" s="296"/>
      <c r="BA73" s="296"/>
      <c r="BB73" s="296"/>
      <c r="BC73" s="306"/>
    </row>
    <row r="74" spans="1:55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174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174"/>
      <c r="AA74" s="173"/>
      <c r="AB74" s="60"/>
      <c r="AC74" s="106"/>
      <c r="AD74" s="304"/>
      <c r="AE74" s="308"/>
      <c r="AF74" s="308"/>
      <c r="AG74" s="308"/>
      <c r="AH74" s="308"/>
      <c r="AI74" s="308"/>
      <c r="AJ74" s="296"/>
      <c r="AK74" s="296"/>
      <c r="AL74" s="296"/>
      <c r="AM74" s="296"/>
      <c r="AN74" s="296"/>
      <c r="AO74" s="296"/>
      <c r="AP74" s="296"/>
      <c r="AQ74" s="296"/>
      <c r="AR74" s="296"/>
      <c r="AS74" s="296"/>
      <c r="AT74" s="296"/>
      <c r="AU74" s="296"/>
      <c r="AV74" s="296"/>
      <c r="AW74" s="296"/>
      <c r="AX74" s="296"/>
      <c r="AY74" s="296"/>
      <c r="AZ74" s="296"/>
      <c r="BA74" s="296"/>
      <c r="BB74" s="296"/>
      <c r="BC74" s="306"/>
    </row>
    <row r="75" spans="1:55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174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174"/>
      <c r="AA75" s="173"/>
      <c r="AB75" s="60"/>
      <c r="AC75" s="106"/>
      <c r="AD75" s="304"/>
      <c r="AE75" s="308"/>
      <c r="AF75" s="308"/>
      <c r="AG75" s="308"/>
      <c r="AH75" s="308"/>
      <c r="AI75" s="308"/>
      <c r="AJ75" s="296"/>
      <c r="AK75" s="296"/>
      <c r="AL75" s="296"/>
      <c r="AM75" s="296"/>
      <c r="AN75" s="296"/>
      <c r="AO75" s="296"/>
      <c r="AP75" s="296"/>
      <c r="AQ75" s="296"/>
      <c r="AR75" s="296"/>
      <c r="AS75" s="296"/>
      <c r="AT75" s="296"/>
      <c r="AU75" s="296"/>
      <c r="AV75" s="296"/>
      <c r="AW75" s="296"/>
      <c r="AX75" s="296"/>
      <c r="AY75" s="296"/>
      <c r="AZ75" s="296"/>
      <c r="BA75" s="296"/>
      <c r="BB75" s="296"/>
      <c r="BC75" s="306"/>
    </row>
    <row r="76" spans="1:55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174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174"/>
      <c r="AA76" s="173"/>
      <c r="AB76" s="60"/>
      <c r="AC76" s="106"/>
      <c r="AD76" s="304"/>
      <c r="AE76" s="308"/>
      <c r="AF76" s="308"/>
      <c r="AG76" s="308"/>
      <c r="AH76" s="308"/>
      <c r="AI76" s="308"/>
      <c r="AJ76" s="296"/>
      <c r="AK76" s="296"/>
      <c r="AL76" s="296"/>
      <c r="AM76" s="296"/>
      <c r="AN76" s="296"/>
      <c r="AO76" s="296"/>
      <c r="AP76" s="296"/>
      <c r="AQ76" s="296"/>
      <c r="AR76" s="296"/>
      <c r="AS76" s="296"/>
      <c r="AT76" s="296"/>
      <c r="AU76" s="296"/>
      <c r="AV76" s="296"/>
      <c r="AW76" s="296"/>
      <c r="AX76" s="296"/>
      <c r="AY76" s="296"/>
      <c r="AZ76" s="296"/>
      <c r="BA76" s="296"/>
      <c r="BB76" s="296"/>
      <c r="BC76" s="306"/>
    </row>
    <row r="77" spans="1:55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174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174"/>
      <c r="AA77" s="173"/>
      <c r="AB77" s="60"/>
      <c r="AC77" s="106"/>
      <c r="AD77" s="304"/>
      <c r="AE77" s="308"/>
      <c r="AF77" s="308"/>
      <c r="AG77" s="308"/>
      <c r="AH77" s="308"/>
      <c r="AI77" s="308"/>
      <c r="AJ77" s="296"/>
      <c r="AK77" s="296"/>
      <c r="AL77" s="296"/>
      <c r="AM77" s="296"/>
      <c r="AN77" s="296"/>
      <c r="AO77" s="296"/>
      <c r="AP77" s="296"/>
      <c r="AQ77" s="296"/>
      <c r="AR77" s="296"/>
      <c r="AS77" s="296"/>
      <c r="AT77" s="296"/>
      <c r="AU77" s="296"/>
      <c r="AV77" s="296"/>
      <c r="AW77" s="296"/>
      <c r="AX77" s="296"/>
      <c r="AY77" s="296"/>
      <c r="AZ77" s="296"/>
      <c r="BA77" s="296"/>
      <c r="BB77" s="296"/>
      <c r="BC77" s="306"/>
    </row>
    <row r="78" spans="1:55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174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174"/>
      <c r="AA78" s="173"/>
      <c r="AB78" s="60"/>
      <c r="AC78" s="106"/>
      <c r="AD78" s="304"/>
      <c r="AE78" s="308"/>
      <c r="AF78" s="308"/>
      <c r="AG78" s="308"/>
      <c r="AH78" s="308"/>
      <c r="AI78" s="308"/>
      <c r="AJ78" s="310"/>
      <c r="AK78" s="296"/>
      <c r="AL78" s="296"/>
      <c r="AM78" s="296"/>
      <c r="AN78" s="296"/>
      <c r="AO78" s="310"/>
      <c r="AP78" s="296"/>
      <c r="AQ78" s="296"/>
      <c r="AR78" s="296"/>
      <c r="AS78" s="296"/>
      <c r="AT78" s="310"/>
      <c r="AU78" s="296"/>
      <c r="AV78" s="296"/>
      <c r="AW78" s="296"/>
      <c r="AX78" s="296"/>
      <c r="AY78" s="296"/>
      <c r="AZ78" s="296"/>
      <c r="BA78" s="296"/>
      <c r="BB78" s="296"/>
      <c r="BC78" s="306"/>
    </row>
    <row r="79" spans="1:55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174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174"/>
      <c r="AA79" s="173"/>
      <c r="AB79" s="60"/>
      <c r="AC79" s="106"/>
      <c r="AD79" s="304"/>
      <c r="AE79" s="308"/>
      <c r="AF79" s="308"/>
      <c r="AG79" s="308"/>
      <c r="AH79" s="308"/>
      <c r="AI79" s="308"/>
      <c r="AJ79" s="296"/>
      <c r="AK79" s="296"/>
      <c r="AL79" s="296"/>
      <c r="AM79" s="296"/>
      <c r="AN79" s="296"/>
      <c r="AO79" s="296"/>
      <c r="AP79" s="296"/>
      <c r="AQ79" s="296"/>
      <c r="AR79" s="296"/>
      <c r="AS79" s="296"/>
      <c r="AT79" s="296"/>
      <c r="AU79" s="296"/>
      <c r="AV79" s="296"/>
      <c r="AW79" s="296"/>
      <c r="AX79" s="296"/>
      <c r="AY79" s="296"/>
      <c r="AZ79" s="296"/>
      <c r="BA79" s="296"/>
      <c r="BB79" s="296"/>
      <c r="BC79" s="306"/>
    </row>
    <row r="80" spans="1:55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178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178"/>
      <c r="AA80" s="175"/>
      <c r="AB80" s="67"/>
      <c r="AC80" s="176"/>
      <c r="AD80" s="304"/>
      <c r="AE80" s="308"/>
      <c r="AF80" s="308"/>
      <c r="AG80" s="308"/>
      <c r="AH80" s="308"/>
      <c r="AI80" s="308"/>
      <c r="AJ80" s="296"/>
      <c r="AK80" s="296"/>
      <c r="AL80" s="296"/>
      <c r="AM80" s="296"/>
      <c r="AN80" s="296"/>
      <c r="AO80" s="296"/>
      <c r="AP80" s="296"/>
      <c r="AQ80" s="296"/>
      <c r="AR80" s="296"/>
      <c r="AS80" s="296"/>
      <c r="AT80" s="296"/>
      <c r="AU80" s="296"/>
      <c r="AV80" s="296"/>
      <c r="AW80" s="296"/>
      <c r="AX80" s="296"/>
      <c r="AY80" s="296"/>
      <c r="AZ80" s="296"/>
      <c r="BA80" s="296"/>
      <c r="BB80" s="296"/>
      <c r="BC80" s="306"/>
    </row>
    <row r="81" spans="1:55" ht="15" thickBot="1" x14ac:dyDescent="0.35">
      <c r="A81" s="54"/>
      <c r="B81" s="248"/>
      <c r="C81" s="254"/>
      <c r="D81" s="68"/>
      <c r="E81" s="276"/>
      <c r="F81" s="72"/>
      <c r="G81" s="72"/>
      <c r="H81" s="72"/>
      <c r="I81" s="72"/>
      <c r="J81" s="292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276"/>
      <c r="AB81" s="73"/>
      <c r="AC81" s="105"/>
      <c r="AD81" s="304"/>
      <c r="AE81" s="311"/>
      <c r="AF81" s="311"/>
      <c r="AG81" s="311"/>
      <c r="AH81" s="311"/>
      <c r="AI81" s="311"/>
      <c r="AJ81" s="296"/>
      <c r="AK81" s="296"/>
      <c r="AL81" s="296"/>
      <c r="AM81" s="296"/>
      <c r="AN81" s="296"/>
      <c r="AO81" s="296"/>
      <c r="AP81" s="296"/>
      <c r="AQ81" s="296"/>
      <c r="AR81" s="296"/>
      <c r="AS81" s="296"/>
      <c r="AT81" s="296"/>
      <c r="AU81" s="296"/>
      <c r="AV81" s="296"/>
      <c r="AW81" s="296"/>
      <c r="AX81" s="296"/>
      <c r="AY81" s="296"/>
      <c r="AZ81" s="296"/>
      <c r="BA81" s="296"/>
      <c r="BB81" s="296"/>
      <c r="BC81" s="306"/>
    </row>
    <row r="82" spans="1:55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D82" s="306"/>
      <c r="AE82" s="306"/>
      <c r="AF82" s="306"/>
      <c r="AG82" s="306"/>
      <c r="AH82" s="306"/>
      <c r="AI82" s="306"/>
      <c r="AJ82" s="296"/>
      <c r="AK82" s="296"/>
      <c r="AL82" s="296"/>
      <c r="AM82" s="296"/>
      <c r="AN82" s="306"/>
      <c r="AO82" s="296"/>
      <c r="AP82" s="296"/>
      <c r="AQ82" s="296"/>
      <c r="AR82" s="296"/>
      <c r="AS82" s="306"/>
      <c r="AT82" s="296"/>
      <c r="AU82" s="296"/>
      <c r="AV82" s="296"/>
      <c r="AW82" s="296"/>
      <c r="AX82" s="306"/>
      <c r="AY82" s="306"/>
      <c r="AZ82" s="306"/>
      <c r="BA82" s="306"/>
      <c r="BB82" s="306"/>
      <c r="BC82" s="306"/>
    </row>
    <row r="83" spans="1:55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D83" s="306"/>
      <c r="AE83" s="306"/>
      <c r="AF83" s="306"/>
      <c r="AG83" s="306"/>
      <c r="AH83" s="306"/>
      <c r="AI83" s="306"/>
      <c r="AJ83" s="296"/>
      <c r="AK83" s="296"/>
      <c r="AL83" s="296"/>
      <c r="AM83" s="296"/>
      <c r="AN83" s="306"/>
      <c r="AO83" s="296"/>
      <c r="AP83" s="296"/>
      <c r="AQ83" s="296"/>
      <c r="AR83" s="296"/>
      <c r="AS83" s="306"/>
      <c r="AT83" s="296"/>
      <c r="AU83" s="296"/>
      <c r="AV83" s="296"/>
      <c r="AW83" s="296"/>
      <c r="AX83" s="306"/>
      <c r="AY83" s="306"/>
      <c r="AZ83" s="306"/>
      <c r="BA83" s="306"/>
      <c r="BB83" s="306"/>
      <c r="BC83" s="306"/>
    </row>
    <row r="84" spans="1:55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D84" s="306"/>
      <c r="AE84" s="306"/>
      <c r="AF84" s="306"/>
      <c r="AG84" s="306"/>
      <c r="AH84" s="306"/>
      <c r="AI84" s="306"/>
      <c r="AJ84" s="296"/>
      <c r="AK84" s="296"/>
      <c r="AL84" s="296"/>
      <c r="AM84" s="296"/>
      <c r="AN84" s="306"/>
      <c r="AO84" s="296"/>
      <c r="AP84" s="296"/>
      <c r="AQ84" s="296"/>
      <c r="AR84" s="296"/>
      <c r="AS84" s="306"/>
      <c r="AT84" s="296"/>
      <c r="AU84" s="296"/>
      <c r="AV84" s="296"/>
      <c r="AW84" s="296"/>
      <c r="AX84" s="306"/>
      <c r="AY84" s="306"/>
      <c r="AZ84" s="306"/>
      <c r="BA84" s="306"/>
      <c r="BB84" s="306"/>
      <c r="BC84" s="306"/>
    </row>
    <row r="85" spans="1:55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D85" s="306"/>
      <c r="AE85" s="306"/>
      <c r="AF85" s="306"/>
      <c r="AG85" s="306"/>
      <c r="AH85" s="306"/>
      <c r="AI85" s="306"/>
      <c r="AJ85" s="296"/>
      <c r="AK85" s="296"/>
      <c r="AL85" s="296"/>
      <c r="AM85" s="296"/>
      <c r="AN85" s="306"/>
      <c r="AO85" s="296"/>
      <c r="AP85" s="296"/>
      <c r="AQ85" s="296"/>
      <c r="AR85" s="296"/>
      <c r="AS85" s="306"/>
      <c r="AT85" s="296"/>
      <c r="AU85" s="296"/>
      <c r="AV85" s="296"/>
      <c r="AW85" s="296"/>
      <c r="AX85" s="306"/>
      <c r="AY85" s="306"/>
      <c r="AZ85" s="306"/>
      <c r="BA85" s="306"/>
      <c r="BB85" s="306"/>
      <c r="BC85" s="306"/>
    </row>
    <row r="86" spans="1:55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  <c r="AD86" s="306"/>
      <c r="AE86" s="306"/>
      <c r="AF86" s="306"/>
      <c r="AG86" s="306"/>
      <c r="AH86" s="306"/>
      <c r="AI86" s="306"/>
      <c r="AJ86" s="306"/>
      <c r="AK86" s="306"/>
      <c r="AL86" s="306"/>
      <c r="AM86" s="306"/>
      <c r="AN86" s="306"/>
      <c r="AO86" s="306"/>
      <c r="AP86" s="306"/>
      <c r="AQ86" s="306"/>
      <c r="AR86" s="306"/>
      <c r="AS86" s="306"/>
      <c r="AT86" s="306"/>
      <c r="AU86" s="306"/>
      <c r="AV86" s="306"/>
      <c r="AW86" s="306"/>
      <c r="AX86" s="306"/>
      <c r="AY86" s="306"/>
      <c r="AZ86" s="306"/>
      <c r="BA86" s="306"/>
      <c r="BB86" s="306"/>
      <c r="BC86" s="306"/>
    </row>
    <row r="87" spans="1:55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  <c r="AD87" s="306"/>
      <c r="AE87" s="306"/>
      <c r="AF87" s="306"/>
      <c r="AG87" s="306"/>
      <c r="AH87" s="306"/>
      <c r="AI87" s="306"/>
      <c r="AJ87" s="306"/>
      <c r="AK87" s="306"/>
      <c r="AL87" s="306"/>
      <c r="AM87" s="306"/>
      <c r="AN87" s="306"/>
      <c r="AO87" s="306"/>
      <c r="AP87" s="306"/>
      <c r="AQ87" s="306"/>
      <c r="AR87" s="306"/>
      <c r="AS87" s="306"/>
      <c r="AT87" s="306"/>
      <c r="AU87" s="306"/>
      <c r="AV87" s="306"/>
      <c r="AW87" s="306"/>
      <c r="AX87" s="306"/>
      <c r="AY87" s="306"/>
      <c r="AZ87" s="306"/>
      <c r="BA87" s="306"/>
      <c r="BB87" s="306"/>
      <c r="BC87" s="306"/>
    </row>
    <row r="88" spans="1:55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  <c r="AD88" s="306"/>
      <c r="AE88" s="306"/>
      <c r="AF88" s="306"/>
      <c r="AG88" s="306"/>
      <c r="AH88" s="306"/>
      <c r="AI88" s="306"/>
      <c r="AJ88" s="306"/>
      <c r="AK88" s="306"/>
      <c r="AL88" s="306"/>
      <c r="AM88" s="306"/>
      <c r="AN88" s="306"/>
      <c r="AO88" s="306"/>
      <c r="AP88" s="306"/>
      <c r="AQ88" s="306"/>
      <c r="AR88" s="306"/>
      <c r="AS88" s="306"/>
      <c r="AT88" s="306"/>
      <c r="AU88" s="306"/>
      <c r="AV88" s="306"/>
      <c r="AW88" s="306"/>
      <c r="AX88" s="306"/>
      <c r="AY88" s="306"/>
      <c r="AZ88" s="306"/>
      <c r="BA88" s="306"/>
      <c r="BB88" s="306"/>
      <c r="BC88" s="306"/>
    </row>
    <row r="89" spans="1:55" x14ac:dyDescent="0.3">
      <c r="A89" s="56"/>
      <c r="B89" s="285"/>
      <c r="C89" s="286"/>
      <c r="D89" s="293"/>
      <c r="E89" s="107"/>
      <c r="F89" s="107"/>
      <c r="G89" s="107"/>
      <c r="H89" s="107"/>
      <c r="I89" s="107"/>
      <c r="J89" s="107"/>
      <c r="K89" s="107"/>
      <c r="L89" s="107"/>
      <c r="M89" s="107"/>
      <c r="N89" s="107"/>
      <c r="O89" s="107"/>
      <c r="P89" s="107"/>
      <c r="Q89" s="107"/>
      <c r="R89" s="107"/>
      <c r="S89" s="107"/>
      <c r="T89" s="107"/>
      <c r="U89" s="107"/>
      <c r="V89" s="107"/>
      <c r="W89" s="107"/>
      <c r="X89" s="107"/>
      <c r="Y89" s="107"/>
      <c r="Z89" s="107"/>
      <c r="AA89" s="107"/>
      <c r="AB89" s="107"/>
      <c r="AC89" s="106"/>
      <c r="AD89" s="306"/>
      <c r="AE89" s="306"/>
      <c r="AF89" s="306"/>
      <c r="AG89" s="306"/>
      <c r="AH89" s="306"/>
      <c r="AI89" s="306"/>
      <c r="AJ89" s="306"/>
      <c r="AK89" s="306"/>
      <c r="AL89" s="306"/>
      <c r="AM89" s="306"/>
      <c r="AN89" s="306"/>
      <c r="AO89" s="306"/>
      <c r="AP89" s="306"/>
      <c r="AQ89" s="306"/>
      <c r="AR89" s="306"/>
      <c r="AS89" s="306"/>
      <c r="AT89" s="306"/>
      <c r="AU89" s="306"/>
      <c r="AV89" s="306"/>
      <c r="AW89" s="306"/>
      <c r="AX89" s="306"/>
      <c r="AY89" s="306"/>
      <c r="AZ89" s="306"/>
      <c r="BA89" s="306"/>
      <c r="BB89" s="306"/>
      <c r="BC89" s="306"/>
    </row>
    <row r="90" spans="1:55" x14ac:dyDescent="0.3">
      <c r="A90" s="29"/>
      <c r="B90" s="58"/>
      <c r="C90" s="78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  <c r="AD90" s="306"/>
      <c r="AE90" s="306"/>
      <c r="AF90" s="306"/>
      <c r="AG90" s="306"/>
      <c r="AH90" s="306"/>
      <c r="AI90" s="306"/>
      <c r="AJ90" s="306"/>
      <c r="AK90" s="306"/>
      <c r="AL90" s="306"/>
      <c r="AM90" s="306"/>
      <c r="AN90" s="306"/>
      <c r="AO90" s="306"/>
      <c r="AP90" s="306"/>
      <c r="AQ90" s="306"/>
      <c r="AR90" s="306"/>
      <c r="AS90" s="306"/>
      <c r="AT90" s="306"/>
      <c r="AU90" s="306"/>
      <c r="AV90" s="306"/>
      <c r="AW90" s="306"/>
      <c r="AX90" s="306"/>
      <c r="AY90" s="306"/>
      <c r="AZ90" s="306"/>
      <c r="BA90" s="306"/>
      <c r="BB90" s="306"/>
      <c r="BC90" s="306"/>
    </row>
    <row r="91" spans="1:55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  <c r="AD91" s="306"/>
      <c r="AE91" s="306"/>
      <c r="AF91" s="306"/>
      <c r="AG91" s="306"/>
      <c r="AH91" s="306"/>
      <c r="AI91" s="306"/>
      <c r="AJ91" s="306"/>
      <c r="AK91" s="306"/>
      <c r="AL91" s="306"/>
      <c r="AM91" s="306"/>
      <c r="AN91" s="306"/>
      <c r="AO91" s="306"/>
      <c r="AP91" s="306"/>
      <c r="AQ91" s="306"/>
      <c r="AR91" s="306"/>
      <c r="AS91" s="306"/>
      <c r="AT91" s="306"/>
      <c r="AU91" s="306"/>
      <c r="AV91" s="306"/>
      <c r="AW91" s="306"/>
      <c r="AX91" s="306"/>
      <c r="AY91" s="306"/>
      <c r="AZ91" s="306"/>
      <c r="BA91" s="306"/>
      <c r="BB91" s="306"/>
      <c r="BC91" s="306"/>
    </row>
    <row r="92" spans="1:55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  <c r="AD92" s="306"/>
      <c r="AE92" s="306"/>
      <c r="AF92" s="306"/>
      <c r="AG92" s="306"/>
      <c r="AH92" s="306"/>
      <c r="AI92" s="306"/>
      <c r="AJ92" s="306"/>
      <c r="AK92" s="306"/>
      <c r="AL92" s="306"/>
      <c r="AM92" s="306"/>
      <c r="AN92" s="306"/>
      <c r="AO92" s="306"/>
      <c r="AP92" s="306"/>
      <c r="AQ92" s="306"/>
      <c r="AR92" s="306"/>
      <c r="AS92" s="306"/>
      <c r="AT92" s="306"/>
      <c r="AU92" s="306"/>
      <c r="AV92" s="306"/>
      <c r="AW92" s="306"/>
      <c r="AX92" s="306"/>
      <c r="AY92" s="306"/>
      <c r="AZ92" s="306"/>
      <c r="BA92" s="306"/>
      <c r="BB92" s="306"/>
      <c r="BC92" s="306"/>
    </row>
    <row r="93" spans="1:55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  <c r="AD93" s="306"/>
      <c r="AE93" s="306"/>
      <c r="AF93" s="306"/>
      <c r="AG93" s="306"/>
      <c r="AH93" s="306"/>
      <c r="AI93" s="306"/>
      <c r="AJ93" s="306"/>
      <c r="AK93" s="306"/>
      <c r="AL93" s="306"/>
      <c r="AM93" s="306"/>
      <c r="AN93" s="306"/>
      <c r="AO93" s="306"/>
      <c r="AP93" s="306"/>
      <c r="AQ93" s="306"/>
      <c r="AR93" s="306"/>
      <c r="AS93" s="306"/>
      <c r="AT93" s="306"/>
      <c r="AU93" s="306"/>
      <c r="AV93" s="306"/>
      <c r="AW93" s="306"/>
      <c r="AX93" s="306"/>
      <c r="AY93" s="306"/>
      <c r="AZ93" s="306"/>
      <c r="BA93" s="306"/>
      <c r="BB93" s="306"/>
      <c r="BC93" s="306"/>
    </row>
    <row r="94" spans="1:55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  <c r="AD94" s="306"/>
      <c r="AE94" s="306"/>
      <c r="AF94" s="306"/>
      <c r="AG94" s="306"/>
      <c r="AH94" s="306"/>
      <c r="AI94" s="306"/>
      <c r="AJ94" s="306"/>
      <c r="AK94" s="306"/>
      <c r="AL94" s="306"/>
      <c r="AM94" s="306"/>
      <c r="AN94" s="306"/>
      <c r="AO94" s="306"/>
      <c r="AP94" s="306"/>
      <c r="AQ94" s="306"/>
      <c r="AR94" s="306"/>
      <c r="AS94" s="306"/>
      <c r="AT94" s="306"/>
      <c r="AU94" s="306"/>
      <c r="AV94" s="306"/>
      <c r="AW94" s="306"/>
      <c r="AX94" s="306"/>
      <c r="AY94" s="306"/>
      <c r="AZ94" s="306"/>
      <c r="BA94" s="306"/>
      <c r="BB94" s="306"/>
      <c r="BC94" s="306"/>
    </row>
    <row r="95" spans="1:55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  <c r="AD95" s="306"/>
      <c r="AE95" s="306"/>
      <c r="AF95" s="306"/>
      <c r="AG95" s="306"/>
      <c r="AH95" s="306"/>
      <c r="AI95" s="306"/>
      <c r="AJ95" s="306"/>
      <c r="AK95" s="306"/>
      <c r="AL95" s="306"/>
      <c r="AM95" s="306"/>
      <c r="AN95" s="306"/>
      <c r="AO95" s="306"/>
      <c r="AP95" s="306"/>
      <c r="AQ95" s="306"/>
      <c r="AR95" s="306"/>
      <c r="AS95" s="306"/>
      <c r="AT95" s="306"/>
      <c r="AU95" s="306"/>
      <c r="AV95" s="306"/>
      <c r="AW95" s="306"/>
      <c r="AX95" s="306"/>
      <c r="AY95" s="306"/>
      <c r="AZ95" s="306"/>
      <c r="BA95" s="306"/>
      <c r="BB95" s="306"/>
      <c r="BC95" s="306"/>
    </row>
    <row r="96" spans="1:55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39"/>
      <c r="AC96" s="106"/>
      <c r="AD96" s="306"/>
      <c r="AE96" s="306"/>
      <c r="AF96" s="306"/>
      <c r="AG96" s="306"/>
      <c r="AH96" s="306"/>
      <c r="AI96" s="306"/>
      <c r="AJ96" s="306"/>
      <c r="AK96" s="306"/>
      <c r="AL96" s="306"/>
      <c r="AM96" s="306"/>
      <c r="AN96" s="306"/>
      <c r="AO96" s="306"/>
      <c r="AP96" s="306"/>
      <c r="AQ96" s="306"/>
      <c r="AR96" s="306"/>
      <c r="AS96" s="306"/>
      <c r="AT96" s="306"/>
      <c r="AU96" s="306"/>
      <c r="AV96" s="306"/>
      <c r="AW96" s="306"/>
      <c r="AX96" s="306"/>
      <c r="AY96" s="306"/>
      <c r="AZ96" s="306"/>
      <c r="BA96" s="306"/>
      <c r="BB96" s="306"/>
      <c r="BC96" s="306"/>
    </row>
    <row r="97" spans="1:55" s="303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  <c r="AD97" s="302"/>
      <c r="AE97" s="302"/>
      <c r="AF97" s="302"/>
      <c r="AG97" s="302"/>
      <c r="AH97" s="302"/>
      <c r="AI97" s="302"/>
      <c r="AJ97" s="302"/>
      <c r="AK97" s="302"/>
      <c r="AL97" s="302"/>
      <c r="AM97" s="302"/>
      <c r="AN97" s="302"/>
      <c r="AO97" s="302"/>
      <c r="AP97" s="302"/>
      <c r="AQ97" s="302"/>
      <c r="AR97" s="302"/>
      <c r="AS97" s="302"/>
      <c r="AT97" s="302"/>
      <c r="AU97" s="302"/>
      <c r="AV97" s="302"/>
      <c r="AW97" s="302"/>
      <c r="AX97" s="302"/>
      <c r="AY97" s="302"/>
      <c r="AZ97" s="302"/>
      <c r="BA97" s="302"/>
      <c r="BB97" s="302"/>
      <c r="BC97" s="302"/>
    </row>
    <row r="98" spans="1:55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  <c r="AD98" s="306"/>
      <c r="AE98" s="306"/>
      <c r="AF98" s="306"/>
      <c r="AG98" s="306"/>
      <c r="AH98" s="306"/>
      <c r="AI98" s="306"/>
      <c r="AJ98" s="306"/>
      <c r="AK98" s="306"/>
      <c r="AL98" s="306"/>
      <c r="AM98" s="306"/>
      <c r="AN98" s="306"/>
      <c r="AO98" s="306"/>
      <c r="AP98" s="306"/>
      <c r="AQ98" s="306"/>
      <c r="AR98" s="306"/>
      <c r="AS98" s="306"/>
      <c r="AT98" s="306"/>
      <c r="AU98" s="306"/>
      <c r="AV98" s="306"/>
      <c r="AW98" s="306"/>
      <c r="AX98" s="306"/>
      <c r="AY98" s="306"/>
      <c r="AZ98" s="306"/>
      <c r="BA98" s="306"/>
      <c r="BB98" s="306"/>
      <c r="BC98" s="306"/>
    </row>
    <row r="99" spans="1:55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  <c r="AD99" s="306"/>
      <c r="AE99" s="306"/>
      <c r="AF99" s="306"/>
      <c r="AG99" s="306"/>
      <c r="AH99" s="306"/>
      <c r="AI99" s="306"/>
      <c r="AJ99" s="306"/>
      <c r="AK99" s="306"/>
      <c r="AL99" s="306"/>
      <c r="AM99" s="306"/>
      <c r="AN99" s="306"/>
      <c r="AO99" s="306"/>
      <c r="AP99" s="306"/>
      <c r="AQ99" s="306"/>
      <c r="AR99" s="306"/>
      <c r="AS99" s="306"/>
      <c r="AT99" s="306"/>
      <c r="AU99" s="306"/>
      <c r="AV99" s="306"/>
      <c r="AW99" s="306"/>
      <c r="AX99" s="306"/>
      <c r="AY99" s="306"/>
      <c r="AZ99" s="306"/>
      <c r="BA99" s="306"/>
      <c r="BB99" s="306"/>
      <c r="BC99" s="306"/>
    </row>
    <row r="100" spans="1:55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  <c r="AD100" s="306"/>
      <c r="AE100" s="306"/>
      <c r="AF100" s="306"/>
      <c r="AG100" s="306"/>
      <c r="AH100" s="306"/>
      <c r="AI100" s="306"/>
      <c r="AJ100" s="306"/>
      <c r="AK100" s="306"/>
      <c r="AL100" s="306"/>
      <c r="AM100" s="306"/>
      <c r="AN100" s="306"/>
      <c r="AO100" s="306"/>
      <c r="AP100" s="306"/>
      <c r="AQ100" s="306"/>
      <c r="AR100" s="306"/>
      <c r="AS100" s="306"/>
      <c r="AT100" s="306"/>
      <c r="AU100" s="306"/>
      <c r="AV100" s="306"/>
      <c r="AW100" s="306"/>
      <c r="AX100" s="306"/>
      <c r="AY100" s="306"/>
      <c r="AZ100" s="306"/>
      <c r="BA100" s="306"/>
      <c r="BB100" s="306"/>
      <c r="BC100" s="306"/>
    </row>
    <row r="101" spans="1:55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  <c r="AD101" s="306"/>
      <c r="AE101" s="306"/>
      <c r="AF101" s="306"/>
      <c r="AG101" s="306"/>
      <c r="AH101" s="306"/>
      <c r="AI101" s="306"/>
      <c r="AJ101" s="306"/>
      <c r="AK101" s="306"/>
      <c r="AL101" s="306"/>
      <c r="AM101" s="306"/>
      <c r="AN101" s="306"/>
      <c r="AO101" s="306"/>
      <c r="AP101" s="306"/>
      <c r="AQ101" s="306"/>
      <c r="AR101" s="306"/>
      <c r="AS101" s="306"/>
      <c r="AT101" s="306"/>
      <c r="AU101" s="306"/>
      <c r="AV101" s="306"/>
      <c r="AW101" s="306"/>
      <c r="AX101" s="306"/>
      <c r="AY101" s="306"/>
      <c r="AZ101" s="306"/>
      <c r="BA101" s="306"/>
      <c r="BB101" s="306"/>
      <c r="BC101" s="306"/>
    </row>
    <row r="102" spans="1:55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  <c r="AD102" s="306"/>
      <c r="AE102" s="306"/>
      <c r="AF102" s="306"/>
      <c r="AG102" s="306"/>
      <c r="AH102" s="306"/>
      <c r="AI102" s="306"/>
      <c r="AJ102" s="306"/>
      <c r="AK102" s="306"/>
      <c r="AL102" s="306"/>
      <c r="AM102" s="306"/>
      <c r="AN102" s="306"/>
      <c r="AO102" s="306"/>
      <c r="AP102" s="306"/>
      <c r="AQ102" s="306"/>
      <c r="AR102" s="306"/>
      <c r="AS102" s="306"/>
      <c r="AT102" s="306"/>
      <c r="AU102" s="306"/>
      <c r="AV102" s="306"/>
      <c r="AW102" s="306"/>
      <c r="AX102" s="306"/>
      <c r="AY102" s="306"/>
      <c r="AZ102" s="306"/>
      <c r="BA102" s="306"/>
      <c r="BB102" s="306"/>
      <c r="BC102" s="306"/>
    </row>
    <row r="103" spans="1:55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  <c r="AD103" s="306"/>
      <c r="AE103" s="306"/>
      <c r="AF103" s="306"/>
      <c r="AG103" s="306"/>
      <c r="AH103" s="306"/>
      <c r="AI103" s="306"/>
      <c r="AJ103" s="306"/>
      <c r="AK103" s="306"/>
      <c r="AL103" s="306"/>
      <c r="AM103" s="306"/>
      <c r="AN103" s="306"/>
      <c r="AO103" s="306"/>
      <c r="AP103" s="306"/>
      <c r="AQ103" s="306"/>
      <c r="AR103" s="306"/>
      <c r="AS103" s="306"/>
      <c r="AT103" s="306"/>
      <c r="AU103" s="306"/>
      <c r="AV103" s="306"/>
      <c r="AW103" s="306"/>
      <c r="AX103" s="306"/>
      <c r="AY103" s="306"/>
      <c r="AZ103" s="306"/>
      <c r="BA103" s="306"/>
      <c r="BB103" s="306"/>
      <c r="BC103" s="306"/>
    </row>
    <row r="104" spans="1:55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  <c r="AD104" s="306"/>
      <c r="AE104" s="306"/>
      <c r="AF104" s="306"/>
      <c r="AG104" s="306"/>
      <c r="AH104" s="306"/>
      <c r="AI104" s="306"/>
      <c r="AJ104" s="306"/>
      <c r="AK104" s="306"/>
      <c r="AL104" s="306"/>
      <c r="AM104" s="306"/>
      <c r="AN104" s="306"/>
      <c r="AO104" s="306"/>
      <c r="AP104" s="306"/>
      <c r="AQ104" s="306"/>
      <c r="AR104" s="306"/>
      <c r="AS104" s="306"/>
      <c r="AT104" s="306"/>
      <c r="AU104" s="306"/>
      <c r="AV104" s="306"/>
      <c r="AW104" s="306"/>
      <c r="AX104" s="306"/>
      <c r="AY104" s="306"/>
      <c r="AZ104" s="306"/>
      <c r="BA104" s="306"/>
      <c r="BB104" s="306"/>
      <c r="BC104" s="306"/>
    </row>
    <row r="105" spans="1:55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  <c r="AD105" s="306"/>
      <c r="AE105" s="306"/>
      <c r="AF105" s="306"/>
      <c r="AG105" s="306"/>
      <c r="AH105" s="306"/>
      <c r="AI105" s="306"/>
      <c r="AJ105" s="306"/>
      <c r="AK105" s="306"/>
      <c r="AL105" s="306"/>
      <c r="AM105" s="306"/>
      <c r="AN105" s="306"/>
      <c r="AO105" s="306"/>
      <c r="AP105" s="306"/>
      <c r="AQ105" s="306"/>
      <c r="AR105" s="306"/>
      <c r="AS105" s="306"/>
      <c r="AT105" s="306"/>
      <c r="AU105" s="306"/>
      <c r="AV105" s="306"/>
      <c r="AW105" s="306"/>
      <c r="AX105" s="306"/>
      <c r="AY105" s="306"/>
      <c r="AZ105" s="306"/>
      <c r="BA105" s="306"/>
      <c r="BB105" s="306"/>
      <c r="BC105" s="306"/>
    </row>
    <row r="106" spans="1:55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  <c r="AD106" s="306"/>
      <c r="AE106" s="306"/>
      <c r="AF106" s="306"/>
      <c r="AG106" s="306"/>
      <c r="AH106" s="306"/>
      <c r="AI106" s="306"/>
      <c r="AJ106" s="306"/>
      <c r="AK106" s="306"/>
      <c r="AL106" s="306"/>
      <c r="AM106" s="306"/>
      <c r="AN106" s="306"/>
      <c r="AO106" s="306"/>
      <c r="AP106" s="306"/>
      <c r="AQ106" s="306"/>
      <c r="AR106" s="306"/>
      <c r="AS106" s="306"/>
      <c r="AT106" s="306"/>
      <c r="AU106" s="306"/>
      <c r="AV106" s="306"/>
      <c r="AW106" s="306"/>
      <c r="AX106" s="306"/>
      <c r="AY106" s="306"/>
      <c r="AZ106" s="306"/>
      <c r="BA106" s="306"/>
      <c r="BB106" s="306"/>
      <c r="BC106" s="306"/>
    </row>
    <row r="107" spans="1:55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  <c r="AD107" s="306"/>
      <c r="AE107" s="306"/>
      <c r="AF107" s="306"/>
      <c r="AG107" s="306"/>
      <c r="AH107" s="306"/>
      <c r="AI107" s="306"/>
      <c r="AJ107" s="306"/>
      <c r="AK107" s="306"/>
      <c r="AL107" s="306"/>
      <c r="AM107" s="306"/>
      <c r="AN107" s="306"/>
      <c r="AO107" s="306"/>
      <c r="AP107" s="306"/>
      <c r="AQ107" s="306"/>
      <c r="AR107" s="306"/>
      <c r="AS107" s="306"/>
      <c r="AT107" s="306"/>
      <c r="AU107" s="306"/>
      <c r="AV107" s="306"/>
      <c r="AW107" s="306"/>
      <c r="AX107" s="306"/>
      <c r="AY107" s="306"/>
      <c r="AZ107" s="306"/>
      <c r="BA107" s="306"/>
      <c r="BB107" s="306"/>
      <c r="BC107" s="306"/>
    </row>
    <row r="108" spans="1:55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  <c r="AD108" s="306"/>
      <c r="AE108" s="306"/>
      <c r="AF108" s="306"/>
      <c r="AG108" s="306"/>
      <c r="AH108" s="306"/>
      <c r="AI108" s="306"/>
      <c r="AJ108" s="306"/>
      <c r="AK108" s="306"/>
      <c r="AL108" s="306"/>
      <c r="AM108" s="306"/>
      <c r="AN108" s="306"/>
      <c r="AO108" s="306"/>
      <c r="AP108" s="306"/>
      <c r="AQ108" s="306"/>
      <c r="AR108" s="306"/>
      <c r="AS108" s="306"/>
      <c r="AT108" s="306"/>
      <c r="AU108" s="306"/>
      <c r="AV108" s="306"/>
      <c r="AW108" s="306"/>
      <c r="AX108" s="306"/>
      <c r="AY108" s="306"/>
      <c r="AZ108" s="306"/>
      <c r="BA108" s="306"/>
      <c r="BB108" s="306"/>
      <c r="BC108" s="306"/>
    </row>
    <row r="109" spans="1:55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  <c r="AD109" s="306"/>
      <c r="AE109" s="306"/>
      <c r="AF109" s="306"/>
      <c r="AG109" s="306"/>
      <c r="AH109" s="306"/>
      <c r="AI109" s="306"/>
      <c r="AJ109" s="306"/>
      <c r="AK109" s="306"/>
      <c r="AL109" s="306"/>
      <c r="AM109" s="306"/>
      <c r="AN109" s="306"/>
      <c r="AO109" s="306"/>
      <c r="AP109" s="306"/>
      <c r="AQ109" s="306"/>
      <c r="AR109" s="306"/>
      <c r="AS109" s="306"/>
      <c r="AT109" s="306"/>
      <c r="AU109" s="306"/>
      <c r="AV109" s="306"/>
      <c r="AW109" s="306"/>
      <c r="AX109" s="306"/>
      <c r="AY109" s="306"/>
      <c r="AZ109" s="306"/>
      <c r="BA109" s="306"/>
      <c r="BB109" s="306"/>
      <c r="BC109" s="306"/>
    </row>
    <row r="110" spans="1:55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  <c r="AD110" s="306"/>
      <c r="AE110" s="306"/>
      <c r="AF110" s="306"/>
      <c r="AG110" s="306"/>
      <c r="AH110" s="306"/>
      <c r="AI110" s="306"/>
      <c r="AJ110" s="306"/>
      <c r="AK110" s="306"/>
      <c r="AL110" s="306"/>
      <c r="AM110" s="306"/>
      <c r="AN110" s="306"/>
      <c r="AO110" s="306"/>
      <c r="AP110" s="306"/>
      <c r="AQ110" s="306"/>
      <c r="AR110" s="306"/>
      <c r="AS110" s="306"/>
      <c r="AT110" s="306"/>
      <c r="AU110" s="306"/>
      <c r="AV110" s="306"/>
      <c r="AW110" s="306"/>
      <c r="AX110" s="306"/>
      <c r="AY110" s="306"/>
      <c r="AZ110" s="306"/>
      <c r="BA110" s="306"/>
      <c r="BB110" s="306"/>
      <c r="BC110" s="306"/>
    </row>
    <row r="111" spans="1:55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  <c r="AD111" s="306"/>
      <c r="AE111" s="306"/>
      <c r="AF111" s="306"/>
      <c r="AG111" s="306"/>
      <c r="AH111" s="306"/>
      <c r="AI111" s="306"/>
      <c r="AJ111" s="306"/>
      <c r="AK111" s="306"/>
      <c r="AL111" s="306"/>
      <c r="AM111" s="306"/>
      <c r="AN111" s="306"/>
      <c r="AO111" s="306"/>
      <c r="AP111" s="306"/>
      <c r="AQ111" s="306"/>
      <c r="AR111" s="306"/>
      <c r="AS111" s="306"/>
      <c r="AT111" s="306"/>
      <c r="AU111" s="306"/>
      <c r="AV111" s="306"/>
      <c r="AW111" s="306"/>
      <c r="AX111" s="306"/>
      <c r="AY111" s="306"/>
      <c r="AZ111" s="306"/>
      <c r="BA111" s="306"/>
      <c r="BB111" s="306"/>
      <c r="BC111" s="306"/>
    </row>
    <row r="112" spans="1:55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  <c r="AD112" s="306"/>
      <c r="AE112" s="306"/>
      <c r="AF112" s="306"/>
      <c r="AG112" s="306"/>
      <c r="AH112" s="306"/>
      <c r="AI112" s="306"/>
      <c r="AJ112" s="306"/>
      <c r="AK112" s="306"/>
      <c r="AL112" s="306"/>
      <c r="AM112" s="306"/>
      <c r="AN112" s="306"/>
      <c r="AO112" s="306"/>
      <c r="AP112" s="306"/>
      <c r="AQ112" s="306"/>
      <c r="AR112" s="306"/>
      <c r="AS112" s="306"/>
      <c r="AT112" s="306"/>
      <c r="AU112" s="306"/>
      <c r="AV112" s="306"/>
      <c r="AW112" s="306"/>
      <c r="AX112" s="306"/>
      <c r="AY112" s="306"/>
      <c r="AZ112" s="306"/>
      <c r="BA112" s="306"/>
      <c r="BB112" s="306"/>
      <c r="BC112" s="306"/>
    </row>
    <row r="113" spans="1:55" x14ac:dyDescent="0.3">
      <c r="A113" s="97"/>
      <c r="B113" s="250"/>
      <c r="C113" s="251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  <c r="AD113" s="306"/>
      <c r="AE113" s="306"/>
      <c r="AF113" s="306"/>
      <c r="AG113" s="306"/>
      <c r="AH113" s="306"/>
      <c r="AI113" s="306"/>
      <c r="AJ113" s="306"/>
      <c r="AK113" s="306"/>
      <c r="AL113" s="306"/>
      <c r="AM113" s="306"/>
      <c r="AN113" s="306"/>
      <c r="AO113" s="306"/>
      <c r="AP113" s="306"/>
      <c r="AQ113" s="306"/>
      <c r="AR113" s="306"/>
      <c r="AS113" s="306"/>
      <c r="AT113" s="306"/>
      <c r="AU113" s="306"/>
      <c r="AV113" s="306"/>
      <c r="AW113" s="306"/>
      <c r="AX113" s="306"/>
      <c r="AY113" s="306"/>
      <c r="AZ113" s="306"/>
      <c r="BA113" s="306"/>
      <c r="BB113" s="306"/>
      <c r="BC113" s="306"/>
    </row>
    <row r="114" spans="1:55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  <c r="AD114" s="306"/>
      <c r="AE114" s="306"/>
      <c r="AF114" s="306"/>
      <c r="AG114" s="306"/>
      <c r="AH114" s="306"/>
      <c r="AI114" s="306"/>
      <c r="AJ114" s="306"/>
      <c r="AK114" s="306"/>
      <c r="AL114" s="306"/>
      <c r="AM114" s="306"/>
      <c r="AN114" s="306"/>
      <c r="AO114" s="306"/>
      <c r="AP114" s="306"/>
      <c r="AQ114" s="306"/>
      <c r="AR114" s="306"/>
      <c r="AS114" s="306"/>
      <c r="AT114" s="306"/>
      <c r="AU114" s="306"/>
      <c r="AV114" s="306"/>
      <c r="AW114" s="306"/>
      <c r="AX114" s="306"/>
      <c r="AY114" s="306"/>
      <c r="AZ114" s="306"/>
      <c r="BA114" s="306"/>
      <c r="BB114" s="306"/>
      <c r="BC114" s="306"/>
    </row>
    <row r="115" spans="1:55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  <c r="AD115" s="306"/>
      <c r="AE115" s="306"/>
      <c r="AF115" s="306"/>
      <c r="AG115" s="306"/>
      <c r="AH115" s="306"/>
      <c r="AI115" s="306"/>
      <c r="AJ115" s="306"/>
      <c r="AK115" s="306"/>
      <c r="AL115" s="306"/>
      <c r="AM115" s="306"/>
      <c r="AN115" s="306"/>
      <c r="AO115" s="306"/>
      <c r="AP115" s="306"/>
      <c r="AQ115" s="306"/>
      <c r="AR115" s="306"/>
      <c r="AS115" s="306"/>
      <c r="AT115" s="306"/>
      <c r="AU115" s="306"/>
      <c r="AV115" s="306"/>
      <c r="AW115" s="306"/>
      <c r="AX115" s="306"/>
      <c r="AY115" s="306"/>
      <c r="AZ115" s="306"/>
      <c r="BA115" s="306"/>
      <c r="BB115" s="306"/>
      <c r="BC115" s="306"/>
    </row>
    <row r="116" spans="1:55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  <c r="AD116" s="306"/>
      <c r="AE116" s="306"/>
      <c r="AF116" s="306"/>
      <c r="AG116" s="306"/>
      <c r="AH116" s="306"/>
      <c r="AI116" s="306"/>
      <c r="AJ116" s="306"/>
      <c r="AK116" s="306"/>
      <c r="AL116" s="306"/>
      <c r="AM116" s="306"/>
      <c r="AN116" s="306"/>
      <c r="AO116" s="306"/>
      <c r="AP116" s="306"/>
      <c r="AQ116" s="306"/>
      <c r="AR116" s="306"/>
      <c r="AS116" s="306"/>
      <c r="AT116" s="306"/>
      <c r="AU116" s="306"/>
      <c r="AV116" s="306"/>
      <c r="AW116" s="306"/>
      <c r="AX116" s="306"/>
      <c r="AY116" s="306"/>
      <c r="AZ116" s="306"/>
      <c r="BA116" s="306"/>
      <c r="BB116" s="306"/>
      <c r="BC116" s="306"/>
    </row>
    <row r="117" spans="1:55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  <c r="AD117" s="306"/>
      <c r="AE117" s="306"/>
      <c r="AF117" s="306"/>
      <c r="AG117" s="306"/>
      <c r="AH117" s="306"/>
      <c r="AI117" s="306"/>
      <c r="AJ117" s="306"/>
      <c r="AK117" s="306"/>
      <c r="AL117" s="306"/>
      <c r="AM117" s="306"/>
      <c r="AN117" s="306"/>
      <c r="AO117" s="306"/>
      <c r="AP117" s="306"/>
      <c r="AQ117" s="306"/>
      <c r="AR117" s="306"/>
      <c r="AS117" s="306"/>
      <c r="AT117" s="306"/>
      <c r="AU117" s="306"/>
      <c r="AV117" s="306"/>
      <c r="AW117" s="306"/>
      <c r="AX117" s="306"/>
      <c r="AY117" s="306"/>
      <c r="AZ117" s="306"/>
      <c r="BA117" s="306"/>
      <c r="BB117" s="306"/>
      <c r="BC117" s="306"/>
    </row>
    <row r="118" spans="1:55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  <c r="AD118" s="306"/>
      <c r="AE118" s="306"/>
      <c r="AF118" s="306"/>
      <c r="AG118" s="306"/>
      <c r="AH118" s="306"/>
      <c r="AI118" s="306"/>
      <c r="AJ118" s="306"/>
      <c r="AK118" s="306"/>
      <c r="AL118" s="306"/>
      <c r="AM118" s="306"/>
      <c r="AN118" s="306"/>
      <c r="AO118" s="306"/>
      <c r="AP118" s="306"/>
      <c r="AQ118" s="306"/>
      <c r="AR118" s="306"/>
      <c r="AS118" s="306"/>
      <c r="AT118" s="306"/>
      <c r="AU118" s="306"/>
      <c r="AV118" s="306"/>
      <c r="AW118" s="306"/>
      <c r="AX118" s="306"/>
      <c r="AY118" s="306"/>
      <c r="AZ118" s="306"/>
      <c r="BA118" s="306"/>
      <c r="BB118" s="306"/>
      <c r="BC118" s="306"/>
    </row>
    <row r="119" spans="1:55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  <c r="AD119" s="306"/>
      <c r="AE119" s="306"/>
      <c r="AF119" s="306"/>
      <c r="AG119" s="306"/>
      <c r="AH119" s="306"/>
      <c r="AI119" s="306"/>
      <c r="AJ119" s="306"/>
      <c r="AK119" s="306"/>
      <c r="AL119" s="306"/>
      <c r="AM119" s="306"/>
      <c r="AN119" s="306"/>
      <c r="AO119" s="306"/>
      <c r="AP119" s="306"/>
      <c r="AQ119" s="306"/>
      <c r="AR119" s="306"/>
      <c r="AS119" s="306"/>
      <c r="AT119" s="306"/>
      <c r="AU119" s="306"/>
      <c r="AV119" s="306"/>
      <c r="AW119" s="306"/>
      <c r="AX119" s="306"/>
      <c r="AY119" s="306"/>
      <c r="AZ119" s="306"/>
      <c r="BA119" s="306"/>
      <c r="BB119" s="306"/>
      <c r="BC119" s="306"/>
    </row>
    <row r="120" spans="1:55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  <c r="AD120" s="306"/>
      <c r="AE120" s="306"/>
      <c r="AF120" s="306"/>
      <c r="AG120" s="306"/>
      <c r="AH120" s="306"/>
      <c r="AI120" s="306"/>
      <c r="AJ120" s="306"/>
      <c r="AK120" s="306"/>
      <c r="AL120" s="306"/>
      <c r="AM120" s="306"/>
      <c r="AN120" s="306"/>
      <c r="AO120" s="306"/>
      <c r="AP120" s="306"/>
      <c r="AQ120" s="306"/>
      <c r="AR120" s="306"/>
      <c r="AS120" s="306"/>
      <c r="AT120" s="306"/>
      <c r="AU120" s="306"/>
      <c r="AV120" s="306"/>
      <c r="AW120" s="306"/>
      <c r="AX120" s="306"/>
      <c r="AY120" s="306"/>
      <c r="AZ120" s="306"/>
      <c r="BA120" s="306"/>
      <c r="BB120" s="306"/>
      <c r="BC120" s="306"/>
    </row>
    <row r="121" spans="1:55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  <c r="AD121" s="306"/>
      <c r="AE121" s="306"/>
      <c r="AF121" s="306"/>
      <c r="AG121" s="306"/>
      <c r="AH121" s="306"/>
      <c r="AI121" s="306"/>
      <c r="AJ121" s="306"/>
      <c r="AK121" s="306"/>
      <c r="AL121" s="306"/>
      <c r="AM121" s="306"/>
      <c r="AN121" s="306"/>
      <c r="AO121" s="306"/>
      <c r="AP121" s="306"/>
      <c r="AQ121" s="306"/>
      <c r="AR121" s="306"/>
      <c r="AS121" s="306"/>
      <c r="AT121" s="306"/>
      <c r="AU121" s="306"/>
      <c r="AV121" s="306"/>
      <c r="AW121" s="306"/>
      <c r="AX121" s="306"/>
      <c r="AY121" s="306"/>
      <c r="AZ121" s="306"/>
      <c r="BA121" s="306"/>
      <c r="BB121" s="306"/>
      <c r="BC121" s="306"/>
    </row>
    <row r="122" spans="1:55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  <c r="AD122" s="306"/>
      <c r="AE122" s="306"/>
      <c r="AF122" s="306"/>
      <c r="AG122" s="306"/>
      <c r="AH122" s="306"/>
      <c r="AI122" s="306"/>
      <c r="AJ122" s="306"/>
      <c r="AK122" s="306"/>
      <c r="AL122" s="306"/>
      <c r="AM122" s="306"/>
      <c r="AN122" s="306"/>
      <c r="AO122" s="306"/>
      <c r="AP122" s="306"/>
      <c r="AQ122" s="306"/>
      <c r="AR122" s="306"/>
      <c r="AS122" s="306"/>
      <c r="AT122" s="306"/>
      <c r="AU122" s="306"/>
      <c r="AV122" s="306"/>
      <c r="AW122" s="306"/>
      <c r="AX122" s="306"/>
      <c r="AY122" s="306"/>
      <c r="AZ122" s="306"/>
      <c r="BA122" s="306"/>
      <c r="BB122" s="306"/>
      <c r="BC122" s="306"/>
    </row>
    <row r="123" spans="1:55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  <c r="AD123" s="306"/>
      <c r="AE123" s="306"/>
      <c r="AF123" s="306"/>
      <c r="AG123" s="306"/>
      <c r="AH123" s="306"/>
      <c r="AI123" s="306"/>
      <c r="AJ123" s="306"/>
      <c r="AK123" s="306"/>
      <c r="AL123" s="306"/>
      <c r="AM123" s="306"/>
      <c r="AN123" s="306"/>
      <c r="AO123" s="306"/>
      <c r="AP123" s="306"/>
      <c r="AQ123" s="306"/>
      <c r="AR123" s="306"/>
      <c r="AS123" s="306"/>
      <c r="AT123" s="306"/>
      <c r="AU123" s="306"/>
      <c r="AV123" s="306"/>
      <c r="AW123" s="306"/>
      <c r="AX123" s="306"/>
      <c r="AY123" s="306"/>
      <c r="AZ123" s="306"/>
      <c r="BA123" s="306"/>
      <c r="BB123" s="306"/>
      <c r="BC123" s="306"/>
    </row>
    <row r="124" spans="1:55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  <c r="AD124" s="306"/>
      <c r="AE124" s="306"/>
      <c r="AF124" s="306"/>
      <c r="AG124" s="306"/>
      <c r="AH124" s="306"/>
      <c r="AI124" s="306"/>
      <c r="AJ124" s="306"/>
      <c r="AK124" s="306"/>
      <c r="AL124" s="306"/>
      <c r="AM124" s="306"/>
      <c r="AN124" s="306"/>
      <c r="AO124" s="306"/>
      <c r="AP124" s="306"/>
      <c r="AQ124" s="306"/>
      <c r="AR124" s="306"/>
      <c r="AS124" s="306"/>
      <c r="AT124" s="306"/>
      <c r="AU124" s="306"/>
      <c r="AV124" s="306"/>
      <c r="AW124" s="306"/>
      <c r="AX124" s="306"/>
      <c r="AY124" s="306"/>
      <c r="AZ124" s="306"/>
      <c r="BA124" s="306"/>
      <c r="BB124" s="306"/>
      <c r="BC124" s="306"/>
    </row>
    <row r="125" spans="1:55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  <c r="AD125" s="306"/>
      <c r="AE125" s="306"/>
      <c r="AF125" s="306"/>
      <c r="AG125" s="306"/>
      <c r="AH125" s="306"/>
      <c r="AI125" s="306"/>
      <c r="AJ125" s="306"/>
      <c r="AK125" s="306"/>
      <c r="AL125" s="306"/>
      <c r="AM125" s="306"/>
      <c r="AN125" s="306"/>
      <c r="AO125" s="306"/>
      <c r="AP125" s="306"/>
      <c r="AQ125" s="306"/>
      <c r="AR125" s="306"/>
      <c r="AS125" s="306"/>
      <c r="AT125" s="306"/>
      <c r="AU125" s="306"/>
      <c r="AV125" s="306"/>
      <c r="AW125" s="306"/>
      <c r="AX125" s="306"/>
      <c r="AY125" s="306"/>
      <c r="AZ125" s="306"/>
      <c r="BA125" s="306"/>
      <c r="BB125" s="306"/>
      <c r="BC125" s="306"/>
    </row>
    <row r="126" spans="1:55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  <c r="AD126" s="306"/>
      <c r="AE126" s="306"/>
      <c r="AF126" s="306"/>
      <c r="AG126" s="306"/>
      <c r="AH126" s="306"/>
      <c r="AI126" s="306"/>
      <c r="AJ126" s="306"/>
      <c r="AK126" s="306"/>
      <c r="AL126" s="306"/>
      <c r="AM126" s="306"/>
      <c r="AN126" s="306"/>
      <c r="AO126" s="306"/>
      <c r="AP126" s="306"/>
      <c r="AQ126" s="306"/>
      <c r="AR126" s="306"/>
      <c r="AS126" s="306"/>
      <c r="AT126" s="306"/>
      <c r="AU126" s="306"/>
      <c r="AV126" s="306"/>
      <c r="AW126" s="306"/>
      <c r="AX126" s="306"/>
      <c r="AY126" s="306"/>
      <c r="AZ126" s="306"/>
      <c r="BA126" s="306"/>
      <c r="BB126" s="306"/>
      <c r="BC126" s="306"/>
    </row>
    <row r="127" spans="1:55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  <c r="AD127" s="306"/>
      <c r="AE127" s="306"/>
      <c r="AF127" s="306"/>
      <c r="AG127" s="306"/>
      <c r="AH127" s="306"/>
      <c r="AI127" s="306"/>
      <c r="AJ127" s="306"/>
      <c r="AK127" s="306"/>
      <c r="AL127" s="306"/>
      <c r="AM127" s="306"/>
      <c r="AN127" s="306"/>
      <c r="AO127" s="306"/>
      <c r="AP127" s="306"/>
      <c r="AQ127" s="306"/>
      <c r="AR127" s="306"/>
      <c r="AS127" s="306"/>
      <c r="AT127" s="306"/>
      <c r="AU127" s="306"/>
      <c r="AV127" s="306"/>
      <c r="AW127" s="306"/>
      <c r="AX127" s="306"/>
      <c r="AY127" s="306"/>
      <c r="AZ127" s="306"/>
      <c r="BA127" s="306"/>
      <c r="BB127" s="306"/>
      <c r="BC127" s="306"/>
    </row>
    <row r="128" spans="1:55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  <c r="AD128" s="306"/>
      <c r="AE128" s="306"/>
      <c r="AF128" s="306"/>
      <c r="AG128" s="306"/>
      <c r="AH128" s="306"/>
      <c r="AI128" s="306"/>
      <c r="AJ128" s="306"/>
      <c r="AK128" s="306"/>
      <c r="AL128" s="306"/>
      <c r="AM128" s="306"/>
      <c r="AN128" s="306"/>
      <c r="AO128" s="306"/>
      <c r="AP128" s="306"/>
      <c r="AQ128" s="306"/>
      <c r="AR128" s="306"/>
      <c r="AS128" s="306"/>
      <c r="AT128" s="306"/>
      <c r="AU128" s="306"/>
      <c r="AV128" s="306"/>
      <c r="AW128" s="306"/>
      <c r="AX128" s="306"/>
      <c r="AY128" s="306"/>
      <c r="AZ128" s="306"/>
      <c r="BA128" s="306"/>
      <c r="BB128" s="306"/>
      <c r="BC128" s="306"/>
    </row>
    <row r="129" spans="1:55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  <c r="AD129" s="306"/>
      <c r="AE129" s="306"/>
      <c r="AF129" s="306"/>
      <c r="AG129" s="306"/>
      <c r="AH129" s="306"/>
      <c r="AI129" s="306"/>
      <c r="AJ129" s="306"/>
      <c r="AK129" s="306"/>
      <c r="AL129" s="306"/>
      <c r="AM129" s="306"/>
      <c r="AN129" s="306"/>
      <c r="AO129" s="306"/>
      <c r="AP129" s="306"/>
      <c r="AQ129" s="306"/>
      <c r="AR129" s="306"/>
      <c r="AS129" s="306"/>
      <c r="AT129" s="306"/>
      <c r="AU129" s="306"/>
      <c r="AV129" s="306"/>
      <c r="AW129" s="306"/>
      <c r="AX129" s="306"/>
      <c r="AY129" s="306"/>
      <c r="AZ129" s="306"/>
      <c r="BA129" s="306"/>
      <c r="BB129" s="306"/>
      <c r="BC129" s="306"/>
    </row>
    <row r="130" spans="1:55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  <c r="AD130" s="306"/>
      <c r="AE130" s="306"/>
      <c r="AF130" s="306"/>
      <c r="AG130" s="306"/>
      <c r="AH130" s="306"/>
      <c r="AI130" s="306"/>
      <c r="AJ130" s="306"/>
      <c r="AK130" s="306"/>
      <c r="AL130" s="306"/>
      <c r="AM130" s="306"/>
      <c r="AN130" s="306"/>
      <c r="AO130" s="306"/>
      <c r="AP130" s="306"/>
      <c r="AQ130" s="306"/>
      <c r="AR130" s="306"/>
      <c r="AS130" s="306"/>
      <c r="AT130" s="306"/>
      <c r="AU130" s="306"/>
      <c r="AV130" s="306"/>
      <c r="AW130" s="306"/>
      <c r="AX130" s="306"/>
      <c r="AY130" s="306"/>
      <c r="AZ130" s="306"/>
      <c r="BA130" s="306"/>
      <c r="BB130" s="306"/>
      <c r="BC130" s="306"/>
    </row>
    <row r="131" spans="1:55" x14ac:dyDescent="0.3">
      <c r="A131" s="91"/>
      <c r="B131" s="92"/>
      <c r="C131" s="92"/>
      <c r="D131" s="312"/>
      <c r="E131" s="313"/>
      <c r="F131" s="314"/>
      <c r="G131" s="314"/>
      <c r="H131" s="314"/>
      <c r="I131" s="314"/>
      <c r="J131" s="315"/>
      <c r="K131" s="316"/>
      <c r="L131" s="314"/>
      <c r="M131" s="314"/>
      <c r="N131" s="314"/>
      <c r="O131" s="314"/>
      <c r="P131" s="314"/>
      <c r="Q131" s="314"/>
      <c r="R131" s="314"/>
      <c r="S131" s="314"/>
      <c r="T131" s="314"/>
      <c r="U131" s="314"/>
      <c r="V131" s="314"/>
      <c r="W131" s="314"/>
      <c r="X131" s="314"/>
      <c r="Y131" s="314"/>
      <c r="Z131" s="317"/>
      <c r="AA131" s="313"/>
      <c r="AB131" s="314"/>
      <c r="AC131" s="84"/>
      <c r="AD131" s="306"/>
      <c r="AE131" s="306"/>
      <c r="AF131" s="306"/>
      <c r="AG131" s="306"/>
      <c r="AH131" s="306"/>
      <c r="AI131" s="306"/>
      <c r="AJ131" s="306"/>
      <c r="AK131" s="306"/>
      <c r="AL131" s="306"/>
      <c r="AM131" s="306"/>
      <c r="AN131" s="306"/>
      <c r="AO131" s="306"/>
      <c r="AP131" s="306"/>
      <c r="AQ131" s="306"/>
      <c r="AR131" s="306"/>
      <c r="AS131" s="306"/>
      <c r="AT131" s="306"/>
      <c r="AU131" s="306"/>
      <c r="AV131" s="306"/>
      <c r="AW131" s="306"/>
      <c r="AX131" s="306"/>
      <c r="AY131" s="306"/>
      <c r="AZ131" s="306"/>
      <c r="BA131" s="306"/>
      <c r="BB131" s="306"/>
      <c r="BC131" s="306"/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"/>
  <dimension ref="A1:BC1728"/>
  <sheetViews>
    <sheetView zoomScale="75" workbookViewId="0"/>
  </sheetViews>
  <sheetFormatPr defaultRowHeight="14.25" x14ac:dyDescent="0.3"/>
  <cols>
    <col min="1" max="1" width="22.7109375" style="111" customWidth="1"/>
    <col min="2" max="2" width="7.28515625" style="112" customWidth="1"/>
    <col min="3" max="3" width="19.85546875" style="112" customWidth="1"/>
    <col min="4" max="4" width="10.42578125" style="217" customWidth="1"/>
    <col min="5" max="5" width="9.42578125" style="218" customWidth="1"/>
    <col min="6" max="9" width="9.140625" style="219"/>
    <col min="10" max="10" width="9.140625" style="220"/>
    <col min="11" max="11" width="9.140625" style="221"/>
    <col min="12" max="25" width="9.140625" style="219"/>
    <col min="26" max="26" width="9.140625" style="222"/>
    <col min="27" max="27" width="9.140625" style="218"/>
    <col min="28" max="28" width="9.140625" style="219"/>
    <col min="29" max="29" width="47.5703125" style="113" customWidth="1"/>
    <col min="30" max="16384" width="9.140625" style="28"/>
  </cols>
  <sheetData>
    <row r="1" spans="1:55" s="14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9.5" thickBot="1" x14ac:dyDescent="0.35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5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5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"/>
  <dimension ref="A1:BC1728"/>
  <sheetViews>
    <sheetView zoomScale="75" workbookViewId="0"/>
  </sheetViews>
  <sheetFormatPr defaultRowHeight="14.25" x14ac:dyDescent="0.3"/>
  <cols>
    <col min="1" max="1" width="22.7109375" style="111" customWidth="1"/>
    <col min="2" max="2" width="7.28515625" style="112" customWidth="1"/>
    <col min="3" max="3" width="19.85546875" style="112" customWidth="1"/>
    <col min="4" max="4" width="10.42578125" style="217" customWidth="1"/>
    <col min="5" max="5" width="9.42578125" style="218" customWidth="1"/>
    <col min="6" max="9" width="9.140625" style="219"/>
    <col min="10" max="10" width="9.140625" style="220"/>
    <col min="11" max="11" width="9.140625" style="221"/>
    <col min="12" max="25" width="9.140625" style="219"/>
    <col min="26" max="26" width="9.140625" style="222"/>
    <col min="27" max="27" width="9.140625" style="218"/>
    <col min="28" max="28" width="9.140625" style="219"/>
    <col min="29" max="29" width="47.5703125" style="113" customWidth="1"/>
    <col min="30" max="16384" width="9.140625" style="28"/>
  </cols>
  <sheetData>
    <row r="1" spans="1:55" s="14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9.5" thickBot="1" x14ac:dyDescent="0.35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5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5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EES-Schedule day 1</vt:lpstr>
      <vt:lpstr>day 2</vt:lpstr>
      <vt:lpstr>day 3</vt:lpstr>
      <vt:lpstr>day 4</vt:lpstr>
      <vt:lpstr>day 5</vt:lpstr>
      <vt:lpstr>day 6</vt:lpstr>
      <vt:lpstr>day 7</vt:lpstr>
      <vt:lpstr>day 8</vt:lpstr>
      <vt:lpstr>day 9</vt:lpstr>
    </vt:vector>
  </TitlesOfParts>
  <Company>Enron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jwhalen</dc:creator>
  <cp:lastModifiedBy>Felienne</cp:lastModifiedBy>
  <cp:lastPrinted>2001-12-20T00:47:14Z</cp:lastPrinted>
  <dcterms:created xsi:type="dcterms:W3CDTF">2000-03-20T23:24:44Z</dcterms:created>
  <dcterms:modified xsi:type="dcterms:W3CDTF">2014-09-05T08:12:26Z</dcterms:modified>
</cp:coreProperties>
</file>