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A11" i="1" l="1"/>
  <c r="AA14" i="1" s="1"/>
  <c r="AA16" i="1" s="1"/>
  <c r="AA12" i="1"/>
  <c r="AA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AB14" i="1"/>
  <c r="AC14" i="1"/>
  <c r="AD14" i="1"/>
  <c r="AE14" i="1"/>
  <c r="AE16" i="1" s="1"/>
  <c r="AB16" i="1"/>
  <c r="AC16" i="1"/>
  <c r="AD16" i="1"/>
  <c r="AB24" i="1"/>
  <c r="AC24" i="1"/>
</calcChain>
</file>

<file path=xl/sharedStrings.xml><?xml version="1.0" encoding="utf-8"?>
<sst xmlns="http://schemas.openxmlformats.org/spreadsheetml/2006/main" count="52" uniqueCount="48">
  <si>
    <t>CA Summary Fcst.Ests.</t>
  </si>
  <si>
    <t>Avg.MW</t>
  </si>
  <si>
    <t>Avg.On-Pk</t>
  </si>
  <si>
    <t>Avg.Off-Pk</t>
  </si>
  <si>
    <t>Super-Pk</t>
  </si>
  <si>
    <t>7-Day SP</t>
  </si>
  <si>
    <t>HE0100</t>
  </si>
  <si>
    <t>HE0200</t>
  </si>
  <si>
    <t>HE0300</t>
  </si>
  <si>
    <t>HE0400</t>
  </si>
  <si>
    <t>HE0500</t>
  </si>
  <si>
    <t>HE0600</t>
  </si>
  <si>
    <t>HE0700</t>
  </si>
  <si>
    <t>HE0800</t>
  </si>
  <si>
    <t>HE0900</t>
  </si>
  <si>
    <t>HE1000</t>
  </si>
  <si>
    <t>HE1100</t>
  </si>
  <si>
    <t>HE1200</t>
  </si>
  <si>
    <t>HE1300</t>
  </si>
  <si>
    <t>HE1400</t>
  </si>
  <si>
    <t>HE1500</t>
  </si>
  <si>
    <t>HE1600</t>
  </si>
  <si>
    <t>HE1700</t>
  </si>
  <si>
    <t>HE1800</t>
  </si>
  <si>
    <t>HE1900</t>
  </si>
  <si>
    <t>HE2000</t>
  </si>
  <si>
    <t>HE2100</t>
  </si>
  <si>
    <t>HE2200</t>
  </si>
  <si>
    <t>HE2300</t>
  </si>
  <si>
    <t>HE2400</t>
  </si>
  <si>
    <t>(7x24)</t>
  </si>
  <si>
    <t>(6x16)</t>
  </si>
  <si>
    <t>(6x8 +24)</t>
  </si>
  <si>
    <t>(5x4)</t>
  </si>
  <si>
    <t>(7x4)</t>
  </si>
  <si>
    <t>OLD MAY 2002</t>
  </si>
  <si>
    <t>NP-15</t>
  </si>
  <si>
    <t>ZP-26</t>
  </si>
  <si>
    <t>SP-15</t>
  </si>
  <si>
    <t>All EES</t>
  </si>
  <si>
    <t>NEW MAY 2002</t>
  </si>
  <si>
    <t>Change</t>
  </si>
  <si>
    <t>North CA</t>
  </si>
  <si>
    <t>On-peak</t>
  </si>
  <si>
    <t>Off-peak</t>
  </si>
  <si>
    <t>South CA</t>
  </si>
  <si>
    <t>FINAL ESTS. SENT to WEST DESK</t>
  </si>
  <si>
    <t>PER E-MAIL TO ED BAUGHMAN 4-17-02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</si>
</sst>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u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4" fontId="2" fillId="0" borderId="0" xfId="0" applyNumberFormat="1" applyFont="1" applyFill="1" applyBorder="1"/>
    <xf numFmtId="14" fontId="3" fillId="0" borderId="0" xfId="0" applyNumberFormat="1" applyFont="1" applyAlignment="1">
      <alignment horizontal="center"/>
    </xf>
    <xf numFmtId="0" fontId="2" fillId="0" borderId="0" xfId="0" applyFont="1"/>
    <xf numFmtId="0" fontId="4" fillId="0" borderId="0" xfId="0" quotePrefix="1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2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14" fontId="2" fillId="0" borderId="5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/>
    <xf numFmtId="1" fontId="0" fillId="0" borderId="6" xfId="0" applyNumberForma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14" fontId="2" fillId="0" borderId="7" xfId="0" applyNumberFormat="1" applyFont="1" applyFill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8" xfId="0" applyBorder="1"/>
    <xf numFmtId="1" fontId="0" fillId="0" borderId="9" xfId="0" applyNumberFormat="1" applyBorder="1" applyAlignment="1">
      <alignment horizontal="center"/>
    </xf>
    <xf numFmtId="9" fontId="0" fillId="0" borderId="0" xfId="1" applyFont="1"/>
    <xf numFmtId="0" fontId="3" fillId="0" borderId="2" xfId="0" applyFont="1" applyBorder="1"/>
    <xf numFmtId="0" fontId="3" fillId="0" borderId="3" xfId="0" applyFont="1" applyBorder="1"/>
    <xf numFmtId="2" fontId="0" fillId="0" borderId="4" xfId="0" applyNumberFormat="1" applyBorder="1"/>
    <xf numFmtId="2" fontId="0" fillId="0" borderId="0" xfId="0" applyNumberFormat="1"/>
    <xf numFmtId="0" fontId="3" fillId="0" borderId="5" xfId="0" applyFont="1" applyBorder="1" applyAlignment="1">
      <alignment horizontal="center"/>
    </xf>
    <xf numFmtId="0" fontId="0" fillId="0" borderId="6" xfId="0" applyBorder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9" xfId="0" applyBorder="1"/>
    <xf numFmtId="2" fontId="0" fillId="0" borderId="6" xfId="0" applyNumberFormat="1" applyBorder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tabSelected="1" zoomScale="75"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AB18" sqref="AB18"/>
    </sheetView>
  </sheetViews>
  <sheetFormatPr defaultRowHeight="12.75" x14ac:dyDescent="0.2"/>
  <cols>
    <col min="1" max="1" width="18.42578125" customWidth="1"/>
  </cols>
  <sheetData>
    <row r="1" spans="1:31" x14ac:dyDescent="0.2">
      <c r="A1" s="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</row>
    <row r="2" spans="1:31" x14ac:dyDescent="0.2">
      <c r="A2" s="2">
        <v>37363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3" t="s">
        <v>29</v>
      </c>
      <c r="AA2" s="4" t="s">
        <v>30</v>
      </c>
      <c r="AB2" s="4" t="s">
        <v>31</v>
      </c>
      <c r="AC2" s="4" t="s">
        <v>32</v>
      </c>
      <c r="AD2" s="4" t="s">
        <v>33</v>
      </c>
      <c r="AE2" s="4" t="s">
        <v>34</v>
      </c>
    </row>
    <row r="3" spans="1:31" x14ac:dyDescent="0.2">
      <c r="A3" s="5"/>
    </row>
    <row r="4" spans="1:31" x14ac:dyDescent="0.2">
      <c r="A4" s="6" t="s">
        <v>35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x14ac:dyDescent="0.2">
      <c r="A5" s="8" t="s">
        <v>36</v>
      </c>
      <c r="B5" s="9">
        <v>358.32035023446952</v>
      </c>
      <c r="C5" s="9">
        <v>351.53206484044767</v>
      </c>
      <c r="D5" s="9">
        <v>345.94026464961775</v>
      </c>
      <c r="E5" s="9">
        <v>343.18867082595165</v>
      </c>
      <c r="F5" s="9">
        <v>347.55163393584502</v>
      </c>
      <c r="G5" s="9">
        <v>362.05003835320457</v>
      </c>
      <c r="H5" s="9">
        <v>383.93832840021599</v>
      </c>
      <c r="I5" s="9">
        <v>415.40215850019155</v>
      </c>
      <c r="J5" s="9">
        <v>445.27749777211778</v>
      </c>
      <c r="K5" s="9">
        <v>465.12521339088033</v>
      </c>
      <c r="L5" s="9">
        <v>480.56489519241313</v>
      </c>
      <c r="M5" s="9">
        <v>487.51844650640373</v>
      </c>
      <c r="N5" s="9">
        <v>489.18141018820592</v>
      </c>
      <c r="O5" s="9">
        <v>494.63734781752794</v>
      </c>
      <c r="P5" s="9">
        <v>494.37305965226665</v>
      </c>
      <c r="Q5" s="9">
        <v>486.94048899315987</v>
      </c>
      <c r="R5" s="9">
        <v>474.52108882931185</v>
      </c>
      <c r="S5" s="9">
        <v>455.62625942062579</v>
      </c>
      <c r="T5" s="9">
        <v>436.67003443867497</v>
      </c>
      <c r="U5" s="9">
        <v>422.86256591110907</v>
      </c>
      <c r="V5" s="9">
        <v>420.02984651494802</v>
      </c>
      <c r="W5" s="9">
        <v>407.90343205438325</v>
      </c>
      <c r="X5" s="9">
        <v>388.02662955706211</v>
      </c>
      <c r="Y5" s="9">
        <v>372.52659156448954</v>
      </c>
      <c r="Z5" s="7"/>
      <c r="AA5" s="9">
        <v>420.98661819832012</v>
      </c>
      <c r="AB5" s="9">
        <v>466.2988721441468</v>
      </c>
      <c r="AC5" s="9">
        <v>368.64086570810599</v>
      </c>
      <c r="AD5" s="9">
        <v>524.56492597898091</v>
      </c>
      <c r="AE5" s="9">
        <v>491.42756604110116</v>
      </c>
    </row>
    <row r="6" spans="1:31" x14ac:dyDescent="0.2">
      <c r="A6" s="8" t="s">
        <v>37</v>
      </c>
      <c r="B6" s="9">
        <v>16.340383895315817</v>
      </c>
      <c r="C6" s="9">
        <v>15.965664910606204</v>
      </c>
      <c r="D6" s="9">
        <v>15.691731403444855</v>
      </c>
      <c r="E6" s="9">
        <v>15.574843189974143</v>
      </c>
      <c r="F6" s="9">
        <v>15.854309475687785</v>
      </c>
      <c r="G6" s="9">
        <v>16.6603346926101</v>
      </c>
      <c r="H6" s="9">
        <v>17.821715351156005</v>
      </c>
      <c r="I6" s="9">
        <v>19.562946541571034</v>
      </c>
      <c r="J6" s="9">
        <v>21.256898146871606</v>
      </c>
      <c r="K6" s="9">
        <v>22.344659261152934</v>
      </c>
      <c r="L6" s="9">
        <v>23.20763713601059</v>
      </c>
      <c r="M6" s="9">
        <v>23.643429073013678</v>
      </c>
      <c r="N6" s="9">
        <v>23.752228932908466</v>
      </c>
      <c r="O6" s="9">
        <v>24.058352247206003</v>
      </c>
      <c r="P6" s="9">
        <v>24.051117784625504</v>
      </c>
      <c r="Q6" s="9">
        <v>23.672366575866455</v>
      </c>
      <c r="R6" s="9">
        <v>23.003735642303049</v>
      </c>
      <c r="S6" s="9">
        <v>21.964184916598349</v>
      </c>
      <c r="T6" s="9">
        <v>20.947438184381035</v>
      </c>
      <c r="U6" s="9">
        <v>20.162144220626054</v>
      </c>
      <c r="V6" s="9">
        <v>20.007532825212834</v>
      </c>
      <c r="W6" s="9">
        <v>19.240755298000426</v>
      </c>
      <c r="X6" s="9">
        <v>18.016709960320252</v>
      </c>
      <c r="Y6" s="9">
        <v>17.120895482680684</v>
      </c>
      <c r="Z6" s="7"/>
      <c r="AA6" s="9">
        <v>19.941717147605559</v>
      </c>
      <c r="AB6" s="9">
        <v>22.408939471212115</v>
      </c>
      <c r="AC6" s="9">
        <v>16.966026919750888</v>
      </c>
      <c r="AD6" s="9">
        <v>25.530246763174915</v>
      </c>
      <c r="AE6" s="9">
        <v>23.876282009438413</v>
      </c>
    </row>
    <row r="7" spans="1:31" x14ac:dyDescent="0.2">
      <c r="A7" s="8" t="s">
        <v>38</v>
      </c>
      <c r="B7" s="10">
        <v>446.86225071833951</v>
      </c>
      <c r="C7" s="10">
        <v>430.71408428868102</v>
      </c>
      <c r="D7" s="10">
        <v>425.37825776103813</v>
      </c>
      <c r="E7" s="10">
        <v>428.80371620773298</v>
      </c>
      <c r="F7" s="10">
        <v>449.2277055414545</v>
      </c>
      <c r="G7" s="10">
        <v>488.31785789415557</v>
      </c>
      <c r="H7" s="10">
        <v>544.06206661088936</v>
      </c>
      <c r="I7" s="10">
        <v>602.72856180843405</v>
      </c>
      <c r="J7" s="10">
        <v>644.0815324856552</v>
      </c>
      <c r="K7" s="10">
        <v>672.09065311030258</v>
      </c>
      <c r="L7" s="10">
        <v>692.13388372923737</v>
      </c>
      <c r="M7" s="10">
        <v>701.22992673693159</v>
      </c>
      <c r="N7" s="10">
        <v>708.83412706152569</v>
      </c>
      <c r="O7" s="10">
        <v>710.71016112258485</v>
      </c>
      <c r="P7" s="10">
        <v>700.01421236606097</v>
      </c>
      <c r="Q7" s="10">
        <v>673.43508146968543</v>
      </c>
      <c r="R7" s="10">
        <v>644.76096292068212</v>
      </c>
      <c r="S7" s="10">
        <v>616.35858810715638</v>
      </c>
      <c r="T7" s="10">
        <v>594.96238369695311</v>
      </c>
      <c r="U7" s="10">
        <v>580.0097859134238</v>
      </c>
      <c r="V7" s="10">
        <v>552.4825739798215</v>
      </c>
      <c r="W7" s="10">
        <v>517.39341839657936</v>
      </c>
      <c r="X7" s="10">
        <v>482.34986006616833</v>
      </c>
      <c r="Y7" s="10">
        <v>455.15940112289456</v>
      </c>
      <c r="Z7" s="7"/>
      <c r="AA7" s="10">
        <v>572.39122020652621</v>
      </c>
      <c r="AB7" s="10">
        <v>657.30745428177079</v>
      </c>
      <c r="AC7" s="10">
        <v>470.80308553252371</v>
      </c>
      <c r="AD7" s="10">
        <v>765.67339068244587</v>
      </c>
      <c r="AE7" s="10">
        <v>705.19710682177583</v>
      </c>
    </row>
    <row r="8" spans="1:31" x14ac:dyDescent="0.2">
      <c r="A8" s="6" t="s">
        <v>39</v>
      </c>
      <c r="B8" s="9">
        <v>821.52298484812491</v>
      </c>
      <c r="C8" s="9">
        <v>798.21181403973492</v>
      </c>
      <c r="D8" s="9">
        <v>787.01025381410068</v>
      </c>
      <c r="E8" s="9">
        <v>787.56723022365873</v>
      </c>
      <c r="F8" s="9">
        <v>812.6336489529873</v>
      </c>
      <c r="G8" s="9">
        <v>867.02823093997017</v>
      </c>
      <c r="H8" s="9">
        <v>945.82211036226136</v>
      </c>
      <c r="I8" s="9">
        <v>1037.6936668501967</v>
      </c>
      <c r="J8" s="9">
        <v>1110.6159284046446</v>
      </c>
      <c r="K8" s="9">
        <v>1159.5605257623358</v>
      </c>
      <c r="L8" s="9">
        <v>1195.9064160576611</v>
      </c>
      <c r="M8" s="9">
        <v>1212.391802316349</v>
      </c>
      <c r="N8" s="9">
        <v>1221.7677661826401</v>
      </c>
      <c r="O8" s="9">
        <v>1229.4058611873188</v>
      </c>
      <c r="P8" s="9">
        <v>1218.4383898029532</v>
      </c>
      <c r="Q8" s="9">
        <v>1184.0479370387118</v>
      </c>
      <c r="R8" s="9">
        <v>1142.2857873922972</v>
      </c>
      <c r="S8" s="9">
        <v>1093.9490324443805</v>
      </c>
      <c r="T8" s="9">
        <v>1052.5798563200092</v>
      </c>
      <c r="U8" s="9">
        <v>1023.0344960451589</v>
      </c>
      <c r="V8" s="9">
        <v>992.51995331998228</v>
      </c>
      <c r="W8" s="9">
        <v>944.53760574896296</v>
      </c>
      <c r="X8" s="9">
        <v>888.39319958355077</v>
      </c>
      <c r="Y8" s="9">
        <v>844.80688817006478</v>
      </c>
      <c r="Z8" s="7"/>
      <c r="AA8" s="9">
        <v>1013.3195555524519</v>
      </c>
      <c r="AB8" s="9">
        <v>1146.0152658971297</v>
      </c>
      <c r="AC8" s="9">
        <v>856.40997816038066</v>
      </c>
      <c r="AD8" s="9">
        <v>1315.7685634246018</v>
      </c>
      <c r="AE8" s="9">
        <v>1220.5009548723156</v>
      </c>
    </row>
    <row r="9" spans="1:31" ht="13.5" thickBot="1" x14ac:dyDescent="0.25"/>
    <row r="10" spans="1:31" x14ac:dyDescent="0.2">
      <c r="A10" s="11" t="s">
        <v>40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3"/>
    </row>
    <row r="11" spans="1:31" x14ac:dyDescent="0.2">
      <c r="A11" s="14" t="s">
        <v>36</v>
      </c>
      <c r="B11" s="15">
        <v>335.86693874925254</v>
      </c>
      <c r="C11" s="15">
        <v>329.87964361519039</v>
      </c>
      <c r="D11" s="15">
        <v>324.81557467111656</v>
      </c>
      <c r="E11" s="15">
        <v>322.40098639432966</v>
      </c>
      <c r="F11" s="15">
        <v>328.6243318282074</v>
      </c>
      <c r="G11" s="15">
        <v>339.93740614004753</v>
      </c>
      <c r="H11" s="15">
        <v>359.39037364008414</v>
      </c>
      <c r="I11" s="15">
        <v>387.69227022432892</v>
      </c>
      <c r="J11" s="15">
        <v>414.80500901223763</v>
      </c>
      <c r="K11" s="15">
        <v>432.66267043116778</v>
      </c>
      <c r="L11" s="15">
        <v>446.52977534411269</v>
      </c>
      <c r="M11" s="15">
        <v>452.65776751644182</v>
      </c>
      <c r="N11" s="15">
        <v>453.82574210197788</v>
      </c>
      <c r="O11" s="15">
        <v>458.05677536328392</v>
      </c>
      <c r="P11" s="15">
        <v>457.50871186955055</v>
      </c>
      <c r="Q11" s="15">
        <v>450.44190193948509</v>
      </c>
      <c r="R11" s="15">
        <v>439.70970190114855</v>
      </c>
      <c r="S11" s="15">
        <v>423.00554974290282</v>
      </c>
      <c r="T11" s="15">
        <v>406.44173996669002</v>
      </c>
      <c r="U11" s="15">
        <v>394.07802439725242</v>
      </c>
      <c r="V11" s="15">
        <v>391.39005072019495</v>
      </c>
      <c r="W11" s="15">
        <v>380.39633923139399</v>
      </c>
      <c r="X11" s="15">
        <v>362.21020652051743</v>
      </c>
      <c r="Y11" s="15">
        <v>348.25043544274513</v>
      </c>
      <c r="Z11" s="16"/>
      <c r="AA11" s="15">
        <f>AVERAGE(B11:Y11)</f>
        <v>393.35741361515261</v>
      </c>
      <c r="AB11" s="15">
        <v>433.5</v>
      </c>
      <c r="AC11" s="15">
        <v>341</v>
      </c>
      <c r="AD11" s="15">
        <v>484.2</v>
      </c>
      <c r="AE11" s="17">
        <v>455.5</v>
      </c>
    </row>
    <row r="12" spans="1:31" x14ac:dyDescent="0.2">
      <c r="A12" s="14" t="s">
        <v>37</v>
      </c>
      <c r="B12" s="15">
        <v>12.732149082667156</v>
      </c>
      <c r="C12" s="15">
        <v>12.422056037874979</v>
      </c>
      <c r="D12" s="15">
        <v>12.210644383204622</v>
      </c>
      <c r="E12" s="15">
        <v>12.131275519368963</v>
      </c>
      <c r="F12" s="15">
        <v>12.369545324552512</v>
      </c>
      <c r="G12" s="15">
        <v>13.028467380148768</v>
      </c>
      <c r="H12" s="15">
        <v>13.943164261911459</v>
      </c>
      <c r="I12" s="15">
        <v>15.345291549228438</v>
      </c>
      <c r="J12" s="15">
        <v>16.71935678947046</v>
      </c>
      <c r="K12" s="15">
        <v>17.588755907109292</v>
      </c>
      <c r="L12" s="15">
        <v>18.28832538657705</v>
      </c>
      <c r="M12" s="15">
        <v>18.656094766374672</v>
      </c>
      <c r="N12" s="15">
        <v>18.754198428925932</v>
      </c>
      <c r="O12" s="15">
        <v>19.000499001430377</v>
      </c>
      <c r="P12" s="15">
        <v>18.99980315085968</v>
      </c>
      <c r="Q12" s="15">
        <v>18.712737876550079</v>
      </c>
      <c r="R12" s="15">
        <v>18.203154397843136</v>
      </c>
      <c r="S12" s="15">
        <v>17.395129429648492</v>
      </c>
      <c r="T12" s="15">
        <v>16.582670998934208</v>
      </c>
      <c r="U12" s="15">
        <v>15.926055820080677</v>
      </c>
      <c r="V12" s="15">
        <v>15.812014916796514</v>
      </c>
      <c r="W12" s="15">
        <v>15.169084611777656</v>
      </c>
      <c r="X12" s="15">
        <v>14.12513469617048</v>
      </c>
      <c r="Y12" s="15">
        <v>13.382764543207662</v>
      </c>
      <c r="Z12" s="16"/>
      <c r="AA12" s="15">
        <f>AVERAGE(B12:Y12)</f>
        <v>15.729098927529717</v>
      </c>
      <c r="AB12" s="15">
        <v>17.600000000000001</v>
      </c>
      <c r="AC12" s="15">
        <v>13</v>
      </c>
      <c r="AD12" s="15">
        <v>20.100000000000001</v>
      </c>
      <c r="AE12" s="17">
        <v>18.8</v>
      </c>
    </row>
    <row r="13" spans="1:31" x14ac:dyDescent="0.2">
      <c r="A13" s="14" t="s">
        <v>38</v>
      </c>
      <c r="B13" s="18">
        <v>414.08202692645648</v>
      </c>
      <c r="C13" s="18">
        <v>398.70671703662782</v>
      </c>
      <c r="D13" s="18">
        <v>393.64102519904185</v>
      </c>
      <c r="E13" s="18">
        <v>396.97642908176181</v>
      </c>
      <c r="F13" s="18">
        <v>416.61653865827043</v>
      </c>
      <c r="G13" s="18">
        <v>453.98908532115314</v>
      </c>
      <c r="H13" s="18">
        <v>507.64519363546464</v>
      </c>
      <c r="I13" s="18">
        <v>563.70275947269329</v>
      </c>
      <c r="J13" s="18">
        <v>603.37846388160824</v>
      </c>
      <c r="K13" s="18">
        <v>630.3891456348083</v>
      </c>
      <c r="L13" s="18">
        <v>649.80255236688504</v>
      </c>
      <c r="M13" s="18">
        <v>658.62664924922092</v>
      </c>
      <c r="N13" s="18">
        <v>666.06518464186877</v>
      </c>
      <c r="O13" s="18">
        <v>667.85611616389906</v>
      </c>
      <c r="P13" s="18">
        <v>657.51980896300256</v>
      </c>
      <c r="Q13" s="18">
        <v>632.27405736358651</v>
      </c>
      <c r="R13" s="18">
        <v>604.69863820534249</v>
      </c>
      <c r="S13" s="18">
        <v>577.31482973908533</v>
      </c>
      <c r="T13" s="18">
        <v>556.29189171824726</v>
      </c>
      <c r="U13" s="18">
        <v>541.9481468731924</v>
      </c>
      <c r="V13" s="18">
        <v>515.51874843809719</v>
      </c>
      <c r="W13" s="18">
        <v>481.60433597547944</v>
      </c>
      <c r="X13" s="18">
        <v>448.03910429727836</v>
      </c>
      <c r="Y13" s="18">
        <v>422.14621544642978</v>
      </c>
      <c r="Z13" s="16"/>
      <c r="AA13" s="18">
        <f>AVERAGE(B13:Y13)</f>
        <v>535.78473601206258</v>
      </c>
      <c r="AB13" s="18">
        <v>616.4</v>
      </c>
      <c r="AC13" s="18">
        <v>430.2</v>
      </c>
      <c r="AD13" s="18">
        <v>719.5</v>
      </c>
      <c r="AE13" s="19">
        <v>662.5</v>
      </c>
    </row>
    <row r="14" spans="1:31" ht="13.5" thickBot="1" x14ac:dyDescent="0.25">
      <c r="A14" s="20" t="s">
        <v>39</v>
      </c>
      <c r="B14" s="21">
        <f>SUM(B11:B13)</f>
        <v>762.68111475837622</v>
      </c>
      <c r="C14" s="21">
        <f t="shared" ref="C14:Y14" si="0">SUM(C11:C13)</f>
        <v>741.00841668969315</v>
      </c>
      <c r="D14" s="21">
        <f t="shared" si="0"/>
        <v>730.66724425336304</v>
      </c>
      <c r="E14" s="21">
        <f t="shared" si="0"/>
        <v>731.50869099546048</v>
      </c>
      <c r="F14" s="21">
        <f t="shared" si="0"/>
        <v>757.61041581103041</v>
      </c>
      <c r="G14" s="21">
        <f t="shared" si="0"/>
        <v>806.95495884134948</v>
      </c>
      <c r="H14" s="21">
        <f t="shared" si="0"/>
        <v>880.97873153746025</v>
      </c>
      <c r="I14" s="21">
        <f t="shared" si="0"/>
        <v>966.74032124625069</v>
      </c>
      <c r="J14" s="21">
        <f t="shared" si="0"/>
        <v>1034.9028296833162</v>
      </c>
      <c r="K14" s="21">
        <f t="shared" si="0"/>
        <v>1080.6405719730853</v>
      </c>
      <c r="L14" s="21">
        <f t="shared" si="0"/>
        <v>1114.6206530975749</v>
      </c>
      <c r="M14" s="21">
        <f t="shared" si="0"/>
        <v>1129.9405115320374</v>
      </c>
      <c r="N14" s="21">
        <f t="shared" si="0"/>
        <v>1138.6451251727726</v>
      </c>
      <c r="O14" s="21">
        <f t="shared" si="0"/>
        <v>1144.9133905286135</v>
      </c>
      <c r="P14" s="21">
        <f t="shared" si="0"/>
        <v>1134.0283239834127</v>
      </c>
      <c r="Q14" s="21">
        <f t="shared" si="0"/>
        <v>1101.4286971796216</v>
      </c>
      <c r="R14" s="21">
        <f t="shared" si="0"/>
        <v>1062.6114945043341</v>
      </c>
      <c r="S14" s="21">
        <f t="shared" si="0"/>
        <v>1017.7155089116366</v>
      </c>
      <c r="T14" s="21">
        <f t="shared" si="0"/>
        <v>979.31630268387153</v>
      </c>
      <c r="U14" s="21">
        <f t="shared" si="0"/>
        <v>951.95222709052553</v>
      </c>
      <c r="V14" s="21">
        <f t="shared" si="0"/>
        <v>922.72081407508858</v>
      </c>
      <c r="W14" s="21">
        <f t="shared" si="0"/>
        <v>877.16975981865107</v>
      </c>
      <c r="X14" s="21">
        <f t="shared" si="0"/>
        <v>824.37444551396629</v>
      </c>
      <c r="Y14" s="21">
        <f t="shared" si="0"/>
        <v>783.77941543238262</v>
      </c>
      <c r="Z14" s="22"/>
      <c r="AA14" s="21">
        <f>SUM(AA11:AA13)</f>
        <v>944.87124855474485</v>
      </c>
      <c r="AB14" s="21">
        <f>SUM(AB11:AB13)</f>
        <v>1067.5</v>
      </c>
      <c r="AC14" s="21">
        <f>SUM(AC11:AC13)</f>
        <v>784.2</v>
      </c>
      <c r="AD14" s="21">
        <f>SUM(AD11:AD13)</f>
        <v>1223.8</v>
      </c>
      <c r="AE14" s="23">
        <f>SUM(AE11:AE13)</f>
        <v>1136.8</v>
      </c>
    </row>
    <row r="16" spans="1:31" x14ac:dyDescent="0.2">
      <c r="Z16" t="s">
        <v>41</v>
      </c>
      <c r="AA16" s="24">
        <f>AA14/AA8-1</f>
        <v>-6.7548589803331782E-2</v>
      </c>
      <c r="AB16" s="24">
        <f>AB14/AB8-1</f>
        <v>-6.8511535782785571E-2</v>
      </c>
      <c r="AC16" s="24">
        <f>AC14/AC8-1</f>
        <v>-8.4317067761741749E-2</v>
      </c>
      <c r="AD16" s="24">
        <f>AD14/AD8-1</f>
        <v>-6.9897218995133681E-2</v>
      </c>
      <c r="AE16" s="24">
        <f>AE14/AE8-1</f>
        <v>-6.8579180162191777E-2</v>
      </c>
    </row>
    <row r="19" spans="27:31" ht="13.5" thickBot="1" x14ac:dyDescent="0.25"/>
    <row r="20" spans="27:31" x14ac:dyDescent="0.2">
      <c r="AA20" s="25" t="s">
        <v>46</v>
      </c>
      <c r="AB20" s="26"/>
      <c r="AC20" s="26"/>
      <c r="AD20" s="27"/>
      <c r="AE20" s="28"/>
    </row>
    <row r="21" spans="27:31" x14ac:dyDescent="0.2">
      <c r="AA21" s="31"/>
      <c r="AB21" s="36" t="s">
        <v>43</v>
      </c>
      <c r="AC21" s="36" t="s">
        <v>44</v>
      </c>
      <c r="AD21" s="35"/>
      <c r="AE21" s="28"/>
    </row>
    <row r="22" spans="27:31" x14ac:dyDescent="0.2">
      <c r="AA22" s="29" t="s">
        <v>42</v>
      </c>
      <c r="AB22" s="37">
        <v>500</v>
      </c>
      <c r="AC22" s="37">
        <v>400</v>
      </c>
      <c r="AD22" s="30"/>
    </row>
    <row r="23" spans="27:31" x14ac:dyDescent="0.2">
      <c r="AA23" s="29" t="s">
        <v>45</v>
      </c>
      <c r="AB23" s="36">
        <v>600</v>
      </c>
      <c r="AC23" s="36">
        <v>400</v>
      </c>
      <c r="AD23" s="30"/>
    </row>
    <row r="24" spans="27:31" x14ac:dyDescent="0.2">
      <c r="AA24" s="31"/>
      <c r="AB24" s="37">
        <f>SUM(AB22:AB23)</f>
        <v>1100</v>
      </c>
      <c r="AC24" s="37">
        <f>SUM(AC22:AC23)</f>
        <v>800</v>
      </c>
      <c r="AD24" s="30"/>
    </row>
    <row r="25" spans="27:31" ht="13.5" thickBot="1" x14ac:dyDescent="0.25">
      <c r="AA25" s="32" t="s">
        <v>47</v>
      </c>
      <c r="AB25" s="33"/>
      <c r="AC25" s="33"/>
      <c r="AD25" s="34"/>
    </row>
    <row r="30" spans="27:31" x14ac:dyDescent="0.2">
      <c r="AB30" s="24"/>
      <c r="AC30" s="24"/>
    </row>
    <row r="31" spans="27:31" x14ac:dyDescent="0.2">
      <c r="AB31" s="24"/>
      <c r="AC31" s="24"/>
    </row>
    <row r="36" spans="28:29" x14ac:dyDescent="0.2">
      <c r="AB36" s="24"/>
      <c r="AC36" s="24"/>
    </row>
    <row r="37" spans="28:29" x14ac:dyDescent="0.2">
      <c r="AB37" s="24"/>
      <c r="AC37" s="2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mfrazier</dc:creator>
  <cp:lastModifiedBy>Felienne</cp:lastModifiedBy>
  <dcterms:created xsi:type="dcterms:W3CDTF">2002-04-18T00:54:44Z</dcterms:created>
  <dcterms:modified xsi:type="dcterms:W3CDTF">2014-09-04T07:44:41Z</dcterms:modified>
</cp:coreProperties>
</file>