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75" yWindow="120" windowWidth="10230" windowHeight="7275" tabRatio="762"/>
  </bookViews>
  <sheets>
    <sheet name="EES-Schedule day 1" sheetId="1" r:id="rId1"/>
    <sheet name="day 2" sheetId="2" r:id="rId2"/>
    <sheet name="day 3" sheetId="3" r:id="rId3"/>
    <sheet name="day 4" sheetId="1162" r:id="rId4"/>
    <sheet name="day 5" sheetId="64396" r:id="rId5"/>
    <sheet name="day 6" sheetId="28" r:id="rId6"/>
    <sheet name="day 7" sheetId="32936" r:id="rId7"/>
    <sheet name="day 8" sheetId="1162" r:id="rId8"/>
    <sheet name="day 9" sheetId="24384" r:id="rId9"/>
  </sheets>
  <calcPr calcId="152511"/>
</workbook>
</file>

<file path=xl/calcChain.xml><?xml version="1.0" encoding="utf-8"?>
<calcChain xmlns="http://schemas.openxmlformats.org/spreadsheetml/2006/main">
  <c r="AE8" i="1162" l="1"/>
  <c r="AK8" i="1162" s="1"/>
  <c r="AF8" i="1162"/>
  <c r="AI8" i="1162"/>
  <c r="AN8" i="1162"/>
  <c r="AP8" i="1162"/>
  <c r="AQ8" i="1162"/>
  <c r="AU8" i="1162"/>
  <c r="AV8" i="1162"/>
  <c r="AW8" i="1162"/>
  <c r="AX8" i="1162"/>
  <c r="AZ8" i="1162"/>
  <c r="BA8" i="1162"/>
  <c r="BB8" i="1162"/>
  <c r="BC8" i="1162"/>
  <c r="AE9" i="1162"/>
  <c r="AL8" i="1162" s="1"/>
  <c r="AF9" i="1162"/>
  <c r="AI9" i="1162"/>
  <c r="AL26" i="1162" s="1"/>
  <c r="AK9" i="1162"/>
  <c r="AS9" i="1162"/>
  <c r="AU9" i="1162"/>
  <c r="AV9" i="1162"/>
  <c r="AX14" i="1162" s="1"/>
  <c r="AW9" i="1162"/>
  <c r="AX9" i="1162"/>
  <c r="AZ9" i="1162"/>
  <c r="BA9" i="1162"/>
  <c r="BB9" i="1162"/>
  <c r="BC9" i="1162"/>
  <c r="AE10" i="1162"/>
  <c r="AM8" i="1162" s="1"/>
  <c r="AF10" i="1162"/>
  <c r="AR8" i="1162" s="1"/>
  <c r="AI10" i="1162"/>
  <c r="AK10" i="1162"/>
  <c r="AQ10" i="1162"/>
  <c r="AR10" i="1162"/>
  <c r="AU10" i="1162"/>
  <c r="AV10" i="1162"/>
  <c r="AW10" i="1162"/>
  <c r="AX10" i="1162"/>
  <c r="AZ10" i="1162"/>
  <c r="BA10" i="1162"/>
  <c r="BB10" i="1162"/>
  <c r="BC10" i="1162"/>
  <c r="AE11" i="1162"/>
  <c r="AF11" i="1162"/>
  <c r="AS8" i="1162" s="1"/>
  <c r="AI11" i="1162"/>
  <c r="AL11" i="1162"/>
  <c r="AM11" i="1162"/>
  <c r="AN11" i="1162"/>
  <c r="AQ11" i="1162"/>
  <c r="AU11" i="1162"/>
  <c r="AV11" i="1162"/>
  <c r="AW11" i="1162"/>
  <c r="AX11" i="1162"/>
  <c r="AZ11" i="1162"/>
  <c r="BA11" i="1162"/>
  <c r="BB11" i="1162"/>
  <c r="BC11" i="1162"/>
  <c r="AE12" i="1162"/>
  <c r="AF12" i="1162"/>
  <c r="AP9" i="1162" s="1"/>
  <c r="AI12" i="1162"/>
  <c r="AK27" i="1162" s="1"/>
  <c r="AK12" i="1162"/>
  <c r="AR12" i="1162"/>
  <c r="AU12" i="1162"/>
  <c r="AV12" i="1162"/>
  <c r="AW12" i="1162"/>
  <c r="AX12" i="1162"/>
  <c r="AZ12" i="1162"/>
  <c r="BA12" i="1162"/>
  <c r="BB12" i="1162"/>
  <c r="BC12" i="1162"/>
  <c r="AE13" i="1162"/>
  <c r="AL9" i="1162" s="1"/>
  <c r="AF13" i="1162"/>
  <c r="AQ9" i="1162" s="1"/>
  <c r="AI13" i="1162"/>
  <c r="AN13" i="1162"/>
  <c r="AQ13" i="1162"/>
  <c r="AS13" i="1162"/>
  <c r="AU13" i="1162"/>
  <c r="AV13" i="1162"/>
  <c r="AW13" i="1162"/>
  <c r="AX13" i="1162"/>
  <c r="AZ13" i="1162"/>
  <c r="BA13" i="1162"/>
  <c r="BB13" i="1162"/>
  <c r="BC13" i="1162"/>
  <c r="AE14" i="1162"/>
  <c r="AM9" i="1162" s="1"/>
  <c r="AF14" i="1162"/>
  <c r="AR9" i="1162" s="1"/>
  <c r="AI14" i="1162"/>
  <c r="AE15" i="1162"/>
  <c r="AN9" i="1162" s="1"/>
  <c r="AF15" i="1162"/>
  <c r="AI15" i="1162"/>
  <c r="AE16" i="1162"/>
  <c r="AF16" i="1162"/>
  <c r="AP10" i="1162" s="1"/>
  <c r="AI16" i="1162"/>
  <c r="AE17" i="1162"/>
  <c r="AL10" i="1162" s="1"/>
  <c r="AF17" i="1162"/>
  <c r="AI17" i="1162"/>
  <c r="AL28" i="1162" s="1"/>
  <c r="AK17" i="1162"/>
  <c r="AL17" i="1162"/>
  <c r="AM17" i="1162"/>
  <c r="AN17" i="1162"/>
  <c r="AP17" i="1162"/>
  <c r="AQ17" i="1162"/>
  <c r="AR17" i="1162"/>
  <c r="AS17" i="1162"/>
  <c r="AU17" i="1162"/>
  <c r="AV17" i="1162"/>
  <c r="AW17" i="1162"/>
  <c r="AX17" i="1162"/>
  <c r="AZ17" i="1162"/>
  <c r="BA17" i="1162"/>
  <c r="BB17" i="1162"/>
  <c r="BC17" i="1162"/>
  <c r="AE18" i="1162"/>
  <c r="AM10" i="1162" s="1"/>
  <c r="AF18" i="1162"/>
  <c r="AI18" i="1162"/>
  <c r="AK18" i="1162"/>
  <c r="AL18" i="1162"/>
  <c r="AM18" i="1162"/>
  <c r="AN18" i="1162"/>
  <c r="AP18" i="1162"/>
  <c r="AQ18" i="1162"/>
  <c r="AR18" i="1162"/>
  <c r="AS18" i="1162"/>
  <c r="AU18" i="1162"/>
  <c r="AV18" i="1162"/>
  <c r="AW18" i="1162"/>
  <c r="AX18" i="1162"/>
  <c r="AZ18" i="1162"/>
  <c r="BA18" i="1162"/>
  <c r="BB18" i="1162"/>
  <c r="BC18" i="1162"/>
  <c r="AE19" i="1162"/>
  <c r="AN10" i="1162" s="1"/>
  <c r="AF19" i="1162"/>
  <c r="AS10" i="1162" s="1"/>
  <c r="AI19" i="1162"/>
  <c r="AN28" i="1162" s="1"/>
  <c r="AK19" i="1162"/>
  <c r="AL19" i="1162"/>
  <c r="AM19" i="1162"/>
  <c r="AN19" i="1162"/>
  <c r="AP19" i="1162"/>
  <c r="AQ19" i="1162"/>
  <c r="AR19" i="1162"/>
  <c r="AS19" i="1162"/>
  <c r="AU19" i="1162"/>
  <c r="AV19" i="1162"/>
  <c r="AW19" i="1162"/>
  <c r="AX19" i="1162"/>
  <c r="AZ19" i="1162"/>
  <c r="BA19" i="1162"/>
  <c r="BC23" i="1162" s="1"/>
  <c r="BB19" i="1162"/>
  <c r="BC19" i="1162"/>
  <c r="AE20" i="1162"/>
  <c r="AK11" i="1162" s="1"/>
  <c r="AF20" i="1162"/>
  <c r="AP11" i="1162" s="1"/>
  <c r="AI20" i="1162"/>
  <c r="AK20" i="1162"/>
  <c r="AL20" i="1162"/>
  <c r="AM20" i="1162"/>
  <c r="AN20" i="1162"/>
  <c r="AP20" i="1162"/>
  <c r="AQ20" i="1162"/>
  <c r="AR20" i="1162"/>
  <c r="AS20" i="1162"/>
  <c r="AU20" i="1162"/>
  <c r="AV20" i="1162"/>
  <c r="AW20" i="1162"/>
  <c r="AX20" i="1162"/>
  <c r="AZ20" i="1162"/>
  <c r="BA20" i="1162"/>
  <c r="BB20" i="1162"/>
  <c r="BC20" i="1162"/>
  <c r="AE21" i="1162"/>
  <c r="AF21" i="1162"/>
  <c r="AI21" i="1162"/>
  <c r="AK21" i="1162"/>
  <c r="AL21" i="1162"/>
  <c r="AM21" i="1162"/>
  <c r="AN21" i="1162"/>
  <c r="AP21" i="1162"/>
  <c r="AQ21" i="1162"/>
  <c r="AR21" i="1162"/>
  <c r="AS21" i="1162"/>
  <c r="AS23" i="1162" s="1"/>
  <c r="AU21" i="1162"/>
  <c r="AV21" i="1162"/>
  <c r="AW21" i="1162"/>
  <c r="AX21" i="1162"/>
  <c r="AZ21" i="1162"/>
  <c r="BA21" i="1162"/>
  <c r="BB21" i="1162"/>
  <c r="BC21" i="1162"/>
  <c r="AE22" i="1162"/>
  <c r="AF22" i="1162"/>
  <c r="AR11" i="1162" s="1"/>
  <c r="AI22" i="1162"/>
  <c r="AK22" i="1162"/>
  <c r="AL22" i="1162"/>
  <c r="AM22" i="1162"/>
  <c r="AN22" i="1162"/>
  <c r="AP22" i="1162"/>
  <c r="AQ22" i="1162"/>
  <c r="AR22" i="1162"/>
  <c r="AS22" i="1162"/>
  <c r="AU22" i="1162"/>
  <c r="AV22" i="1162"/>
  <c r="AW22" i="1162"/>
  <c r="AX22" i="1162"/>
  <c r="AZ22" i="1162"/>
  <c r="BA22" i="1162"/>
  <c r="BB22" i="1162"/>
  <c r="BC22" i="1162"/>
  <c r="AE23" i="1162"/>
  <c r="AF23" i="1162"/>
  <c r="AS11" i="1162" s="1"/>
  <c r="AI23" i="1162"/>
  <c r="AX23" i="1162"/>
  <c r="AE24" i="1162"/>
  <c r="AF24" i="1162"/>
  <c r="AP12" i="1162" s="1"/>
  <c r="AI24" i="1162"/>
  <c r="AE25" i="1162"/>
  <c r="AL12" i="1162" s="1"/>
  <c r="AF25" i="1162"/>
  <c r="AQ12" i="1162" s="1"/>
  <c r="AI25" i="1162"/>
  <c r="AE26" i="1162"/>
  <c r="AM12" i="1162" s="1"/>
  <c r="AF26" i="1162"/>
  <c r="AI26" i="1162"/>
  <c r="AK26" i="1162"/>
  <c r="AM26" i="1162"/>
  <c r="AN26" i="1162"/>
  <c r="AE27" i="1162"/>
  <c r="AN12" i="1162" s="1"/>
  <c r="AF27" i="1162"/>
  <c r="AS12" i="1162" s="1"/>
  <c r="AI27" i="1162"/>
  <c r="AN30" i="1162" s="1"/>
  <c r="AL27" i="1162"/>
  <c r="AM27" i="1162"/>
  <c r="AN27" i="1162"/>
  <c r="AE28" i="1162"/>
  <c r="AK13" i="1162" s="1"/>
  <c r="AF28" i="1162"/>
  <c r="AP13" i="1162" s="1"/>
  <c r="AI28" i="1162"/>
  <c r="AK31" i="1162" s="1"/>
  <c r="AK28" i="1162"/>
  <c r="AM28" i="1162"/>
  <c r="AE29" i="1162"/>
  <c r="AL13" i="1162" s="1"/>
  <c r="AF29" i="1162"/>
  <c r="AI29" i="1162"/>
  <c r="AL31" i="1162" s="1"/>
  <c r="AK29" i="1162"/>
  <c r="AL29" i="1162"/>
  <c r="AM29" i="1162"/>
  <c r="AN29" i="1162"/>
  <c r="AE30" i="1162"/>
  <c r="AM13" i="1162" s="1"/>
  <c r="AF30" i="1162"/>
  <c r="AR13" i="1162" s="1"/>
  <c r="AI30" i="1162"/>
  <c r="AK30" i="1162"/>
  <c r="AL30" i="1162"/>
  <c r="AM30" i="1162"/>
  <c r="AE31" i="1162"/>
  <c r="AF31" i="1162"/>
  <c r="AI31" i="1162"/>
  <c r="AM31" i="1162"/>
  <c r="AN31" i="1162"/>
  <c r="AE57" i="1162"/>
  <c r="AF57" i="1162"/>
  <c r="AH57" i="1162"/>
  <c r="AI57" i="1162"/>
  <c r="AK57" i="1162"/>
  <c r="AM57" i="1162"/>
  <c r="AP57" i="1162"/>
  <c r="AU57" i="1162"/>
  <c r="AX63" i="1162" s="1"/>
  <c r="AV57" i="1162"/>
  <c r="AW57" i="1162"/>
  <c r="AX57" i="1162"/>
  <c r="AZ57" i="1162"/>
  <c r="AE58" i="1162"/>
  <c r="AL57" i="1162" s="1"/>
  <c r="AN63" i="1162" s="1"/>
  <c r="AF58" i="1162"/>
  <c r="AQ57" i="1162" s="1"/>
  <c r="AH58" i="1162"/>
  <c r="BA57" i="1162" s="1"/>
  <c r="AI58" i="1162"/>
  <c r="AP58" i="1162"/>
  <c r="AR58" i="1162"/>
  <c r="AU58" i="1162"/>
  <c r="AV58" i="1162"/>
  <c r="AW58" i="1162"/>
  <c r="AX58" i="1162"/>
  <c r="AZ58" i="1162"/>
  <c r="BB58" i="1162"/>
  <c r="AE59" i="1162"/>
  <c r="AF59" i="1162"/>
  <c r="AR57" i="1162" s="1"/>
  <c r="AH59" i="1162"/>
  <c r="BB57" i="1162" s="1"/>
  <c r="AI59" i="1162"/>
  <c r="AL59" i="1162"/>
  <c r="AM59" i="1162"/>
  <c r="AU59" i="1162"/>
  <c r="AV59" i="1162"/>
  <c r="AW59" i="1162"/>
  <c r="AX59" i="1162"/>
  <c r="AE60" i="1162"/>
  <c r="AN57" i="1162" s="1"/>
  <c r="AF60" i="1162"/>
  <c r="AS57" i="1162" s="1"/>
  <c r="AH60" i="1162"/>
  <c r="BC57" i="1162" s="1"/>
  <c r="AI60" i="1162"/>
  <c r="AP60" i="1162"/>
  <c r="AQ60" i="1162"/>
  <c r="AR60" i="1162"/>
  <c r="AU60" i="1162"/>
  <c r="AV60" i="1162"/>
  <c r="AW60" i="1162"/>
  <c r="AX60" i="1162"/>
  <c r="AZ60" i="1162"/>
  <c r="BA60" i="1162"/>
  <c r="BB60" i="1162"/>
  <c r="AE61" i="1162"/>
  <c r="AK58" i="1162" s="1"/>
  <c r="AF61" i="1162"/>
  <c r="AH61" i="1162"/>
  <c r="AI61" i="1162"/>
  <c r="AK61" i="1162"/>
  <c r="AL61" i="1162"/>
  <c r="AM61" i="1162"/>
  <c r="AU61" i="1162"/>
  <c r="AV61" i="1162"/>
  <c r="AW61" i="1162"/>
  <c r="AX61" i="1162"/>
  <c r="AE62" i="1162"/>
  <c r="AL58" i="1162" s="1"/>
  <c r="AF62" i="1162"/>
  <c r="AQ58" i="1162" s="1"/>
  <c r="AH62" i="1162"/>
  <c r="BA58" i="1162" s="1"/>
  <c r="AI62" i="1162"/>
  <c r="AP62" i="1162"/>
  <c r="AR62" i="1162"/>
  <c r="AU62" i="1162"/>
  <c r="AV62" i="1162"/>
  <c r="AW62" i="1162"/>
  <c r="AX62" i="1162"/>
  <c r="AZ62" i="1162"/>
  <c r="BA62" i="1162"/>
  <c r="BB62" i="1162"/>
  <c r="AE63" i="1162"/>
  <c r="AM58" i="1162" s="1"/>
  <c r="AF63" i="1162"/>
  <c r="AH63" i="1162"/>
  <c r="AI63" i="1162"/>
  <c r="AE64" i="1162"/>
  <c r="AN58" i="1162" s="1"/>
  <c r="AF64" i="1162"/>
  <c r="AS58" i="1162" s="1"/>
  <c r="AH64" i="1162"/>
  <c r="BC58" i="1162" s="1"/>
  <c r="AI64" i="1162"/>
  <c r="AE65" i="1162"/>
  <c r="AK59" i="1162" s="1"/>
  <c r="AF65" i="1162"/>
  <c r="AP59" i="1162" s="1"/>
  <c r="AH65" i="1162"/>
  <c r="AZ59" i="1162" s="1"/>
  <c r="AI65" i="1162"/>
  <c r="AE66" i="1162"/>
  <c r="AF66" i="1162"/>
  <c r="AQ59" i="1162" s="1"/>
  <c r="AH66" i="1162"/>
  <c r="BA59" i="1162" s="1"/>
  <c r="AI66" i="1162"/>
  <c r="AK66" i="1162"/>
  <c r="AL66" i="1162"/>
  <c r="AN72" i="1162" s="1"/>
  <c r="AM66" i="1162"/>
  <c r="AN66" i="1162"/>
  <c r="AP66" i="1162"/>
  <c r="AQ66" i="1162"/>
  <c r="AR66" i="1162"/>
  <c r="AS66" i="1162"/>
  <c r="AU66" i="1162"/>
  <c r="AX72" i="1162" s="1"/>
  <c r="AV66" i="1162"/>
  <c r="AW66" i="1162"/>
  <c r="AX66" i="1162"/>
  <c r="AZ66" i="1162"/>
  <c r="BA66" i="1162"/>
  <c r="BB66" i="1162"/>
  <c r="BC66" i="1162"/>
  <c r="BE66" i="1162"/>
  <c r="BF66" i="1162"/>
  <c r="BG66" i="1162"/>
  <c r="BH66" i="1162"/>
  <c r="AE67" i="1162"/>
  <c r="AF67" i="1162"/>
  <c r="AR59" i="1162" s="1"/>
  <c r="AH67" i="1162"/>
  <c r="BB59" i="1162" s="1"/>
  <c r="AI67" i="1162"/>
  <c r="AK67" i="1162"/>
  <c r="AL67" i="1162"/>
  <c r="AM67" i="1162"/>
  <c r="AN67" i="1162"/>
  <c r="AP67" i="1162"/>
  <c r="AQ67" i="1162"/>
  <c r="AR67" i="1162"/>
  <c r="AS67" i="1162"/>
  <c r="AU67" i="1162"/>
  <c r="AV67" i="1162"/>
  <c r="AW67" i="1162"/>
  <c r="AX67" i="1162"/>
  <c r="AZ67" i="1162"/>
  <c r="BA67" i="1162"/>
  <c r="BB67" i="1162"/>
  <c r="BC67" i="1162"/>
  <c r="BE67" i="1162"/>
  <c r="BF67" i="1162"/>
  <c r="BG67" i="1162"/>
  <c r="BH67" i="1162"/>
  <c r="AE68" i="1162"/>
  <c r="AN59" i="1162" s="1"/>
  <c r="AF68" i="1162"/>
  <c r="AS59" i="1162" s="1"/>
  <c r="AH68" i="1162"/>
  <c r="BC59" i="1162" s="1"/>
  <c r="AI68" i="1162"/>
  <c r="AK68" i="1162"/>
  <c r="AL68" i="1162"/>
  <c r="AM68" i="1162"/>
  <c r="AN68" i="1162"/>
  <c r="AP68" i="1162"/>
  <c r="AQ68" i="1162"/>
  <c r="AR68" i="1162"/>
  <c r="AS68" i="1162"/>
  <c r="AU68" i="1162"/>
  <c r="AV68" i="1162"/>
  <c r="AW68" i="1162"/>
  <c r="AX68" i="1162"/>
  <c r="AZ68" i="1162"/>
  <c r="BA68" i="1162"/>
  <c r="BB68" i="1162"/>
  <c r="BC68" i="1162"/>
  <c r="BE68" i="1162"/>
  <c r="BF68" i="1162"/>
  <c r="BG68" i="1162"/>
  <c r="BH68" i="1162"/>
  <c r="AE69" i="1162"/>
  <c r="AK60" i="1162" s="1"/>
  <c r="AF69" i="1162"/>
  <c r="AH69" i="1162"/>
  <c r="AI69" i="1162"/>
  <c r="AK69" i="1162"/>
  <c r="AL69" i="1162"/>
  <c r="AM69" i="1162"/>
  <c r="AN69" i="1162"/>
  <c r="AP69" i="1162"/>
  <c r="AQ69" i="1162"/>
  <c r="AR69" i="1162"/>
  <c r="AS69" i="1162"/>
  <c r="AU69" i="1162"/>
  <c r="AV69" i="1162"/>
  <c r="AW69" i="1162"/>
  <c r="AX69" i="1162"/>
  <c r="AZ69" i="1162"/>
  <c r="BA69" i="1162"/>
  <c r="BB69" i="1162"/>
  <c r="BC69" i="1162"/>
  <c r="BE69" i="1162"/>
  <c r="BF69" i="1162"/>
  <c r="BG69" i="1162"/>
  <c r="BH69" i="1162"/>
  <c r="AE70" i="1162"/>
  <c r="AL60" i="1162" s="1"/>
  <c r="AF70" i="1162"/>
  <c r="AH70" i="1162"/>
  <c r="AI70" i="1162"/>
  <c r="AL78" i="1162" s="1"/>
  <c r="AK70" i="1162"/>
  <c r="AL70" i="1162"/>
  <c r="AM70" i="1162"/>
  <c r="AN70" i="1162"/>
  <c r="AP70" i="1162"/>
  <c r="AQ70" i="1162"/>
  <c r="AR70" i="1162"/>
  <c r="AS70" i="1162"/>
  <c r="AU70" i="1162"/>
  <c r="AV70" i="1162"/>
  <c r="AW70" i="1162"/>
  <c r="AX70" i="1162"/>
  <c r="AZ70" i="1162"/>
  <c r="BA70" i="1162"/>
  <c r="BB70" i="1162"/>
  <c r="BC70" i="1162"/>
  <c r="BE70" i="1162"/>
  <c r="BF70" i="1162"/>
  <c r="BG70" i="1162"/>
  <c r="BH70" i="1162"/>
  <c r="AE71" i="1162"/>
  <c r="AM60" i="1162" s="1"/>
  <c r="AF71" i="1162"/>
  <c r="AH71" i="1162"/>
  <c r="AI71" i="1162"/>
  <c r="AK71" i="1162"/>
  <c r="AL71" i="1162"/>
  <c r="AM71" i="1162"/>
  <c r="AN71" i="1162"/>
  <c r="AP71" i="1162"/>
  <c r="AQ71" i="1162"/>
  <c r="AR71" i="1162"/>
  <c r="AS71" i="1162"/>
  <c r="AU71" i="1162"/>
  <c r="AV71" i="1162"/>
  <c r="AW71" i="1162"/>
  <c r="AX71" i="1162"/>
  <c r="AZ71" i="1162"/>
  <c r="BA71" i="1162"/>
  <c r="BB71" i="1162"/>
  <c r="BC71" i="1162"/>
  <c r="BE71" i="1162"/>
  <c r="BF71" i="1162"/>
  <c r="BG71" i="1162"/>
  <c r="BH71" i="1162"/>
  <c r="AE72" i="1162"/>
  <c r="AN60" i="1162" s="1"/>
  <c r="AF72" i="1162"/>
  <c r="AS60" i="1162" s="1"/>
  <c r="AH72" i="1162"/>
  <c r="BC60" i="1162" s="1"/>
  <c r="AI72" i="1162"/>
  <c r="AS72" i="1162"/>
  <c r="BC72" i="1162"/>
  <c r="AE73" i="1162"/>
  <c r="AF73" i="1162"/>
  <c r="AP61" i="1162" s="1"/>
  <c r="AH73" i="1162"/>
  <c r="AZ61" i="1162" s="1"/>
  <c r="AI73" i="1162"/>
  <c r="AE74" i="1162"/>
  <c r="AF74" i="1162"/>
  <c r="AQ61" i="1162" s="1"/>
  <c r="AH74" i="1162"/>
  <c r="BA61" i="1162" s="1"/>
  <c r="AI74" i="1162"/>
  <c r="AE75" i="1162"/>
  <c r="AF75" i="1162"/>
  <c r="AR61" i="1162" s="1"/>
  <c r="AH75" i="1162"/>
  <c r="BB61" i="1162" s="1"/>
  <c r="AI75" i="1162"/>
  <c r="AM79" i="1162" s="1"/>
  <c r="AK75" i="1162"/>
  <c r="AL75" i="1162"/>
  <c r="AM75" i="1162"/>
  <c r="AN75" i="1162"/>
  <c r="AP75" i="1162"/>
  <c r="AQ75" i="1162"/>
  <c r="AR75" i="1162"/>
  <c r="AS75" i="1162"/>
  <c r="AE76" i="1162"/>
  <c r="AN61" i="1162" s="1"/>
  <c r="AF76" i="1162"/>
  <c r="AS61" i="1162" s="1"/>
  <c r="AH76" i="1162"/>
  <c r="BC61" i="1162" s="1"/>
  <c r="AI76" i="1162"/>
  <c r="AK76" i="1162"/>
  <c r="AL76" i="1162"/>
  <c r="AM76" i="1162"/>
  <c r="AN76" i="1162"/>
  <c r="AP76" i="1162"/>
  <c r="AQ76" i="1162"/>
  <c r="AR76" i="1162"/>
  <c r="AS76" i="1162"/>
  <c r="AE77" i="1162"/>
  <c r="AK62" i="1162" s="1"/>
  <c r="AF77" i="1162"/>
  <c r="AH77" i="1162"/>
  <c r="AI77" i="1162"/>
  <c r="AK80" i="1162" s="1"/>
  <c r="AK77" i="1162"/>
  <c r="AL77" i="1162"/>
  <c r="AM77" i="1162"/>
  <c r="AN77" i="1162"/>
  <c r="AP77" i="1162"/>
  <c r="AQ77" i="1162"/>
  <c r="AR77" i="1162"/>
  <c r="AS77" i="1162"/>
  <c r="AE78" i="1162"/>
  <c r="AL62" i="1162" s="1"/>
  <c r="AF78" i="1162"/>
  <c r="AQ62" i="1162" s="1"/>
  <c r="AH78" i="1162"/>
  <c r="AI78" i="1162"/>
  <c r="AL80" i="1162" s="1"/>
  <c r="AK78" i="1162"/>
  <c r="AM78" i="1162"/>
  <c r="AN78" i="1162"/>
  <c r="AP78" i="1162"/>
  <c r="AQ78" i="1162"/>
  <c r="AR78" i="1162"/>
  <c r="AS78" i="1162"/>
  <c r="AE79" i="1162"/>
  <c r="AM62" i="1162" s="1"/>
  <c r="AF79" i="1162"/>
  <c r="AH79" i="1162"/>
  <c r="AI79" i="1162"/>
  <c r="AM80" i="1162" s="1"/>
  <c r="AK79" i="1162"/>
  <c r="AL79" i="1162"/>
  <c r="AN79" i="1162"/>
  <c r="AP79" i="1162"/>
  <c r="AQ79" i="1162"/>
  <c r="AR79" i="1162"/>
  <c r="AS79" i="1162"/>
  <c r="AE80" i="1162"/>
  <c r="AN62" i="1162" s="1"/>
  <c r="AF80" i="1162"/>
  <c r="AS62" i="1162" s="1"/>
  <c r="AH80" i="1162"/>
  <c r="BC62" i="1162" s="1"/>
  <c r="AI80" i="1162"/>
  <c r="AN80" i="1162"/>
  <c r="AP80" i="1162"/>
  <c r="AQ80" i="1162"/>
  <c r="AR80" i="1162"/>
  <c r="AS80" i="1162"/>
  <c r="E137" i="1162"/>
  <c r="AE8" i="64396"/>
  <c r="AK8" i="64396" s="1"/>
  <c r="AF8" i="64396"/>
  <c r="AP8" i="64396" s="1"/>
  <c r="AI8" i="64396"/>
  <c r="AL8" i="64396"/>
  <c r="AM8" i="64396"/>
  <c r="AQ8" i="64396"/>
  <c r="AR8" i="64396"/>
  <c r="AS8" i="64396"/>
  <c r="AU8" i="64396"/>
  <c r="AV8" i="64396"/>
  <c r="AW8" i="64396"/>
  <c r="AX8" i="64396"/>
  <c r="AZ8" i="64396"/>
  <c r="BA8" i="64396"/>
  <c r="BB8" i="64396"/>
  <c r="BC8" i="64396"/>
  <c r="BC14" i="64396" s="1"/>
  <c r="AE9" i="64396"/>
  <c r="AF9" i="64396"/>
  <c r="AI9" i="64396"/>
  <c r="AN9" i="64396"/>
  <c r="AP9" i="64396"/>
  <c r="AU9" i="64396"/>
  <c r="AV9" i="64396"/>
  <c r="AW9" i="64396"/>
  <c r="AX9" i="64396"/>
  <c r="AZ9" i="64396"/>
  <c r="BA9" i="64396"/>
  <c r="BB9" i="64396"/>
  <c r="BC9" i="64396"/>
  <c r="AE10" i="64396"/>
  <c r="AF10" i="64396"/>
  <c r="AI10" i="64396"/>
  <c r="AM26" i="64396" s="1"/>
  <c r="AK10" i="64396"/>
  <c r="AL10" i="64396"/>
  <c r="AR10" i="64396"/>
  <c r="AS10" i="64396"/>
  <c r="AU10" i="64396"/>
  <c r="AV10" i="64396"/>
  <c r="AW10" i="64396"/>
  <c r="AX10" i="64396"/>
  <c r="AZ10" i="64396"/>
  <c r="BA10" i="64396"/>
  <c r="BB10" i="64396"/>
  <c r="BC10" i="64396"/>
  <c r="AE11" i="64396"/>
  <c r="AN8" i="64396" s="1"/>
  <c r="AF11" i="64396"/>
  <c r="AI11" i="64396"/>
  <c r="AP11" i="64396"/>
  <c r="AQ11" i="64396"/>
  <c r="AR11" i="64396"/>
  <c r="AU11" i="64396"/>
  <c r="AV11" i="64396"/>
  <c r="AW11" i="64396"/>
  <c r="AX11" i="64396"/>
  <c r="AZ11" i="64396"/>
  <c r="BA11" i="64396"/>
  <c r="BB11" i="64396"/>
  <c r="BC11" i="64396"/>
  <c r="AE12" i="64396"/>
  <c r="AK9" i="64396" s="1"/>
  <c r="AF12" i="64396"/>
  <c r="AI12" i="64396"/>
  <c r="AL12" i="64396"/>
  <c r="AM12" i="64396"/>
  <c r="AN12" i="64396"/>
  <c r="AU12" i="64396"/>
  <c r="AV12" i="64396"/>
  <c r="AW12" i="64396"/>
  <c r="AX12" i="64396"/>
  <c r="AZ12" i="64396"/>
  <c r="BA12" i="64396"/>
  <c r="BB12" i="64396"/>
  <c r="BC12" i="64396"/>
  <c r="AE13" i="64396"/>
  <c r="AL9" i="64396" s="1"/>
  <c r="AF13" i="64396"/>
  <c r="AQ9" i="64396" s="1"/>
  <c r="AI13" i="64396"/>
  <c r="AL27" i="64396" s="1"/>
  <c r="AK13" i="64396"/>
  <c r="AR13" i="64396"/>
  <c r="AU13" i="64396"/>
  <c r="AV13" i="64396"/>
  <c r="AW13" i="64396"/>
  <c r="AX13" i="64396"/>
  <c r="AZ13" i="64396"/>
  <c r="BA13" i="64396"/>
  <c r="BB13" i="64396"/>
  <c r="BC13" i="64396"/>
  <c r="AE14" i="64396"/>
  <c r="AM9" i="64396" s="1"/>
  <c r="AF14" i="64396"/>
  <c r="AR9" i="64396" s="1"/>
  <c r="AI14" i="64396"/>
  <c r="AE15" i="64396"/>
  <c r="AF15" i="64396"/>
  <c r="AS9" i="64396" s="1"/>
  <c r="AI15" i="64396"/>
  <c r="AE16" i="64396"/>
  <c r="AF16" i="64396"/>
  <c r="AP10" i="64396" s="1"/>
  <c r="AI16" i="64396"/>
  <c r="AE17" i="64396"/>
  <c r="AF17" i="64396"/>
  <c r="AQ10" i="64396" s="1"/>
  <c r="AI17" i="64396"/>
  <c r="AL28" i="64396" s="1"/>
  <c r="AK17" i="64396"/>
  <c r="AL17" i="64396"/>
  <c r="AM17" i="64396"/>
  <c r="AN17" i="64396"/>
  <c r="AP17" i="64396"/>
  <c r="AQ17" i="64396"/>
  <c r="AR17" i="64396"/>
  <c r="AS17" i="64396"/>
  <c r="AU17" i="64396"/>
  <c r="AV17" i="64396"/>
  <c r="AW17" i="64396"/>
  <c r="AX17" i="64396"/>
  <c r="AZ17" i="64396"/>
  <c r="BA17" i="64396"/>
  <c r="BB17" i="64396"/>
  <c r="BC17" i="64396"/>
  <c r="AE18" i="64396"/>
  <c r="AM10" i="64396" s="1"/>
  <c r="AF18" i="64396"/>
  <c r="AI18" i="64396"/>
  <c r="AK18" i="64396"/>
  <c r="AL18" i="64396"/>
  <c r="AM18" i="64396"/>
  <c r="AN18" i="64396"/>
  <c r="AP18" i="64396"/>
  <c r="AQ18" i="64396"/>
  <c r="AR18" i="64396"/>
  <c r="AS18" i="64396"/>
  <c r="AU18" i="64396"/>
  <c r="AV18" i="64396"/>
  <c r="AW18" i="64396"/>
  <c r="AX18" i="64396"/>
  <c r="AZ18" i="64396"/>
  <c r="BA18" i="64396"/>
  <c r="BB18" i="64396"/>
  <c r="BC18" i="64396"/>
  <c r="AE19" i="64396"/>
  <c r="AN10" i="64396" s="1"/>
  <c r="AF19" i="64396"/>
  <c r="AI19" i="64396"/>
  <c r="AK19" i="64396"/>
  <c r="AL19" i="64396"/>
  <c r="AM19" i="64396"/>
  <c r="AN19" i="64396"/>
  <c r="AP19" i="64396"/>
  <c r="AQ19" i="64396"/>
  <c r="AR19" i="64396"/>
  <c r="AS19" i="64396"/>
  <c r="AU19" i="64396"/>
  <c r="AV19" i="64396"/>
  <c r="AW19" i="64396"/>
  <c r="AX19" i="64396"/>
  <c r="AZ19" i="64396"/>
  <c r="BA19" i="64396"/>
  <c r="BB19" i="64396"/>
  <c r="BC19" i="64396"/>
  <c r="AE20" i="64396"/>
  <c r="AK11" i="64396" s="1"/>
  <c r="AF20" i="64396"/>
  <c r="AI20" i="64396"/>
  <c r="AK29" i="64396" s="1"/>
  <c r="AK20" i="64396"/>
  <c r="AL20" i="64396"/>
  <c r="AM20" i="64396"/>
  <c r="AN20" i="64396"/>
  <c r="AP20" i="64396"/>
  <c r="AQ20" i="64396"/>
  <c r="AR20" i="64396"/>
  <c r="AS20" i="64396"/>
  <c r="AU20" i="64396"/>
  <c r="AV20" i="64396"/>
  <c r="AW20" i="64396"/>
  <c r="AX20" i="64396"/>
  <c r="AZ20" i="64396"/>
  <c r="BA20" i="64396"/>
  <c r="BB20" i="64396"/>
  <c r="BC20" i="64396"/>
  <c r="AE21" i="64396"/>
  <c r="AL11" i="64396" s="1"/>
  <c r="AF21" i="64396"/>
  <c r="AI21" i="64396"/>
  <c r="AK21" i="64396"/>
  <c r="AL21" i="64396"/>
  <c r="AM21" i="64396"/>
  <c r="AN21" i="64396"/>
  <c r="AP21" i="64396"/>
  <c r="AQ21" i="64396"/>
  <c r="AR21" i="64396"/>
  <c r="AS21" i="64396"/>
  <c r="AU21" i="64396"/>
  <c r="AV21" i="64396"/>
  <c r="AW21" i="64396"/>
  <c r="AX21" i="64396"/>
  <c r="AZ21" i="64396"/>
  <c r="BA21" i="64396"/>
  <c r="BB21" i="64396"/>
  <c r="BC21" i="64396"/>
  <c r="AE22" i="64396"/>
  <c r="AM11" i="64396" s="1"/>
  <c r="AF22" i="64396"/>
  <c r="AI22" i="64396"/>
  <c r="AK22" i="64396"/>
  <c r="AL22" i="64396"/>
  <c r="AM22" i="64396"/>
  <c r="AN22" i="64396"/>
  <c r="AP22" i="64396"/>
  <c r="AQ22" i="64396"/>
  <c r="AR22" i="64396"/>
  <c r="AS22" i="64396"/>
  <c r="AU22" i="64396"/>
  <c r="AV22" i="64396"/>
  <c r="AW22" i="64396"/>
  <c r="AX22" i="64396"/>
  <c r="AZ22" i="64396"/>
  <c r="BA22" i="64396"/>
  <c r="BB22" i="64396"/>
  <c r="BC22" i="64396"/>
  <c r="AE23" i="64396"/>
  <c r="AN11" i="64396" s="1"/>
  <c r="AF23" i="64396"/>
  <c r="AS11" i="64396" s="1"/>
  <c r="AI23" i="64396"/>
  <c r="AE24" i="64396"/>
  <c r="AK12" i="64396" s="1"/>
  <c r="AF24" i="64396"/>
  <c r="AP12" i="64396" s="1"/>
  <c r="AI24" i="64396"/>
  <c r="AK30" i="64396" s="1"/>
  <c r="AE25" i="64396"/>
  <c r="AF25" i="64396"/>
  <c r="AQ12" i="64396" s="1"/>
  <c r="AI25" i="64396"/>
  <c r="AL30" i="64396" s="1"/>
  <c r="AE26" i="64396"/>
  <c r="AF26" i="64396"/>
  <c r="AR12" i="64396" s="1"/>
  <c r="AI26" i="64396"/>
  <c r="AM30" i="64396" s="1"/>
  <c r="AK26" i="64396"/>
  <c r="AL26" i="64396"/>
  <c r="AN26" i="64396"/>
  <c r="AE27" i="64396"/>
  <c r="AF27" i="64396"/>
  <c r="AS12" i="64396" s="1"/>
  <c r="AI27" i="64396"/>
  <c r="AK27" i="64396"/>
  <c r="AM27" i="64396"/>
  <c r="AN27" i="64396"/>
  <c r="AE28" i="64396"/>
  <c r="AF28" i="64396"/>
  <c r="AP13" i="64396" s="1"/>
  <c r="AI28" i="64396"/>
  <c r="AK28" i="64396"/>
  <c r="AM28" i="64396"/>
  <c r="AN28" i="64396"/>
  <c r="AE29" i="64396"/>
  <c r="AL13" i="64396" s="1"/>
  <c r="AF29" i="64396"/>
  <c r="AQ13" i="64396" s="1"/>
  <c r="AI29" i="64396"/>
  <c r="AL29" i="64396"/>
  <c r="AM29" i="64396"/>
  <c r="AN29" i="64396"/>
  <c r="AE30" i="64396"/>
  <c r="AM13" i="64396" s="1"/>
  <c r="AF30" i="64396"/>
  <c r="AI30" i="64396"/>
  <c r="AM31" i="64396" s="1"/>
  <c r="AN30" i="64396"/>
  <c r="AE31" i="64396"/>
  <c r="AN13" i="64396" s="1"/>
  <c r="AF31" i="64396"/>
  <c r="AS13" i="64396" s="1"/>
  <c r="AI31" i="64396"/>
  <c r="AK31" i="64396"/>
  <c r="AL31" i="64396"/>
  <c r="AN31" i="64396"/>
  <c r="AE57" i="64396"/>
  <c r="AK57" i="64396" s="1"/>
  <c r="AF57" i="64396"/>
  <c r="AP57" i="64396" s="1"/>
  <c r="AS63" i="64396" s="1"/>
  <c r="AH57" i="64396"/>
  <c r="AI57" i="64396"/>
  <c r="AN57" i="64396"/>
  <c r="AQ57" i="64396"/>
  <c r="AS57" i="64396"/>
  <c r="AU57" i="64396"/>
  <c r="AV57" i="64396"/>
  <c r="AW57" i="64396"/>
  <c r="AX57" i="64396"/>
  <c r="AZ57" i="64396"/>
  <c r="BA57" i="64396"/>
  <c r="AE58" i="64396"/>
  <c r="AL57" i="64396" s="1"/>
  <c r="AF58" i="64396"/>
  <c r="AH58" i="64396"/>
  <c r="AI58" i="64396"/>
  <c r="AL75" i="64396" s="1"/>
  <c r="AK58" i="64396"/>
  <c r="AL58" i="64396"/>
  <c r="AU58" i="64396"/>
  <c r="AV58" i="64396"/>
  <c r="AW58" i="64396"/>
  <c r="AX58" i="64396"/>
  <c r="AZ58" i="64396"/>
  <c r="BB58" i="64396"/>
  <c r="BC58" i="64396"/>
  <c r="AE59" i="64396"/>
  <c r="AM57" i="64396" s="1"/>
  <c r="AF59" i="64396"/>
  <c r="AR57" i="64396" s="1"/>
  <c r="AH59" i="64396"/>
  <c r="BB57" i="64396" s="1"/>
  <c r="AI59" i="64396"/>
  <c r="AN59" i="64396"/>
  <c r="AP59" i="64396"/>
  <c r="AQ59" i="64396"/>
  <c r="AU59" i="64396"/>
  <c r="AV59" i="64396"/>
  <c r="AW59" i="64396"/>
  <c r="AX59" i="64396"/>
  <c r="AZ59" i="64396"/>
  <c r="BA59" i="64396"/>
  <c r="AE60" i="64396"/>
  <c r="AF60" i="64396"/>
  <c r="AH60" i="64396"/>
  <c r="BC57" i="64396" s="1"/>
  <c r="AI60" i="64396"/>
  <c r="AL60" i="64396"/>
  <c r="AS60" i="64396"/>
  <c r="AU60" i="64396"/>
  <c r="AV60" i="64396"/>
  <c r="AW60" i="64396"/>
  <c r="AX60" i="64396"/>
  <c r="BC60" i="64396"/>
  <c r="AE61" i="64396"/>
  <c r="AF61" i="64396"/>
  <c r="AP58" i="64396" s="1"/>
  <c r="AH61" i="64396"/>
  <c r="AI61" i="64396"/>
  <c r="AN61" i="64396"/>
  <c r="AP61" i="64396"/>
  <c r="AQ61" i="64396"/>
  <c r="AU61" i="64396"/>
  <c r="AV61" i="64396"/>
  <c r="AW61" i="64396"/>
  <c r="AX61" i="64396"/>
  <c r="AZ61" i="64396"/>
  <c r="AE62" i="64396"/>
  <c r="AF62" i="64396"/>
  <c r="AQ58" i="64396" s="1"/>
  <c r="AH62" i="64396"/>
  <c r="BA58" i="64396" s="1"/>
  <c r="AI62" i="64396"/>
  <c r="AL76" i="64396" s="1"/>
  <c r="AL62" i="64396"/>
  <c r="AS62" i="64396"/>
  <c r="AU62" i="64396"/>
  <c r="AV62" i="64396"/>
  <c r="AW62" i="64396"/>
  <c r="AX62" i="64396"/>
  <c r="AE63" i="64396"/>
  <c r="AM58" i="64396" s="1"/>
  <c r="AF63" i="64396"/>
  <c r="AR58" i="64396" s="1"/>
  <c r="AH63" i="64396"/>
  <c r="AI63" i="64396"/>
  <c r="AE64" i="64396"/>
  <c r="AN58" i="64396" s="1"/>
  <c r="AF64" i="64396"/>
  <c r="AS58" i="64396" s="1"/>
  <c r="AH64" i="64396"/>
  <c r="AI64" i="64396"/>
  <c r="AE65" i="64396"/>
  <c r="AK59" i="64396" s="1"/>
  <c r="AF65" i="64396"/>
  <c r="AH65" i="64396"/>
  <c r="AI65" i="64396"/>
  <c r="AK77" i="64396" s="1"/>
  <c r="AE66" i="64396"/>
  <c r="AL59" i="64396" s="1"/>
  <c r="AF66" i="64396"/>
  <c r="AH66" i="64396"/>
  <c r="AI66" i="64396"/>
  <c r="AK66" i="64396"/>
  <c r="AL66" i="64396"/>
  <c r="AM66" i="64396"/>
  <c r="AN66" i="64396"/>
  <c r="AP66" i="64396"/>
  <c r="AQ66" i="64396"/>
  <c r="AR66" i="64396"/>
  <c r="AS66" i="64396"/>
  <c r="AU66" i="64396"/>
  <c r="AV66" i="64396"/>
  <c r="AW66" i="64396"/>
  <c r="AX66" i="64396"/>
  <c r="AZ66" i="64396"/>
  <c r="BA66" i="64396"/>
  <c r="BB66" i="64396"/>
  <c r="BC66" i="64396"/>
  <c r="BE66" i="64396"/>
  <c r="BF66" i="64396"/>
  <c r="BG66" i="64396"/>
  <c r="BH66" i="64396"/>
  <c r="AE67" i="64396"/>
  <c r="AM59" i="64396" s="1"/>
  <c r="AF67" i="64396"/>
  <c r="AR59" i="64396" s="1"/>
  <c r="AH67" i="64396"/>
  <c r="BB59" i="64396" s="1"/>
  <c r="AI67" i="64396"/>
  <c r="AK67" i="64396"/>
  <c r="AL67" i="64396"/>
  <c r="AM67" i="64396"/>
  <c r="AN67" i="64396"/>
  <c r="AP67" i="64396"/>
  <c r="AQ67" i="64396"/>
  <c r="AR67" i="64396"/>
  <c r="AS67" i="64396"/>
  <c r="AU67" i="64396"/>
  <c r="AV67" i="64396"/>
  <c r="AW67" i="64396"/>
  <c r="AX67" i="64396"/>
  <c r="AZ67" i="64396"/>
  <c r="BA67" i="64396"/>
  <c r="BB67" i="64396"/>
  <c r="BC67" i="64396"/>
  <c r="BE67" i="64396"/>
  <c r="BF67" i="64396"/>
  <c r="BG67" i="64396"/>
  <c r="BH67" i="64396"/>
  <c r="AE68" i="64396"/>
  <c r="AF68" i="64396"/>
  <c r="AS59" i="64396" s="1"/>
  <c r="AH68" i="64396"/>
  <c r="BC59" i="64396" s="1"/>
  <c r="AI68" i="64396"/>
  <c r="AK68" i="64396"/>
  <c r="AL68" i="64396"/>
  <c r="AM68" i="64396"/>
  <c r="AN68" i="64396"/>
  <c r="AP68" i="64396"/>
  <c r="AQ68" i="64396"/>
  <c r="AR68" i="64396"/>
  <c r="AS68" i="64396"/>
  <c r="AU68" i="64396"/>
  <c r="AV68" i="64396"/>
  <c r="AW68" i="64396"/>
  <c r="AX68" i="64396"/>
  <c r="AZ68" i="64396"/>
  <c r="BA68" i="64396"/>
  <c r="BB68" i="64396"/>
  <c r="BC68" i="64396"/>
  <c r="BE68" i="64396"/>
  <c r="BF68" i="64396"/>
  <c r="BG68" i="64396"/>
  <c r="BH68" i="64396"/>
  <c r="AE69" i="64396"/>
  <c r="AK60" i="64396" s="1"/>
  <c r="AF69" i="64396"/>
  <c r="AP60" i="64396" s="1"/>
  <c r="AH69" i="64396"/>
  <c r="AZ60" i="64396" s="1"/>
  <c r="AI69" i="64396"/>
  <c r="AK69" i="64396"/>
  <c r="AL69" i="64396"/>
  <c r="AM69" i="64396"/>
  <c r="AN69" i="64396"/>
  <c r="AP69" i="64396"/>
  <c r="AQ69" i="64396"/>
  <c r="AR69" i="64396"/>
  <c r="AS69" i="64396"/>
  <c r="AU69" i="64396"/>
  <c r="AV69" i="64396"/>
  <c r="AW69" i="64396"/>
  <c r="AX69" i="64396"/>
  <c r="AZ69" i="64396"/>
  <c r="BA69" i="64396"/>
  <c r="BB69" i="64396"/>
  <c r="BC69" i="64396"/>
  <c r="BE69" i="64396"/>
  <c r="BF69" i="64396"/>
  <c r="BG69" i="64396"/>
  <c r="BH69" i="64396"/>
  <c r="AE70" i="64396"/>
  <c r="AF70" i="64396"/>
  <c r="AQ60" i="64396" s="1"/>
  <c r="AH70" i="64396"/>
  <c r="BA60" i="64396" s="1"/>
  <c r="AI70" i="64396"/>
  <c r="AK70" i="64396"/>
  <c r="AL70" i="64396"/>
  <c r="AM70" i="64396"/>
  <c r="AN70" i="64396"/>
  <c r="AP70" i="64396"/>
  <c r="AQ70" i="64396"/>
  <c r="AR70" i="64396"/>
  <c r="AS70" i="64396"/>
  <c r="AU70" i="64396"/>
  <c r="AV70" i="64396"/>
  <c r="AW70" i="64396"/>
  <c r="AX70" i="64396"/>
  <c r="AZ70" i="64396"/>
  <c r="BA70" i="64396"/>
  <c r="BB70" i="64396"/>
  <c r="BC70" i="64396"/>
  <c r="BE70" i="64396"/>
  <c r="BF70" i="64396"/>
  <c r="BG70" i="64396"/>
  <c r="BH70" i="64396"/>
  <c r="AE71" i="64396"/>
  <c r="AM60" i="64396" s="1"/>
  <c r="AF71" i="64396"/>
  <c r="AR60" i="64396" s="1"/>
  <c r="AH71" i="64396"/>
  <c r="BB60" i="64396" s="1"/>
  <c r="AI71" i="64396"/>
  <c r="AK71" i="64396"/>
  <c r="AL71" i="64396"/>
  <c r="AM71" i="64396"/>
  <c r="AN71" i="64396"/>
  <c r="AP71" i="64396"/>
  <c r="AQ71" i="64396"/>
  <c r="AR71" i="64396"/>
  <c r="AS71" i="64396"/>
  <c r="AU71" i="64396"/>
  <c r="AV71" i="64396"/>
  <c r="AW71" i="64396"/>
  <c r="AX71" i="64396"/>
  <c r="AZ71" i="64396"/>
  <c r="BA71" i="64396"/>
  <c r="BB71" i="64396"/>
  <c r="BC71" i="64396"/>
  <c r="BE71" i="64396"/>
  <c r="BF71" i="64396"/>
  <c r="BG71" i="64396"/>
  <c r="BH71" i="64396"/>
  <c r="AE72" i="64396"/>
  <c r="AN60" i="64396" s="1"/>
  <c r="AF72" i="64396"/>
  <c r="AH72" i="64396"/>
  <c r="AI72" i="64396"/>
  <c r="BC72" i="64396"/>
  <c r="BH72" i="64396"/>
  <c r="AE73" i="64396"/>
  <c r="AK61" i="64396" s="1"/>
  <c r="AF73" i="64396"/>
  <c r="AH73" i="64396"/>
  <c r="AI73" i="64396"/>
  <c r="AK79" i="64396" s="1"/>
  <c r="AE74" i="64396"/>
  <c r="AL61" i="64396" s="1"/>
  <c r="AF74" i="64396"/>
  <c r="AH74" i="64396"/>
  <c r="BA61" i="64396" s="1"/>
  <c r="AI74" i="64396"/>
  <c r="AL79" i="64396" s="1"/>
  <c r="AE75" i="64396"/>
  <c r="AM61" i="64396" s="1"/>
  <c r="AF75" i="64396"/>
  <c r="AR61" i="64396" s="1"/>
  <c r="AH75" i="64396"/>
  <c r="BB61" i="64396" s="1"/>
  <c r="AI75" i="64396"/>
  <c r="AK75" i="64396"/>
  <c r="AM75" i="64396"/>
  <c r="AN75" i="64396"/>
  <c r="AP75" i="64396"/>
  <c r="AS81" i="64396" s="1"/>
  <c r="AQ75" i="64396"/>
  <c r="AR75" i="64396"/>
  <c r="AS75" i="64396"/>
  <c r="AE76" i="64396"/>
  <c r="AF76" i="64396"/>
  <c r="AS61" i="64396" s="1"/>
  <c r="AH76" i="64396"/>
  <c r="BC61" i="64396" s="1"/>
  <c r="AI76" i="64396"/>
  <c r="AN79" i="64396" s="1"/>
  <c r="AK76" i="64396"/>
  <c r="AM76" i="64396"/>
  <c r="AN76" i="64396"/>
  <c r="AP76" i="64396"/>
  <c r="AQ76" i="64396"/>
  <c r="AR76" i="64396"/>
  <c r="AS76" i="64396"/>
  <c r="AE77" i="64396"/>
  <c r="AK62" i="64396" s="1"/>
  <c r="AF77" i="64396"/>
  <c r="AP62" i="64396" s="1"/>
  <c r="AH77" i="64396"/>
  <c r="AZ62" i="64396" s="1"/>
  <c r="AI77" i="64396"/>
  <c r="AL77" i="64396"/>
  <c r="AM77" i="64396"/>
  <c r="AN77" i="64396"/>
  <c r="AP77" i="64396"/>
  <c r="AQ77" i="64396"/>
  <c r="AR77" i="64396"/>
  <c r="AS77" i="64396"/>
  <c r="AE78" i="64396"/>
  <c r="AF78" i="64396"/>
  <c r="AQ62" i="64396" s="1"/>
  <c r="AH78" i="64396"/>
  <c r="BA62" i="64396" s="1"/>
  <c r="AI78" i="64396"/>
  <c r="AL80" i="64396" s="1"/>
  <c r="AK78" i="64396"/>
  <c r="AL78" i="64396"/>
  <c r="AM78" i="64396"/>
  <c r="AN78" i="64396"/>
  <c r="AP78" i="64396"/>
  <c r="AQ78" i="64396"/>
  <c r="AR78" i="64396"/>
  <c r="AS78" i="64396"/>
  <c r="AE79" i="64396"/>
  <c r="AM62" i="64396" s="1"/>
  <c r="AF79" i="64396"/>
  <c r="AR62" i="64396" s="1"/>
  <c r="AH79" i="64396"/>
  <c r="BB62" i="64396" s="1"/>
  <c r="AI79" i="64396"/>
  <c r="AM80" i="64396" s="1"/>
  <c r="AM79" i="64396"/>
  <c r="AP79" i="64396"/>
  <c r="AQ79" i="64396"/>
  <c r="AR79" i="64396"/>
  <c r="AS79" i="64396"/>
  <c r="AE80" i="64396"/>
  <c r="AN62" i="64396" s="1"/>
  <c r="AF80" i="64396"/>
  <c r="AH80" i="64396"/>
  <c r="BC62" i="64396" s="1"/>
  <c r="AI80" i="64396"/>
  <c r="AN80" i="64396" s="1"/>
  <c r="AK80" i="64396"/>
  <c r="AP80" i="64396"/>
  <c r="AQ80" i="64396"/>
  <c r="AR80" i="64396"/>
  <c r="AS80" i="64396"/>
  <c r="A4" i="1"/>
  <c r="D8" i="1"/>
  <c r="AE8" i="1"/>
  <c r="AF8" i="1"/>
  <c r="AI8" i="1"/>
  <c r="AK26" i="1" s="1"/>
  <c r="AK8" i="1"/>
  <c r="AL8" i="1"/>
  <c r="AM8" i="1"/>
  <c r="AP8" i="1"/>
  <c r="AS8" i="1"/>
  <c r="AU8" i="1"/>
  <c r="AV8" i="1"/>
  <c r="AW8" i="1"/>
  <c r="AX8" i="1"/>
  <c r="AZ8" i="1"/>
  <c r="BA8" i="1"/>
  <c r="BB8" i="1"/>
  <c r="BC8" i="1"/>
  <c r="D9" i="1"/>
  <c r="AE9" i="1"/>
  <c r="AF9" i="1"/>
  <c r="AQ8" i="1" s="1"/>
  <c r="AS14" i="1" s="1"/>
  <c r="AI9" i="1"/>
  <c r="AK9" i="1"/>
  <c r="AM9" i="1"/>
  <c r="AN9" i="1"/>
  <c r="AP9" i="1"/>
  <c r="AQ9" i="1"/>
  <c r="AS9" i="1"/>
  <c r="AU9" i="1"/>
  <c r="AV9" i="1"/>
  <c r="AW9" i="1"/>
  <c r="AX9" i="1"/>
  <c r="AZ9" i="1"/>
  <c r="BA9" i="1"/>
  <c r="BB9" i="1"/>
  <c r="BC9" i="1"/>
  <c r="D10" i="1"/>
  <c r="AE10" i="1"/>
  <c r="AF10" i="1"/>
  <c r="AR8" i="1" s="1"/>
  <c r="AI10" i="1"/>
  <c r="AM26" i="1" s="1"/>
  <c r="AL10" i="1"/>
  <c r="AN10" i="1"/>
  <c r="AP10" i="1"/>
  <c r="AS10" i="1"/>
  <c r="AU10" i="1"/>
  <c r="AV10" i="1"/>
  <c r="AW10" i="1"/>
  <c r="AX10" i="1"/>
  <c r="AZ10" i="1"/>
  <c r="BA10" i="1"/>
  <c r="BB10" i="1"/>
  <c r="BC10" i="1"/>
  <c r="D11" i="1"/>
  <c r="AE11" i="1"/>
  <c r="AN8" i="1" s="1"/>
  <c r="AF11" i="1"/>
  <c r="AI11" i="1"/>
  <c r="AN11" i="1"/>
  <c r="AP11" i="1"/>
  <c r="AQ11" i="1"/>
  <c r="AS11" i="1"/>
  <c r="AU11" i="1"/>
  <c r="AV11" i="1"/>
  <c r="AW11" i="1"/>
  <c r="AX11" i="1"/>
  <c r="AZ11" i="1"/>
  <c r="BA11" i="1"/>
  <c r="BB11" i="1"/>
  <c r="BC11" i="1"/>
  <c r="D12" i="1"/>
  <c r="AE12" i="1"/>
  <c r="AF12" i="1"/>
  <c r="AI12" i="1"/>
  <c r="AK12" i="1"/>
  <c r="AN12" i="1"/>
  <c r="AS12" i="1"/>
  <c r="AU12" i="1"/>
  <c r="AV12" i="1"/>
  <c r="AW12" i="1"/>
  <c r="AX12" i="1"/>
  <c r="AZ12" i="1"/>
  <c r="BA12" i="1"/>
  <c r="BB12" i="1"/>
  <c r="BC12" i="1"/>
  <c r="D13" i="1"/>
  <c r="AE13" i="1"/>
  <c r="AL9" i="1" s="1"/>
  <c r="AF13" i="1"/>
  <c r="AI13" i="1"/>
  <c r="AK13" i="1"/>
  <c r="AM13" i="1"/>
  <c r="AN13" i="1"/>
  <c r="AP13" i="1"/>
  <c r="AQ13" i="1"/>
  <c r="AS13" i="1"/>
  <c r="AU13" i="1"/>
  <c r="AV13" i="1"/>
  <c r="AW13" i="1"/>
  <c r="AX13" i="1"/>
  <c r="AZ13" i="1"/>
  <c r="BA13" i="1"/>
  <c r="BB13" i="1"/>
  <c r="BC13" i="1"/>
  <c r="E14" i="1"/>
  <c r="F14" i="1"/>
  <c r="F16" i="1" s="1"/>
  <c r="F52" i="1" s="1"/>
  <c r="G14" i="1"/>
  <c r="H14" i="1"/>
  <c r="I14" i="1"/>
  <c r="J14" i="1"/>
  <c r="K14" i="1"/>
  <c r="L14" i="1"/>
  <c r="M14" i="1"/>
  <c r="N14" i="1"/>
  <c r="N16" i="1" s="1"/>
  <c r="N52" i="1" s="1"/>
  <c r="O14" i="1"/>
  <c r="P14" i="1"/>
  <c r="Q14" i="1"/>
  <c r="R14" i="1"/>
  <c r="S14" i="1"/>
  <c r="T14" i="1"/>
  <c r="U14" i="1"/>
  <c r="V14" i="1"/>
  <c r="V16" i="1" s="1"/>
  <c r="V52" i="1" s="1"/>
  <c r="W14" i="1"/>
  <c r="X14" i="1"/>
  <c r="Y14" i="1"/>
  <c r="Z14" i="1"/>
  <c r="AA14" i="1"/>
  <c r="AB14" i="1"/>
  <c r="AE14" i="1"/>
  <c r="AF14" i="1"/>
  <c r="AR9" i="1" s="1"/>
  <c r="AI14" i="1"/>
  <c r="AM27" i="1" s="1"/>
  <c r="E15" i="1"/>
  <c r="F15" i="1"/>
  <c r="G15" i="1"/>
  <c r="D15" i="1" s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E15" i="1"/>
  <c r="AF15" i="1"/>
  <c r="AI15" i="1"/>
  <c r="AN27" i="1" s="1"/>
  <c r="E16" i="1"/>
  <c r="J16" i="1"/>
  <c r="K16" i="1"/>
  <c r="L16" i="1"/>
  <c r="M16" i="1"/>
  <c r="M52" i="1" s="1"/>
  <c r="R16" i="1"/>
  <c r="S16" i="1"/>
  <c r="S134" i="1" s="1"/>
  <c r="S136" i="1" s="1"/>
  <c r="T16" i="1"/>
  <c r="U16" i="1"/>
  <c r="Z16" i="1"/>
  <c r="AA16" i="1"/>
  <c r="AB16" i="1"/>
  <c r="AE16" i="1"/>
  <c r="AK10" i="1" s="1"/>
  <c r="AF16" i="1"/>
  <c r="AI16" i="1"/>
  <c r="D17" i="1"/>
  <c r="AE17" i="1"/>
  <c r="AF17" i="1"/>
  <c r="AQ10" i="1" s="1"/>
  <c r="AI17" i="1"/>
  <c r="AK17" i="1"/>
  <c r="AL17" i="1"/>
  <c r="AN23" i="1" s="1"/>
  <c r="AM17" i="1"/>
  <c r="AN17" i="1"/>
  <c r="AP17" i="1"/>
  <c r="AQ17" i="1"/>
  <c r="AR17" i="1"/>
  <c r="AS17" i="1"/>
  <c r="AU17" i="1"/>
  <c r="AV17" i="1"/>
  <c r="AW17" i="1"/>
  <c r="AX17" i="1"/>
  <c r="AZ17" i="1"/>
  <c r="BA17" i="1"/>
  <c r="BB17" i="1"/>
  <c r="BC17" i="1"/>
  <c r="D18" i="1"/>
  <c r="AE18" i="1"/>
  <c r="AM10" i="1" s="1"/>
  <c r="AF18" i="1"/>
  <c r="AR10" i="1" s="1"/>
  <c r="AI18" i="1"/>
  <c r="AM28" i="1" s="1"/>
  <c r="AK18" i="1"/>
  <c r="AL18" i="1"/>
  <c r="AM18" i="1"/>
  <c r="AN18" i="1"/>
  <c r="AP18" i="1"/>
  <c r="AQ18" i="1"/>
  <c r="AR18" i="1"/>
  <c r="AS18" i="1"/>
  <c r="AU18" i="1"/>
  <c r="AV18" i="1"/>
  <c r="AW18" i="1"/>
  <c r="AX18" i="1"/>
  <c r="AZ18" i="1"/>
  <c r="BA18" i="1"/>
  <c r="BB18" i="1"/>
  <c r="BC18" i="1"/>
  <c r="D19" i="1"/>
  <c r="AE19" i="1"/>
  <c r="AF19" i="1"/>
  <c r="AI19" i="1"/>
  <c r="AK19" i="1"/>
  <c r="AL19" i="1"/>
  <c r="AM19" i="1"/>
  <c r="AN19" i="1"/>
  <c r="AP19" i="1"/>
  <c r="AQ19" i="1"/>
  <c r="AR19" i="1"/>
  <c r="AS19" i="1"/>
  <c r="AU19" i="1"/>
  <c r="AV19" i="1"/>
  <c r="AW19" i="1"/>
  <c r="AX19" i="1"/>
  <c r="AZ19" i="1"/>
  <c r="BA19" i="1"/>
  <c r="BB19" i="1"/>
  <c r="BC19" i="1"/>
  <c r="D20" i="1"/>
  <c r="AE20" i="1"/>
  <c r="AK11" i="1" s="1"/>
  <c r="AF20" i="1"/>
  <c r="AI20" i="1"/>
  <c r="AK20" i="1"/>
  <c r="AL20" i="1"/>
  <c r="AM20" i="1"/>
  <c r="AN20" i="1"/>
  <c r="AP20" i="1"/>
  <c r="AQ20" i="1"/>
  <c r="AR20" i="1"/>
  <c r="AS20" i="1"/>
  <c r="AU20" i="1"/>
  <c r="AV20" i="1"/>
  <c r="AW20" i="1"/>
  <c r="AX20" i="1"/>
  <c r="AZ20" i="1"/>
  <c r="BA20" i="1"/>
  <c r="BB20" i="1"/>
  <c r="BC20" i="1"/>
  <c r="D21" i="1"/>
  <c r="AE21" i="1"/>
  <c r="AL11" i="1" s="1"/>
  <c r="AF21" i="1"/>
  <c r="AI21" i="1"/>
  <c r="AK21" i="1"/>
  <c r="AL21" i="1"/>
  <c r="AM21" i="1"/>
  <c r="AN21" i="1"/>
  <c r="AP21" i="1"/>
  <c r="AQ21" i="1"/>
  <c r="AR21" i="1"/>
  <c r="AS21" i="1"/>
  <c r="AU21" i="1"/>
  <c r="AV21" i="1"/>
  <c r="AW21" i="1"/>
  <c r="AX21" i="1"/>
  <c r="AZ21" i="1"/>
  <c r="BA21" i="1"/>
  <c r="BB21" i="1"/>
  <c r="BC21" i="1"/>
  <c r="D22" i="1"/>
  <c r="AE22" i="1"/>
  <c r="AM11" i="1" s="1"/>
  <c r="AF22" i="1"/>
  <c r="AR11" i="1" s="1"/>
  <c r="AI22" i="1"/>
  <c r="AM29" i="1" s="1"/>
  <c r="AK22" i="1"/>
  <c r="AL22" i="1"/>
  <c r="AM22" i="1"/>
  <c r="AN22" i="1"/>
  <c r="AP22" i="1"/>
  <c r="AQ22" i="1"/>
  <c r="AR22" i="1"/>
  <c r="AS22" i="1"/>
  <c r="AS23" i="1" s="1"/>
  <c r="AU22" i="1"/>
  <c r="AV22" i="1"/>
  <c r="AW22" i="1"/>
  <c r="AX22" i="1"/>
  <c r="AZ22" i="1"/>
  <c r="BA22" i="1"/>
  <c r="BB22" i="1"/>
  <c r="BC22" i="1"/>
  <c r="BC23" i="1" s="1"/>
  <c r="D23" i="1"/>
  <c r="AE23" i="1"/>
  <c r="AF23" i="1"/>
  <c r="AI23" i="1"/>
  <c r="D24" i="1"/>
  <c r="AE24" i="1"/>
  <c r="AF24" i="1"/>
  <c r="AP12" i="1" s="1"/>
  <c r="AI24" i="1"/>
  <c r="D25" i="1"/>
  <c r="AE25" i="1"/>
  <c r="AL12" i="1" s="1"/>
  <c r="AF25" i="1"/>
  <c r="AQ12" i="1" s="1"/>
  <c r="AI25" i="1"/>
  <c r="AL30" i="1" s="1"/>
  <c r="D26" i="1"/>
  <c r="AE26" i="1"/>
  <c r="AM12" i="1" s="1"/>
  <c r="AF26" i="1"/>
  <c r="AR12" i="1" s="1"/>
  <c r="AI26" i="1"/>
  <c r="AM30" i="1" s="1"/>
  <c r="AL26" i="1"/>
  <c r="AN26" i="1"/>
  <c r="D27" i="1"/>
  <c r="AE27" i="1"/>
  <c r="AF27" i="1"/>
  <c r="AI27" i="1"/>
  <c r="AK27" i="1"/>
  <c r="AL27" i="1"/>
  <c r="D28" i="1"/>
  <c r="AE28" i="1"/>
  <c r="AF28" i="1"/>
  <c r="AI28" i="1"/>
  <c r="AK28" i="1"/>
  <c r="AL28" i="1"/>
  <c r="AN28" i="1"/>
  <c r="D29" i="1"/>
  <c r="AE29" i="1"/>
  <c r="AL13" i="1" s="1"/>
  <c r="AF29" i="1"/>
  <c r="AI29" i="1"/>
  <c r="AL31" i="1" s="1"/>
  <c r="AK29" i="1"/>
  <c r="AL29" i="1"/>
  <c r="AN29" i="1"/>
  <c r="D30" i="1"/>
  <c r="AE30" i="1"/>
  <c r="AF30" i="1"/>
  <c r="AR13" i="1" s="1"/>
  <c r="AI30" i="1"/>
  <c r="AM31" i="1" s="1"/>
  <c r="AK30" i="1"/>
  <c r="AN30" i="1"/>
  <c r="D31" i="1"/>
  <c r="AE31" i="1"/>
  <c r="AF31" i="1"/>
  <c r="AI31" i="1"/>
  <c r="AN31" i="1" s="1"/>
  <c r="AK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E52" i="1"/>
  <c r="J52" i="1"/>
  <c r="K52" i="1"/>
  <c r="L52" i="1"/>
  <c r="R52" i="1"/>
  <c r="T52" i="1"/>
  <c r="U52" i="1"/>
  <c r="Z52" i="1"/>
  <c r="AA52" i="1"/>
  <c r="AB52" i="1"/>
  <c r="D57" i="1"/>
  <c r="AE57" i="1"/>
  <c r="AF57" i="1"/>
  <c r="AP57" i="1" s="1"/>
  <c r="AH57" i="1"/>
  <c r="AZ57" i="1" s="1"/>
  <c r="AI57" i="1"/>
  <c r="AK57" i="1"/>
  <c r="AM57" i="1"/>
  <c r="AR57" i="1"/>
  <c r="AU57" i="1"/>
  <c r="AV57" i="1"/>
  <c r="AW57" i="1"/>
  <c r="AX57" i="1"/>
  <c r="BB57" i="1"/>
  <c r="D58" i="1"/>
  <c r="AE58" i="1"/>
  <c r="AL57" i="1" s="1"/>
  <c r="AF58" i="1"/>
  <c r="AQ57" i="1" s="1"/>
  <c r="AH58" i="1"/>
  <c r="BA57" i="1" s="1"/>
  <c r="AI58" i="1"/>
  <c r="AK58" i="1"/>
  <c r="AQ58" i="1"/>
  <c r="AR58" i="1"/>
  <c r="AU58" i="1"/>
  <c r="AV58" i="1"/>
  <c r="AW58" i="1"/>
  <c r="AX58" i="1"/>
  <c r="BA58" i="1"/>
  <c r="BB58" i="1"/>
  <c r="D59" i="1"/>
  <c r="AE59" i="1"/>
  <c r="AF59" i="1"/>
  <c r="AH59" i="1"/>
  <c r="AI59" i="1"/>
  <c r="AK59" i="1"/>
  <c r="AN59" i="1"/>
  <c r="AR59" i="1"/>
  <c r="AS59" i="1"/>
  <c r="AU59" i="1"/>
  <c r="AV59" i="1"/>
  <c r="AW59" i="1"/>
  <c r="AX59" i="1"/>
  <c r="D60" i="1"/>
  <c r="AE60" i="1"/>
  <c r="AN57" i="1" s="1"/>
  <c r="AF60" i="1"/>
  <c r="AS57" i="1" s="1"/>
  <c r="AH60" i="1"/>
  <c r="BC57" i="1" s="1"/>
  <c r="AI60" i="1"/>
  <c r="AS60" i="1"/>
  <c r="AU60" i="1"/>
  <c r="AV60" i="1"/>
  <c r="AW60" i="1"/>
  <c r="AX60" i="1"/>
  <c r="BB60" i="1"/>
  <c r="E61" i="1"/>
  <c r="F61" i="1"/>
  <c r="G61" i="1"/>
  <c r="G63" i="1" s="1"/>
  <c r="G135" i="1" s="1"/>
  <c r="H61" i="1"/>
  <c r="H63" i="1" s="1"/>
  <c r="I61" i="1"/>
  <c r="J61" i="1"/>
  <c r="K61" i="1"/>
  <c r="L61" i="1"/>
  <c r="M61" i="1"/>
  <c r="N61" i="1"/>
  <c r="N63" i="1" s="1"/>
  <c r="O61" i="1"/>
  <c r="O63" i="1" s="1"/>
  <c r="O99" i="1" s="1"/>
  <c r="P61" i="1"/>
  <c r="P63" i="1" s="1"/>
  <c r="Q61" i="1"/>
  <c r="R61" i="1"/>
  <c r="S61" i="1"/>
  <c r="T61" i="1"/>
  <c r="U61" i="1"/>
  <c r="V61" i="1"/>
  <c r="W61" i="1"/>
  <c r="W63" i="1" s="1"/>
  <c r="W99" i="1" s="1"/>
  <c r="X61" i="1"/>
  <c r="X63" i="1" s="1"/>
  <c r="Y61" i="1"/>
  <c r="Z61" i="1"/>
  <c r="AA61" i="1"/>
  <c r="AB61" i="1"/>
  <c r="AE61" i="1"/>
  <c r="AF61" i="1"/>
  <c r="AP58" i="1" s="1"/>
  <c r="AH61" i="1"/>
  <c r="AZ58" i="1" s="1"/>
  <c r="AI61" i="1"/>
  <c r="AK76" i="1" s="1"/>
  <c r="AL61" i="1"/>
  <c r="AM61" i="1"/>
  <c r="AU61" i="1"/>
  <c r="AV61" i="1"/>
  <c r="AW61" i="1"/>
  <c r="AX61" i="1"/>
  <c r="AZ61" i="1"/>
  <c r="BA61" i="1"/>
  <c r="E62" i="1"/>
  <c r="E63" i="1" s="1"/>
  <c r="F62" i="1"/>
  <c r="G62" i="1"/>
  <c r="H62" i="1"/>
  <c r="I62" i="1"/>
  <c r="I63" i="1" s="1"/>
  <c r="I99" i="1" s="1"/>
  <c r="J62" i="1"/>
  <c r="K62" i="1"/>
  <c r="K63" i="1" s="1"/>
  <c r="L62" i="1"/>
  <c r="M62" i="1"/>
  <c r="M63" i="1" s="1"/>
  <c r="N62" i="1"/>
  <c r="O62" i="1"/>
  <c r="P62" i="1"/>
  <c r="Q62" i="1"/>
  <c r="Q63" i="1" s="1"/>
  <c r="Q99" i="1" s="1"/>
  <c r="R62" i="1"/>
  <c r="S62" i="1"/>
  <c r="S63" i="1" s="1"/>
  <c r="T62" i="1"/>
  <c r="U62" i="1"/>
  <c r="U63" i="1" s="1"/>
  <c r="V62" i="1"/>
  <c r="W62" i="1"/>
  <c r="X62" i="1"/>
  <c r="Y62" i="1"/>
  <c r="Y63" i="1" s="1"/>
  <c r="Y99" i="1" s="1"/>
  <c r="Z62" i="1"/>
  <c r="AA62" i="1"/>
  <c r="AA63" i="1" s="1"/>
  <c r="AB62" i="1"/>
  <c r="AE62" i="1"/>
  <c r="AL58" i="1" s="1"/>
  <c r="AF62" i="1"/>
  <c r="AH62" i="1"/>
  <c r="AI62" i="1"/>
  <c r="AK62" i="1"/>
  <c r="AQ62" i="1"/>
  <c r="AU62" i="1"/>
  <c r="AV62" i="1"/>
  <c r="AW62" i="1"/>
  <c r="AX62" i="1"/>
  <c r="F63" i="1"/>
  <c r="F135" i="1" s="1"/>
  <c r="L63" i="1"/>
  <c r="L99" i="1" s="1"/>
  <c r="T63" i="1"/>
  <c r="T99" i="1" s="1"/>
  <c r="V63" i="1"/>
  <c r="V135" i="1" s="1"/>
  <c r="AB63" i="1"/>
  <c r="AB99" i="1" s="1"/>
  <c r="AE63" i="1"/>
  <c r="AM58" i="1" s="1"/>
  <c r="AF63" i="1"/>
  <c r="AH63" i="1"/>
  <c r="AI63" i="1"/>
  <c r="AM76" i="1" s="1"/>
  <c r="D64" i="1"/>
  <c r="AE64" i="1"/>
  <c r="AN58" i="1" s="1"/>
  <c r="AF64" i="1"/>
  <c r="AS58" i="1" s="1"/>
  <c r="AH64" i="1"/>
  <c r="BC58" i="1" s="1"/>
  <c r="AI64" i="1"/>
  <c r="D65" i="1"/>
  <c r="AE65" i="1"/>
  <c r="AF65" i="1"/>
  <c r="AP59" i="1" s="1"/>
  <c r="AH65" i="1"/>
  <c r="AZ59" i="1" s="1"/>
  <c r="AI65" i="1"/>
  <c r="D66" i="1"/>
  <c r="AE66" i="1"/>
  <c r="AL59" i="1" s="1"/>
  <c r="AF66" i="1"/>
  <c r="AQ59" i="1" s="1"/>
  <c r="AH66" i="1"/>
  <c r="BA59" i="1" s="1"/>
  <c r="AI66" i="1"/>
  <c r="AK66" i="1"/>
  <c r="AL66" i="1"/>
  <c r="AM66" i="1"/>
  <c r="AN66" i="1"/>
  <c r="AP66" i="1"/>
  <c r="AQ66" i="1"/>
  <c r="AR66" i="1"/>
  <c r="AS66" i="1"/>
  <c r="AU66" i="1"/>
  <c r="AV66" i="1"/>
  <c r="AX72" i="1" s="1"/>
  <c r="AW66" i="1"/>
  <c r="AX66" i="1"/>
  <c r="AZ66" i="1"/>
  <c r="BC72" i="1" s="1"/>
  <c r="BA66" i="1"/>
  <c r="BB66" i="1"/>
  <c r="BC66" i="1"/>
  <c r="BE66" i="1"/>
  <c r="BF66" i="1"/>
  <c r="BG66" i="1"/>
  <c r="BH72" i="1" s="1"/>
  <c r="BH66" i="1"/>
  <c r="D67" i="1"/>
  <c r="AE67" i="1"/>
  <c r="AM59" i="1" s="1"/>
  <c r="AF67" i="1"/>
  <c r="AH67" i="1"/>
  <c r="BB59" i="1" s="1"/>
  <c r="AI67" i="1"/>
  <c r="AM77" i="1" s="1"/>
  <c r="AK67" i="1"/>
  <c r="AL67" i="1"/>
  <c r="AM67" i="1"/>
  <c r="AN67" i="1"/>
  <c r="AP67" i="1"/>
  <c r="AQ67" i="1"/>
  <c r="AR67" i="1"/>
  <c r="AS67" i="1"/>
  <c r="AU67" i="1"/>
  <c r="AV67" i="1"/>
  <c r="AW67" i="1"/>
  <c r="AX67" i="1"/>
  <c r="AZ67" i="1"/>
  <c r="BA67" i="1"/>
  <c r="BB67" i="1"/>
  <c r="BC67" i="1"/>
  <c r="BE67" i="1"/>
  <c r="BF67" i="1"/>
  <c r="BG67" i="1"/>
  <c r="BH67" i="1"/>
  <c r="D68" i="1"/>
  <c r="AE68" i="1"/>
  <c r="AF68" i="1"/>
  <c r="AH68" i="1"/>
  <c r="BC59" i="1" s="1"/>
  <c r="AI68" i="1"/>
  <c r="AN77" i="1" s="1"/>
  <c r="AK68" i="1"/>
  <c r="AL68" i="1"/>
  <c r="AM68" i="1"/>
  <c r="AN68" i="1"/>
  <c r="AP68" i="1"/>
  <c r="AQ68" i="1"/>
  <c r="AR68" i="1"/>
  <c r="AS68" i="1"/>
  <c r="AS72" i="1" s="1"/>
  <c r="AU68" i="1"/>
  <c r="AV68" i="1"/>
  <c r="AW68" i="1"/>
  <c r="AX68" i="1"/>
  <c r="AZ68" i="1"/>
  <c r="BA68" i="1"/>
  <c r="BB68" i="1"/>
  <c r="BC68" i="1"/>
  <c r="BE68" i="1"/>
  <c r="BF68" i="1"/>
  <c r="BG68" i="1"/>
  <c r="BH68" i="1"/>
  <c r="D69" i="1"/>
  <c r="AE69" i="1"/>
  <c r="AK60" i="1" s="1"/>
  <c r="AF69" i="1"/>
  <c r="AP60" i="1" s="1"/>
  <c r="AH69" i="1"/>
  <c r="AZ60" i="1" s="1"/>
  <c r="AI69" i="1"/>
  <c r="AK78" i="1" s="1"/>
  <c r="AK69" i="1"/>
  <c r="AL69" i="1"/>
  <c r="AM69" i="1"/>
  <c r="AN69" i="1"/>
  <c r="AP69" i="1"/>
  <c r="AQ69" i="1"/>
  <c r="AR69" i="1"/>
  <c r="AS69" i="1"/>
  <c r="AU69" i="1"/>
  <c r="AV69" i="1"/>
  <c r="AW69" i="1"/>
  <c r="AX69" i="1"/>
  <c r="AZ69" i="1"/>
  <c r="BA69" i="1"/>
  <c r="BB69" i="1"/>
  <c r="BC69" i="1"/>
  <c r="BE69" i="1"/>
  <c r="BF69" i="1"/>
  <c r="BG69" i="1"/>
  <c r="BH69" i="1"/>
  <c r="D70" i="1"/>
  <c r="AE70" i="1"/>
  <c r="AL60" i="1" s="1"/>
  <c r="AF70" i="1"/>
  <c r="AQ60" i="1" s="1"/>
  <c r="AH70" i="1"/>
  <c r="BA60" i="1" s="1"/>
  <c r="AI70" i="1"/>
  <c r="AK70" i="1"/>
  <c r="AL70" i="1"/>
  <c r="AM70" i="1"/>
  <c r="AN70" i="1"/>
  <c r="AP70" i="1"/>
  <c r="AQ70" i="1"/>
  <c r="AR70" i="1"/>
  <c r="AS70" i="1"/>
  <c r="AU70" i="1"/>
  <c r="AV70" i="1"/>
  <c r="AW70" i="1"/>
  <c r="AX70" i="1"/>
  <c r="AZ70" i="1"/>
  <c r="BA70" i="1"/>
  <c r="BB70" i="1"/>
  <c r="BC70" i="1"/>
  <c r="BE70" i="1"/>
  <c r="BF70" i="1"/>
  <c r="BG70" i="1"/>
  <c r="BH70" i="1"/>
  <c r="D71" i="1"/>
  <c r="AE71" i="1"/>
  <c r="AM60" i="1" s="1"/>
  <c r="AF71" i="1"/>
  <c r="AR60" i="1" s="1"/>
  <c r="AH71" i="1"/>
  <c r="AI71" i="1"/>
  <c r="AM78" i="1" s="1"/>
  <c r="AK71" i="1"/>
  <c r="AL71" i="1"/>
  <c r="AM71" i="1"/>
  <c r="AN71" i="1"/>
  <c r="AP71" i="1"/>
  <c r="AQ71" i="1"/>
  <c r="AR71" i="1"/>
  <c r="AS71" i="1"/>
  <c r="AU71" i="1"/>
  <c r="AV71" i="1"/>
  <c r="AW71" i="1"/>
  <c r="AX71" i="1"/>
  <c r="AZ71" i="1"/>
  <c r="BA71" i="1"/>
  <c r="BB71" i="1"/>
  <c r="BC71" i="1"/>
  <c r="BE71" i="1"/>
  <c r="BF71" i="1"/>
  <c r="BG71" i="1"/>
  <c r="BH71" i="1"/>
  <c r="D72" i="1"/>
  <c r="AE72" i="1"/>
  <c r="AN60" i="1" s="1"/>
  <c r="AF72" i="1"/>
  <c r="AH72" i="1"/>
  <c r="BC60" i="1" s="1"/>
  <c r="AI72" i="1"/>
  <c r="D73" i="1"/>
  <c r="AE73" i="1"/>
  <c r="AK61" i="1" s="1"/>
  <c r="AF73" i="1"/>
  <c r="AP61" i="1" s="1"/>
  <c r="AH73" i="1"/>
  <c r="AI73" i="1"/>
  <c r="AK79" i="1" s="1"/>
  <c r="D74" i="1"/>
  <c r="AE74" i="1"/>
  <c r="AF74" i="1"/>
  <c r="AQ61" i="1" s="1"/>
  <c r="AH74" i="1"/>
  <c r="AI74" i="1"/>
  <c r="D75" i="1"/>
  <c r="AE75" i="1"/>
  <c r="AF75" i="1"/>
  <c r="AR61" i="1" s="1"/>
  <c r="AH75" i="1"/>
  <c r="BB61" i="1" s="1"/>
  <c r="AI75" i="1"/>
  <c r="AK75" i="1"/>
  <c r="AL75" i="1"/>
  <c r="AM75" i="1"/>
  <c r="AN75" i="1"/>
  <c r="AP75" i="1"/>
  <c r="AQ75" i="1"/>
  <c r="AS81" i="1" s="1"/>
  <c r="AR75" i="1"/>
  <c r="AS75" i="1"/>
  <c r="D76" i="1"/>
  <c r="AE76" i="1"/>
  <c r="AN61" i="1" s="1"/>
  <c r="AF76" i="1"/>
  <c r="AS61" i="1" s="1"/>
  <c r="AH76" i="1"/>
  <c r="BC61" i="1" s="1"/>
  <c r="AI76" i="1"/>
  <c r="AL76" i="1"/>
  <c r="AN76" i="1"/>
  <c r="AP76" i="1"/>
  <c r="AQ76" i="1"/>
  <c r="AR76" i="1"/>
  <c r="AS76" i="1"/>
  <c r="D77" i="1"/>
  <c r="AE77" i="1"/>
  <c r="AF77" i="1"/>
  <c r="AP62" i="1" s="1"/>
  <c r="AH77" i="1"/>
  <c r="AZ62" i="1" s="1"/>
  <c r="AI77" i="1"/>
  <c r="AK77" i="1"/>
  <c r="AL77" i="1"/>
  <c r="AP77" i="1"/>
  <c r="AQ77" i="1"/>
  <c r="AR77" i="1"/>
  <c r="AS77" i="1"/>
  <c r="D78" i="1"/>
  <c r="AE78" i="1"/>
  <c r="AL62" i="1" s="1"/>
  <c r="AF78" i="1"/>
  <c r="AH78" i="1"/>
  <c r="BA62" i="1" s="1"/>
  <c r="AI78" i="1"/>
  <c r="AL80" i="1" s="1"/>
  <c r="AL78" i="1"/>
  <c r="AN78" i="1"/>
  <c r="AP78" i="1"/>
  <c r="AQ78" i="1"/>
  <c r="AR78" i="1"/>
  <c r="AS78" i="1"/>
  <c r="D79" i="1"/>
  <c r="AE79" i="1"/>
  <c r="AM62" i="1" s="1"/>
  <c r="AF79" i="1"/>
  <c r="AR62" i="1" s="1"/>
  <c r="AH79" i="1"/>
  <c r="BB62" i="1" s="1"/>
  <c r="AI79" i="1"/>
  <c r="AM80" i="1" s="1"/>
  <c r="AL79" i="1"/>
  <c r="AM79" i="1"/>
  <c r="AN79" i="1"/>
  <c r="AP79" i="1"/>
  <c r="AQ79" i="1"/>
  <c r="AR79" i="1"/>
  <c r="AS79" i="1"/>
  <c r="D80" i="1"/>
  <c r="AE80" i="1"/>
  <c r="AN62" i="1" s="1"/>
  <c r="AF80" i="1"/>
  <c r="AS62" i="1" s="1"/>
  <c r="AH80" i="1"/>
  <c r="BC62" i="1" s="1"/>
  <c r="AI80" i="1"/>
  <c r="AN80" i="1" s="1"/>
  <c r="AK80" i="1"/>
  <c r="AP80" i="1"/>
  <c r="AQ80" i="1"/>
  <c r="AR80" i="1"/>
  <c r="AS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F99" i="1"/>
  <c r="G99" i="1"/>
  <c r="K99" i="1"/>
  <c r="S99" i="1"/>
  <c r="AA99" i="1"/>
  <c r="D104" i="1"/>
  <c r="D105" i="1"/>
  <c r="E106" i="1"/>
  <c r="D106" i="1" s="1"/>
  <c r="F106" i="1"/>
  <c r="G106" i="1"/>
  <c r="H106" i="1"/>
  <c r="I106" i="1"/>
  <c r="J106" i="1"/>
  <c r="K106" i="1"/>
  <c r="L106" i="1"/>
  <c r="M106" i="1"/>
  <c r="N106" i="1"/>
  <c r="O106" i="1"/>
  <c r="P106" i="1"/>
  <c r="P108" i="1" s="1"/>
  <c r="Q106" i="1"/>
  <c r="R106" i="1"/>
  <c r="R108" i="1" s="1"/>
  <c r="S106" i="1"/>
  <c r="T106" i="1"/>
  <c r="U106" i="1"/>
  <c r="V106" i="1"/>
  <c r="W106" i="1"/>
  <c r="X106" i="1"/>
  <c r="X108" i="1" s="1"/>
  <c r="Y106" i="1"/>
  <c r="Z106" i="1"/>
  <c r="Z108" i="1" s="1"/>
  <c r="AA106" i="1"/>
  <c r="AA108" i="1" s="1"/>
  <c r="AB106" i="1"/>
  <c r="E107" i="1"/>
  <c r="F107" i="1"/>
  <c r="G107" i="1"/>
  <c r="D107" i="1" s="1"/>
  <c r="H107" i="1"/>
  <c r="I107" i="1"/>
  <c r="I108" i="1" s="1"/>
  <c r="J107" i="1"/>
  <c r="K107" i="1"/>
  <c r="K108" i="1" s="1"/>
  <c r="L107" i="1"/>
  <c r="M107" i="1"/>
  <c r="N107" i="1"/>
  <c r="O107" i="1"/>
  <c r="P107" i="1"/>
  <c r="Q107" i="1"/>
  <c r="Q108" i="1" s="1"/>
  <c r="R107" i="1"/>
  <c r="S107" i="1"/>
  <c r="T107" i="1"/>
  <c r="U107" i="1"/>
  <c r="V107" i="1"/>
  <c r="W107" i="1"/>
  <c r="X107" i="1"/>
  <c r="Y107" i="1"/>
  <c r="Y108" i="1" s="1"/>
  <c r="Z107" i="1"/>
  <c r="AA107" i="1"/>
  <c r="AB107" i="1"/>
  <c r="F108" i="1"/>
  <c r="H108" i="1"/>
  <c r="H133" i="1" s="1"/>
  <c r="J108" i="1"/>
  <c r="J130" i="1" s="1"/>
  <c r="M108" i="1"/>
  <c r="M130" i="1" s="1"/>
  <c r="N108" i="1"/>
  <c r="N130" i="1" s="1"/>
  <c r="S108" i="1"/>
  <c r="S133" i="1" s="1"/>
  <c r="U108" i="1"/>
  <c r="U130" i="1" s="1"/>
  <c r="V108" i="1"/>
  <c r="V133" i="1" s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F130" i="1"/>
  <c r="V130" i="1"/>
  <c r="B133" i="1"/>
  <c r="A133" i="1" s="1"/>
  <c r="F133" i="1"/>
  <c r="N133" i="1"/>
  <c r="A134" i="1"/>
  <c r="B134" i="1"/>
  <c r="E134" i="1"/>
  <c r="F134" i="1"/>
  <c r="F136" i="1" s="1"/>
  <c r="J134" i="1"/>
  <c r="K134" i="1"/>
  <c r="L134" i="1"/>
  <c r="M134" i="1"/>
  <c r="N134" i="1"/>
  <c r="R134" i="1"/>
  <c r="T134" i="1"/>
  <c r="T136" i="1" s="1"/>
  <c r="U134" i="1"/>
  <c r="V134" i="1"/>
  <c r="V136" i="1" s="1"/>
  <c r="Z134" i="1"/>
  <c r="AA134" i="1"/>
  <c r="AB134" i="1"/>
  <c r="B135" i="1"/>
  <c r="A135" i="1" s="1"/>
  <c r="I135" i="1"/>
  <c r="K135" i="1"/>
  <c r="K136" i="1" s="1"/>
  <c r="Q135" i="1"/>
  <c r="S135" i="1"/>
  <c r="T135" i="1"/>
  <c r="Y135" i="1"/>
  <c r="AA135" i="1"/>
  <c r="AA136" i="1" s="1"/>
  <c r="R130" i="1" l="1"/>
  <c r="R133" i="1"/>
  <c r="Y130" i="1"/>
  <c r="Y133" i="1"/>
  <c r="P130" i="1"/>
  <c r="P133" i="1"/>
  <c r="U99" i="1"/>
  <c r="U135" i="1"/>
  <c r="E135" i="1"/>
  <c r="E99" i="1"/>
  <c r="AN81" i="1"/>
  <c r="X99" i="1"/>
  <c r="X135" i="1"/>
  <c r="P135" i="1"/>
  <c r="P99" i="1"/>
  <c r="H99" i="1"/>
  <c r="H135" i="1"/>
  <c r="AN63" i="1"/>
  <c r="AN81" i="64396"/>
  <c r="AN32" i="64396"/>
  <c r="Z130" i="1"/>
  <c r="Z133" i="1"/>
  <c r="U136" i="1"/>
  <c r="I130" i="1"/>
  <c r="I133" i="1"/>
  <c r="X130" i="1"/>
  <c r="X133" i="1"/>
  <c r="M135" i="1"/>
  <c r="M136" i="1" s="1"/>
  <c r="M99" i="1"/>
  <c r="AS63" i="1162"/>
  <c r="AS14" i="1162"/>
  <c r="AN14" i="1"/>
  <c r="L136" i="1"/>
  <c r="N135" i="1"/>
  <c r="N136" i="1" s="1"/>
  <c r="N99" i="1"/>
  <c r="AN32" i="1"/>
  <c r="Q130" i="1"/>
  <c r="Q133" i="1"/>
  <c r="K133" i="1"/>
  <c r="K130" i="1"/>
  <c r="AA133" i="1"/>
  <c r="AA130" i="1"/>
  <c r="BC63" i="1"/>
  <c r="BC63" i="64396"/>
  <c r="AN14" i="1162"/>
  <c r="AS14" i="64396"/>
  <c r="AX14" i="64396"/>
  <c r="BH72" i="1162"/>
  <c r="S52" i="1"/>
  <c r="BC63" i="1162"/>
  <c r="AN32" i="1162"/>
  <c r="M133" i="1"/>
  <c r="S130" i="1"/>
  <c r="H130" i="1"/>
  <c r="W108" i="1"/>
  <c r="O108" i="1"/>
  <c r="G108" i="1"/>
  <c r="AN72" i="1"/>
  <c r="D61" i="1"/>
  <c r="AX23" i="1"/>
  <c r="Y16" i="1"/>
  <c r="Q16" i="1"/>
  <c r="I16" i="1"/>
  <c r="AN63" i="64396"/>
  <c r="AN14" i="64396"/>
  <c r="W135" i="1"/>
  <c r="O135" i="1"/>
  <c r="U133" i="1"/>
  <c r="E108" i="1"/>
  <c r="X16" i="1"/>
  <c r="P16" i="1"/>
  <c r="H16" i="1"/>
  <c r="AX14" i="1"/>
  <c r="BC14" i="1162"/>
  <c r="AS63" i="1"/>
  <c r="D62" i="1"/>
  <c r="J133" i="1"/>
  <c r="V99" i="1"/>
  <c r="W16" i="1"/>
  <c r="O16" i="1"/>
  <c r="G16" i="1"/>
  <c r="D14" i="1"/>
  <c r="BC14" i="1"/>
  <c r="AS72" i="64396"/>
  <c r="AX63" i="64396"/>
  <c r="AX23" i="64396"/>
  <c r="AN23" i="64396"/>
  <c r="AS81" i="1162"/>
  <c r="AN23" i="1162"/>
  <c r="E136" i="1"/>
  <c r="AB108" i="1"/>
  <c r="L108" i="1"/>
  <c r="Z63" i="1"/>
  <c r="R63" i="1"/>
  <c r="J63" i="1"/>
  <c r="D63" i="1" s="1"/>
  <c r="AX72" i="64396"/>
  <c r="AN72" i="64396"/>
  <c r="AN81" i="1162"/>
  <c r="T108" i="1"/>
  <c r="AB135" i="1"/>
  <c r="AB136" i="1" s="1"/>
  <c r="L135" i="1"/>
  <c r="AX63" i="1"/>
  <c r="BC23" i="64396"/>
  <c r="AS23" i="64396"/>
  <c r="D99" i="1" l="1"/>
  <c r="D135" i="1"/>
  <c r="G134" i="1"/>
  <c r="G52" i="1"/>
  <c r="W52" i="1"/>
  <c r="W134" i="1"/>
  <c r="W136" i="1" s="1"/>
  <c r="R135" i="1"/>
  <c r="R136" i="1" s="1"/>
  <c r="R99" i="1"/>
  <c r="X52" i="1"/>
  <c r="X134" i="1"/>
  <c r="X136" i="1" s="1"/>
  <c r="Q52" i="1"/>
  <c r="Q134" i="1"/>
  <c r="Q136" i="1" s="1"/>
  <c r="O130" i="1"/>
  <c r="O133" i="1"/>
  <c r="P52" i="1"/>
  <c r="P134" i="1"/>
  <c r="P136" i="1" s="1"/>
  <c r="Z99" i="1"/>
  <c r="Z135" i="1"/>
  <c r="Z136" i="1" s="1"/>
  <c r="D108" i="1"/>
  <c r="E130" i="1"/>
  <c r="E133" i="1"/>
  <c r="Y52" i="1"/>
  <c r="Y134" i="1"/>
  <c r="Y136" i="1" s="1"/>
  <c r="O134" i="1"/>
  <c r="O136" i="1" s="1"/>
  <c r="O52" i="1"/>
  <c r="H52" i="1"/>
  <c r="H134" i="1"/>
  <c r="H136" i="1" s="1"/>
  <c r="J99" i="1"/>
  <c r="J135" i="1"/>
  <c r="J136" i="1" s="1"/>
  <c r="I52" i="1"/>
  <c r="I134" i="1"/>
  <c r="I136" i="1" s="1"/>
  <c r="L133" i="1"/>
  <c r="L130" i="1"/>
  <c r="G130" i="1"/>
  <c r="G133" i="1"/>
  <c r="W130" i="1"/>
  <c r="W133" i="1"/>
  <c r="T133" i="1"/>
  <c r="T130" i="1"/>
  <c r="AB133" i="1"/>
  <c r="AB130" i="1"/>
  <c r="D16" i="1"/>
  <c r="D134" i="1" l="1"/>
  <c r="D136" i="1" s="1"/>
  <c r="D52" i="1"/>
  <c r="D133" i="1"/>
  <c r="D130" i="1"/>
  <c r="G136" i="1"/>
  <c r="E137" i="1"/>
</calcChain>
</file>

<file path=xl/sharedStrings.xml><?xml version="1.0" encoding="utf-8"?>
<sst xmlns="http://schemas.openxmlformats.org/spreadsheetml/2006/main" count="339" uniqueCount="93">
  <si>
    <t>California EES RETAIL Scheduling</t>
  </si>
  <si>
    <t>Sunday</t>
  </si>
  <si>
    <t>EEMC = ENRON ENERGY MARKETING CORP. (PGES)</t>
  </si>
  <si>
    <t>Monday</t>
  </si>
  <si>
    <t xml:space="preserve"> </t>
  </si>
  <si>
    <t>EES = ENRON ENERGY SERVICES</t>
  </si>
  <si>
    <t>Tuesday</t>
  </si>
  <si>
    <t>Wednesday</t>
  </si>
  <si>
    <t>Thursday</t>
  </si>
  <si>
    <t>Other</t>
  </si>
  <si>
    <t>Friday</t>
  </si>
  <si>
    <t>Schedule Type</t>
  </si>
  <si>
    <t>Loc.</t>
  </si>
  <si>
    <t>Counterparty</t>
  </si>
  <si>
    <t>Total Volume</t>
  </si>
  <si>
    <t>Notes</t>
  </si>
  <si>
    <t>Purchase</t>
  </si>
  <si>
    <t>Sale</t>
  </si>
  <si>
    <t>Saturday</t>
  </si>
  <si>
    <t>PGE1</t>
  </si>
  <si>
    <t>EES</t>
  </si>
  <si>
    <t>Load may vary slightly from file sent by FTP (This</t>
  </si>
  <si>
    <t>PGE2</t>
  </si>
  <si>
    <t>Schedule does not replace FTP Server File)</t>
  </si>
  <si>
    <t>PGE3</t>
  </si>
  <si>
    <t xml:space="preserve"> load forecasting group</t>
  </si>
  <si>
    <t>NP15</t>
  </si>
  <si>
    <t>NP15 RETAIL LOAD</t>
  </si>
  <si>
    <t>EEMC (PGES)</t>
  </si>
  <si>
    <t>Total Load EEMC</t>
  </si>
  <si>
    <t>Total Load EES</t>
  </si>
  <si>
    <t>Total Load Combined</t>
  </si>
  <si>
    <t>EES/EEMC(PGES)</t>
  </si>
  <si>
    <t>EPMI</t>
  </si>
  <si>
    <t>Month Long Fixed Price Purchase</t>
  </si>
  <si>
    <t>EES NEW (PGES) LOAD PGE1</t>
  </si>
  <si>
    <t>EES NEW (PGES) LOAD PGE2</t>
  </si>
  <si>
    <t>EES NEW (PGES) LOAD PGE3</t>
  </si>
  <si>
    <t>PURCHASES NP15</t>
  </si>
  <si>
    <t>EES NEW (PGES PURCHASE PGET)</t>
  </si>
  <si>
    <t>IMPORTS to NP15</t>
  </si>
  <si>
    <t>Sales NP15</t>
  </si>
  <si>
    <t>EXPORTS from NP15</t>
  </si>
  <si>
    <t xml:space="preserve">Contract is PX index + (in contract) </t>
  </si>
  <si>
    <t>SCE</t>
  </si>
  <si>
    <t>SP15 RETAIL LOAD</t>
  </si>
  <si>
    <t>SDGE</t>
  </si>
  <si>
    <t>SP15</t>
  </si>
  <si>
    <t>Riverside Generation Purchase</t>
  </si>
  <si>
    <t>EES NEW (PGES) LOAD SCE1</t>
  </si>
  <si>
    <t>EES NEW (PGES) LOAD SDGE</t>
  </si>
  <si>
    <t>PURCHASES SP15</t>
  </si>
  <si>
    <t>EES NEW (PGES PURCHASE CDWR)</t>
  </si>
  <si>
    <t>IMPORTS to SP15</t>
  </si>
  <si>
    <t>Month Long Fixed Price Sale to Calloway</t>
  </si>
  <si>
    <t>Sales SP15</t>
  </si>
  <si>
    <t>ZP26</t>
  </si>
  <si>
    <t>EXPORTS from SP15</t>
  </si>
  <si>
    <t>Contract is PX index + (in contract)</t>
  </si>
  <si>
    <t>ZP26 RETAIL LOAD</t>
  </si>
  <si>
    <t>PGE4</t>
  </si>
  <si>
    <t>PURCHASES ZP26</t>
  </si>
  <si>
    <t>IMPORTS to ZP26</t>
  </si>
  <si>
    <t>Sales ZP26</t>
  </si>
  <si>
    <t>EXPORTS from ZP26</t>
  </si>
  <si>
    <t>APX</t>
  </si>
  <si>
    <t>EX-Post</t>
  </si>
  <si>
    <t>APX Purchases</t>
  </si>
  <si>
    <t>APX Sales</t>
  </si>
  <si>
    <t>Other Purchases</t>
  </si>
  <si>
    <t>Other Sales</t>
  </si>
  <si>
    <t>EX-Post Position with EPMI</t>
  </si>
  <si>
    <r>
      <t>Balance Open</t>
    </r>
    <r>
      <rPr>
        <b/>
        <i/>
        <sz val="12"/>
        <color indexed="10"/>
        <rFont val="Book Antiqua"/>
        <family val="1"/>
      </rPr>
      <t>**</t>
    </r>
  </si>
  <si>
    <t>** As of 09/01/01, "Balance Open" will represent a long position as positive (+) and a short position as negative (-).</t>
  </si>
  <si>
    <t xml:space="preserve">SP15 </t>
  </si>
  <si>
    <t>Riverside Generation</t>
  </si>
  <si>
    <t>Month Long Fixed Price Sale to New Power Company</t>
  </si>
  <si>
    <t>Month Long Index Purchase</t>
  </si>
  <si>
    <t>Month Long Index Purchase (Green Power)</t>
  </si>
  <si>
    <t>Month Long Fixed Price Sale</t>
  </si>
  <si>
    <t>Month Long Fixed Price Purchase from New Power Company</t>
  </si>
  <si>
    <t>Montlh Long Index Sale</t>
  </si>
  <si>
    <t>Month Long Index Pruchase</t>
  </si>
  <si>
    <t>CALLOWAY</t>
  </si>
  <si>
    <t>Total</t>
  </si>
  <si>
    <t>Mon</t>
  </si>
  <si>
    <t>Tue</t>
  </si>
  <si>
    <t>Wed</t>
  </si>
  <si>
    <t>Thu</t>
  </si>
  <si>
    <t>Fri</t>
  </si>
  <si>
    <t>Sat</t>
  </si>
  <si>
    <t>Sun</t>
  </si>
  <si>
    <t>Off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</si>
</sst>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"/>
  </numFmts>
  <fonts count="54" x14ac:knownFonts="1">
    <font>
      <sz val="10"/>
      <name val="Arial"/>
    </font>
    <font>
      <b/>
      <i/>
      <sz val="14"/>
      <color indexed="9"/>
      <name val="Book Antiqua"/>
      <family val="1"/>
    </font>
    <font>
      <b/>
      <i/>
      <sz val="10"/>
      <color indexed="9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b/>
      <sz val="8"/>
      <color indexed="9"/>
      <name val="Book Antiqua"/>
      <family val="1"/>
    </font>
    <font>
      <b/>
      <i/>
      <sz val="8"/>
      <color indexed="9"/>
      <name val="Book Antiqua"/>
      <family val="1"/>
    </font>
    <font>
      <sz val="10"/>
      <color indexed="8"/>
      <name val="Book Antiqua"/>
      <family val="1"/>
    </font>
    <font>
      <sz val="8"/>
      <color indexed="9"/>
      <name val="Book Antiqua"/>
      <family val="1"/>
    </font>
    <font>
      <b/>
      <sz val="10"/>
      <color indexed="8"/>
      <name val="Book Antiqua"/>
      <family val="1"/>
    </font>
    <font>
      <b/>
      <i/>
      <sz val="16"/>
      <color indexed="9"/>
      <name val="Book Antiqua"/>
      <family val="1"/>
    </font>
    <font>
      <b/>
      <i/>
      <sz val="9"/>
      <color indexed="9"/>
      <name val="Book Antiqua"/>
      <family val="1"/>
    </font>
    <font>
      <b/>
      <sz val="9"/>
      <color indexed="11"/>
      <name val="Book Antiqua"/>
      <family val="1"/>
    </font>
    <font>
      <b/>
      <sz val="9"/>
      <color indexed="9"/>
      <name val="Book Antiqua"/>
      <family val="1"/>
    </font>
    <font>
      <b/>
      <sz val="9"/>
      <color indexed="8"/>
      <name val="Book Antiqua"/>
      <family val="1"/>
    </font>
    <font>
      <b/>
      <i/>
      <sz val="9"/>
      <color indexed="11"/>
      <name val="Book Antiqua"/>
      <family val="1"/>
    </font>
    <font>
      <b/>
      <i/>
      <sz val="18"/>
      <color indexed="9"/>
      <name val="Book Antiqua"/>
      <family val="1"/>
    </font>
    <font>
      <b/>
      <i/>
      <sz val="14"/>
      <color indexed="8"/>
      <name val="Book Antiqua"/>
      <family val="1"/>
    </font>
    <font>
      <b/>
      <i/>
      <sz val="10"/>
      <color indexed="8"/>
      <name val="Book Antiqua"/>
      <family val="1"/>
    </font>
    <font>
      <b/>
      <i/>
      <sz val="9"/>
      <color indexed="8"/>
      <name val="Book Antiqua"/>
      <family val="1"/>
    </font>
    <font>
      <b/>
      <i/>
      <sz val="9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  <font>
      <b/>
      <sz val="8"/>
      <color indexed="10"/>
      <name val="Book Antiqua"/>
      <family val="1"/>
    </font>
    <font>
      <sz val="9"/>
      <color indexed="9"/>
      <name val="Book Antiqua"/>
      <family val="1"/>
    </font>
    <font>
      <sz val="8"/>
      <color indexed="10"/>
      <name val="Book Antiqua"/>
      <family val="1"/>
    </font>
    <font>
      <sz val="8"/>
      <name val="Book Antiqua"/>
      <family val="1"/>
    </font>
    <font>
      <b/>
      <i/>
      <sz val="9"/>
      <color indexed="10"/>
      <name val="Book Antiqua"/>
      <family val="1"/>
    </font>
    <font>
      <i/>
      <sz val="9"/>
      <color indexed="9"/>
      <name val="Book Antiqua"/>
      <family val="1"/>
    </font>
    <font>
      <i/>
      <sz val="9"/>
      <name val="Book Antiqua"/>
      <family val="1"/>
    </font>
    <font>
      <sz val="9"/>
      <color indexed="10"/>
      <name val="Book Antiqua"/>
      <family val="1"/>
    </font>
    <font>
      <b/>
      <i/>
      <sz val="9"/>
      <color indexed="12"/>
      <name val="Book Antiqua"/>
      <family val="1"/>
    </font>
    <font>
      <b/>
      <sz val="9"/>
      <color indexed="10"/>
      <name val="Book Antiqua"/>
      <family val="1"/>
    </font>
    <font>
      <sz val="9"/>
      <color indexed="10"/>
      <name val="Book Antiqua"/>
    </font>
    <font>
      <b/>
      <i/>
      <sz val="9"/>
      <color indexed="10"/>
      <name val="Book Antiqua"/>
    </font>
    <font>
      <b/>
      <sz val="9"/>
      <color indexed="10"/>
      <name val="Book Antiqua"/>
    </font>
    <font>
      <b/>
      <sz val="9"/>
      <name val="Book Antiqua"/>
    </font>
    <font>
      <b/>
      <sz val="10"/>
      <name val="Book Antiqua"/>
    </font>
    <font>
      <sz val="10"/>
      <name val="Book Antiqua"/>
    </font>
    <font>
      <b/>
      <sz val="8"/>
      <name val="Book Antiqua"/>
    </font>
    <font>
      <b/>
      <i/>
      <sz val="14"/>
      <name val="Book Antiqua"/>
    </font>
    <font>
      <b/>
      <i/>
      <sz val="8"/>
      <name val="Book Antiqua"/>
    </font>
    <font>
      <b/>
      <i/>
      <sz val="10"/>
      <name val="Book Antiqua"/>
    </font>
    <font>
      <b/>
      <i/>
      <sz val="9"/>
      <name val="Book Antiqua"/>
    </font>
    <font>
      <sz val="9"/>
      <name val="Book Antiqua"/>
    </font>
    <font>
      <b/>
      <sz val="10"/>
      <name val="Book Antiqua"/>
      <family val="1"/>
    </font>
    <font>
      <b/>
      <u/>
      <sz val="9"/>
      <name val="Book Antiqua"/>
      <family val="1"/>
    </font>
    <font>
      <b/>
      <sz val="8"/>
      <name val="Book Antiqua"/>
      <family val="1"/>
    </font>
    <font>
      <b/>
      <i/>
      <sz val="14"/>
      <name val="Book Antiqua"/>
      <family val="1"/>
    </font>
    <font>
      <b/>
      <i/>
      <sz val="8"/>
      <name val="Book Antiqua"/>
      <family val="1"/>
    </font>
    <font>
      <sz val="10"/>
      <name val="Book Antiqua"/>
      <family val="1"/>
    </font>
    <font>
      <b/>
      <i/>
      <sz val="10"/>
      <name val="Book Antiqua"/>
      <family val="1"/>
    </font>
    <font>
      <i/>
      <sz val="10"/>
      <name val="Book Antiqua"/>
      <family val="1"/>
    </font>
    <font>
      <b/>
      <i/>
      <sz val="12"/>
      <color indexed="10"/>
      <name val="Book Antiqua"/>
      <family val="1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8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60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/>
    <xf numFmtId="2" fontId="13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15" fontId="16" fillId="2" borderId="0" xfId="0" applyNumberFormat="1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2" fontId="18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center"/>
    </xf>
    <xf numFmtId="2" fontId="19" fillId="3" borderId="1" xfId="0" applyNumberFormat="1" applyFont="1" applyFill="1" applyBorder="1" applyAlignment="1">
      <alignment horizontal="center"/>
    </xf>
    <xf numFmtId="2" fontId="20" fillId="4" borderId="2" xfId="0" applyNumberFormat="1" applyFont="1" applyFill="1" applyBorder="1" applyAlignment="1"/>
    <xf numFmtId="2" fontId="21" fillId="4" borderId="2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>
      <alignment horizontal="center"/>
    </xf>
    <xf numFmtId="2" fontId="7" fillId="5" borderId="4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0" fillId="3" borderId="5" xfId="0" applyNumberFormat="1" applyFont="1" applyFill="1" applyBorder="1" applyAlignment="1">
      <alignment horizontal="center"/>
    </xf>
    <xf numFmtId="2" fontId="20" fillId="4" borderId="6" xfId="0" applyNumberFormat="1" applyFont="1" applyFill="1" applyBorder="1" applyAlignment="1"/>
    <xf numFmtId="2" fontId="21" fillId="4" borderId="6" xfId="0" applyNumberFormat="1" applyFont="1" applyFill="1" applyBorder="1" applyAlignment="1">
      <alignment horizontal="center"/>
    </xf>
    <xf numFmtId="2" fontId="22" fillId="4" borderId="7" xfId="0" applyNumberFormat="1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2" fontId="20" fillId="4" borderId="9" xfId="0" applyNumberFormat="1" applyFont="1" applyFill="1" applyBorder="1" applyAlignment="1"/>
    <xf numFmtId="2" fontId="21" fillId="4" borderId="10" xfId="0" applyNumberFormat="1" applyFont="1" applyFill="1" applyBorder="1" applyAlignment="1">
      <alignment horizontal="center"/>
    </xf>
    <xf numFmtId="2" fontId="19" fillId="3" borderId="0" xfId="0" applyNumberFormat="1" applyFont="1" applyFill="1" applyBorder="1" applyAlignment="1">
      <alignment horizontal="center"/>
    </xf>
    <xf numFmtId="2" fontId="20" fillId="7" borderId="2" xfId="0" applyNumberFormat="1" applyFont="1" applyFill="1" applyBorder="1" applyAlignment="1"/>
    <xf numFmtId="2" fontId="22" fillId="7" borderId="3" xfId="0" applyNumberFormat="1" applyFont="1" applyFill="1" applyBorder="1" applyAlignment="1">
      <alignment horizontal="center"/>
    </xf>
    <xf numFmtId="2" fontId="20" fillId="7" borderId="6" xfId="0" applyNumberFormat="1" applyFont="1" applyFill="1" applyBorder="1" applyAlignment="1"/>
    <xf numFmtId="2" fontId="22" fillId="7" borderId="7" xfId="0" applyNumberFormat="1" applyFont="1" applyFill="1" applyBorder="1" applyAlignment="1">
      <alignment horizontal="center"/>
    </xf>
    <xf numFmtId="2" fontId="20" fillId="7" borderId="10" xfId="0" applyNumberFormat="1" applyFont="1" applyFill="1" applyBorder="1" applyAlignment="1"/>
    <xf numFmtId="2" fontId="21" fillId="7" borderId="10" xfId="0" applyNumberFormat="1" applyFont="1" applyFill="1" applyBorder="1" applyAlignment="1">
      <alignment horizontal="center"/>
    </xf>
    <xf numFmtId="2" fontId="22" fillId="7" borderId="11" xfId="0" applyNumberFormat="1" applyFont="1" applyFill="1" applyBorder="1" applyAlignment="1">
      <alignment horizontal="center"/>
    </xf>
    <xf numFmtId="2" fontId="20" fillId="8" borderId="12" xfId="0" applyNumberFormat="1" applyFont="1" applyFill="1" applyBorder="1" applyAlignment="1">
      <alignment horizontal="right"/>
    </xf>
    <xf numFmtId="2" fontId="20" fillId="8" borderId="13" xfId="0" applyNumberFormat="1" applyFont="1" applyFill="1" applyBorder="1" applyAlignment="1"/>
    <xf numFmtId="2" fontId="21" fillId="8" borderId="12" xfId="0" applyNumberFormat="1" applyFont="1" applyFill="1" applyBorder="1" applyAlignment="1">
      <alignment horizontal="center"/>
    </xf>
    <xf numFmtId="2" fontId="22" fillId="8" borderId="14" xfId="0" applyNumberFormat="1" applyFont="1" applyFill="1" applyBorder="1" applyAlignment="1">
      <alignment horizontal="center"/>
    </xf>
    <xf numFmtId="2" fontId="20" fillId="8" borderId="13" xfId="0" applyNumberFormat="1" applyFont="1" applyFill="1" applyBorder="1" applyAlignment="1">
      <alignment horizontal="right"/>
    </xf>
    <xf numFmtId="2" fontId="20" fillId="8" borderId="15" xfId="0" applyNumberFormat="1" applyFont="1" applyFill="1" applyBorder="1" applyAlignment="1"/>
    <xf numFmtId="2" fontId="20" fillId="8" borderId="8" xfId="0" applyNumberFormat="1" applyFont="1" applyFill="1" applyBorder="1" applyAlignment="1">
      <alignment horizontal="right"/>
    </xf>
    <xf numFmtId="2" fontId="20" fillId="8" borderId="8" xfId="0" applyNumberFormat="1" applyFont="1" applyFill="1" applyBorder="1" applyAlignment="1"/>
    <xf numFmtId="2" fontId="21" fillId="8" borderId="14" xfId="0" applyNumberFormat="1" applyFont="1" applyFill="1" applyBorder="1" applyAlignment="1">
      <alignment horizontal="center"/>
    </xf>
    <xf numFmtId="2" fontId="20" fillId="3" borderId="1" xfId="0" applyNumberFormat="1" applyFont="1" applyFill="1" applyBorder="1" applyAlignment="1">
      <alignment horizontal="center"/>
    </xf>
    <xf numFmtId="2" fontId="22" fillId="9" borderId="16" xfId="0" applyNumberFormat="1" applyFont="1" applyFill="1" applyBorder="1" applyAlignment="1">
      <alignment horizontal="center"/>
    </xf>
    <xf numFmtId="2" fontId="20" fillId="3" borderId="0" xfId="0" applyNumberFormat="1" applyFont="1" applyFill="1" applyBorder="1" applyAlignment="1">
      <alignment horizontal="center"/>
    </xf>
    <xf numFmtId="2" fontId="21" fillId="9" borderId="6" xfId="0" applyNumberFormat="1" applyFont="1" applyFill="1" applyBorder="1" applyAlignment="1">
      <alignment horizontal="center"/>
    </xf>
    <xf numFmtId="2" fontId="27" fillId="3" borderId="6" xfId="0" applyNumberFormat="1" applyFont="1" applyFill="1" applyBorder="1" applyAlignment="1"/>
    <xf numFmtId="2" fontId="22" fillId="9" borderId="17" xfId="0" applyNumberFormat="1" applyFont="1" applyFill="1" applyBorder="1" applyAlignment="1">
      <alignment horizontal="center"/>
    </xf>
    <xf numFmtId="2" fontId="22" fillId="9" borderId="18" xfId="0" applyNumberFormat="1" applyFont="1" applyFill="1" applyBorder="1" applyAlignment="1">
      <alignment horizontal="center"/>
    </xf>
    <xf numFmtId="2" fontId="7" fillId="5" borderId="13" xfId="0" applyNumberFormat="1" applyFont="1" applyFill="1" applyBorder="1" applyAlignment="1">
      <alignment horizontal="center"/>
    </xf>
    <xf numFmtId="2" fontId="7" fillId="6" borderId="13" xfId="0" applyNumberFormat="1" applyFont="1" applyFill="1" applyBorder="1" applyAlignment="1">
      <alignment horizontal="center"/>
    </xf>
    <xf numFmtId="2" fontId="20" fillId="3" borderId="15" xfId="0" applyNumberFormat="1" applyFont="1" applyFill="1" applyBorder="1" applyAlignment="1">
      <alignment horizontal="center"/>
    </xf>
    <xf numFmtId="2" fontId="27" fillId="3" borderId="10" xfId="0" applyNumberFormat="1" applyFont="1" applyFill="1" applyBorder="1" applyAlignment="1"/>
    <xf numFmtId="2" fontId="22" fillId="9" borderId="19" xfId="0" applyNumberFormat="1" applyFont="1" applyFill="1" applyBorder="1" applyAlignment="1">
      <alignment horizontal="center"/>
    </xf>
    <xf numFmtId="2" fontId="22" fillId="9" borderId="20" xfId="0" applyNumberFormat="1" applyFont="1" applyFill="1" applyBorder="1" applyAlignment="1">
      <alignment horizontal="center"/>
    </xf>
    <xf numFmtId="2" fontId="22" fillId="9" borderId="21" xfId="0" applyNumberFormat="1" applyFont="1" applyFill="1" applyBorder="1" applyAlignment="1">
      <alignment horizontal="center"/>
    </xf>
    <xf numFmtId="2" fontId="21" fillId="9" borderId="2" xfId="0" applyNumberFormat="1" applyFont="1" applyFill="1" applyBorder="1" applyAlignment="1">
      <alignment horizontal="center"/>
    </xf>
    <xf numFmtId="2" fontId="22" fillId="9" borderId="22" xfId="0" applyNumberFormat="1" applyFont="1" applyFill="1" applyBorder="1" applyAlignment="1">
      <alignment horizontal="center"/>
    </xf>
    <xf numFmtId="2" fontId="22" fillId="9" borderId="23" xfId="0" applyNumberFormat="1" applyFont="1" applyFill="1" applyBorder="1" applyAlignment="1">
      <alignment horizontal="center"/>
    </xf>
    <xf numFmtId="2" fontId="22" fillId="9" borderId="24" xfId="0" applyNumberFormat="1" applyFont="1" applyFill="1" applyBorder="1" applyAlignment="1">
      <alignment horizontal="center"/>
    </xf>
    <xf numFmtId="2" fontId="22" fillId="9" borderId="25" xfId="0" applyNumberFormat="1" applyFont="1" applyFill="1" applyBorder="1" applyAlignment="1">
      <alignment horizontal="center"/>
    </xf>
    <xf numFmtId="2" fontId="22" fillId="9" borderId="26" xfId="0" applyNumberFormat="1" applyFont="1" applyFill="1" applyBorder="1" applyAlignment="1">
      <alignment horizontal="center"/>
    </xf>
    <xf numFmtId="2" fontId="21" fillId="9" borderId="10" xfId="0" applyNumberFormat="1" applyFont="1" applyFill="1" applyBorder="1" applyAlignment="1">
      <alignment horizontal="center"/>
    </xf>
    <xf numFmtId="2" fontId="22" fillId="6" borderId="16" xfId="0" applyNumberFormat="1" applyFont="1" applyFill="1" applyBorder="1" applyAlignment="1">
      <alignment horizontal="center"/>
    </xf>
    <xf numFmtId="2" fontId="22" fillId="6" borderId="17" xfId="0" applyNumberFormat="1" applyFont="1" applyFill="1" applyBorder="1" applyAlignment="1">
      <alignment horizontal="center"/>
    </xf>
    <xf numFmtId="2" fontId="22" fillId="6" borderId="18" xfId="0" applyNumberFormat="1" applyFont="1" applyFill="1" applyBorder="1" applyAlignment="1">
      <alignment horizontal="center"/>
    </xf>
    <xf numFmtId="2" fontId="27" fillId="3" borderId="27" xfId="0" applyNumberFormat="1" applyFont="1" applyFill="1" applyBorder="1" applyAlignment="1"/>
    <xf numFmtId="2" fontId="20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/>
    <xf numFmtId="2" fontId="26" fillId="2" borderId="0" xfId="0" applyNumberFormat="1" applyFont="1" applyFill="1" applyAlignment="1">
      <alignment horizontal="left"/>
    </xf>
    <xf numFmtId="2" fontId="20" fillId="3" borderId="28" xfId="0" applyNumberFormat="1" applyFont="1" applyFill="1" applyBorder="1" applyAlignment="1">
      <alignment horizontal="center"/>
    </xf>
    <xf numFmtId="2" fontId="20" fillId="3" borderId="28" xfId="0" applyNumberFormat="1" applyFont="1" applyFill="1" applyBorder="1" applyAlignment="1"/>
    <xf numFmtId="2" fontId="8" fillId="2" borderId="0" xfId="0" applyNumberFormat="1" applyFont="1" applyFill="1" applyAlignment="1">
      <alignment horizontal="left"/>
    </xf>
    <xf numFmtId="2" fontId="20" fillId="4" borderId="4" xfId="0" applyNumberFormat="1" applyFont="1" applyFill="1" applyBorder="1" applyAlignment="1"/>
    <xf numFmtId="2" fontId="20" fillId="4" borderId="29" xfId="0" applyNumberFormat="1" applyFont="1" applyFill="1" applyBorder="1" applyAlignment="1"/>
    <xf numFmtId="2" fontId="22" fillId="4" borderId="22" xfId="0" applyNumberFormat="1" applyFont="1" applyFill="1" applyBorder="1" applyAlignment="1">
      <alignment horizontal="center"/>
    </xf>
    <xf numFmtId="2" fontId="20" fillId="4" borderId="30" xfId="0" applyNumberFormat="1" applyFont="1" applyFill="1" applyBorder="1" applyAlignment="1"/>
    <xf numFmtId="2" fontId="21" fillId="7" borderId="2" xfId="0" applyNumberFormat="1" applyFont="1" applyFill="1" applyBorder="1" applyAlignment="1">
      <alignment horizontal="center"/>
    </xf>
    <xf numFmtId="2" fontId="22" fillId="8" borderId="31" xfId="0" applyNumberFormat="1" applyFont="1" applyFill="1" applyBorder="1" applyAlignment="1">
      <alignment horizontal="center"/>
    </xf>
    <xf numFmtId="2" fontId="28" fillId="2" borderId="0" xfId="0" applyNumberFormat="1" applyFont="1" applyFill="1" applyAlignment="1">
      <alignment horizontal="center"/>
    </xf>
    <xf numFmtId="2" fontId="28" fillId="2" borderId="0" xfId="0" applyNumberFormat="1" applyFont="1" applyFill="1" applyAlignment="1"/>
    <xf numFmtId="2" fontId="20" fillId="3" borderId="4" xfId="0" applyNumberFormat="1" applyFont="1" applyFill="1" applyBorder="1" applyAlignment="1">
      <alignment horizontal="center"/>
    </xf>
    <xf numFmtId="2" fontId="20" fillId="4" borderId="27" xfId="0" applyNumberFormat="1" applyFont="1" applyFill="1" applyBorder="1" applyAlignment="1"/>
    <xf numFmtId="2" fontId="21" fillId="4" borderId="12" xfId="0" applyNumberFormat="1" applyFont="1" applyFill="1" applyBorder="1" applyAlignment="1">
      <alignment horizontal="center"/>
    </xf>
    <xf numFmtId="2" fontId="23" fillId="3" borderId="32" xfId="0" applyNumberFormat="1" applyFont="1" applyFill="1" applyBorder="1" applyAlignment="1">
      <alignment horizontal="left"/>
    </xf>
    <xf numFmtId="2" fontId="20" fillId="3" borderId="8" xfId="0" applyNumberFormat="1" applyFont="1" applyFill="1" applyBorder="1" applyAlignment="1">
      <alignment horizontal="center"/>
    </xf>
    <xf numFmtId="2" fontId="20" fillId="7" borderId="33" xfId="0" applyNumberFormat="1" applyFont="1" applyFill="1" applyBorder="1" applyAlignment="1"/>
    <xf numFmtId="2" fontId="23" fillId="3" borderId="34" xfId="0" applyNumberFormat="1" applyFont="1" applyFill="1" applyBorder="1" applyAlignment="1">
      <alignment horizontal="left"/>
    </xf>
    <xf numFmtId="2" fontId="20" fillId="8" borderId="12" xfId="0" applyNumberFormat="1" applyFont="1" applyFill="1" applyBorder="1" applyAlignment="1"/>
    <xf numFmtId="2" fontId="25" fillId="3" borderId="34" xfId="0" applyNumberFormat="1" applyFont="1" applyFill="1" applyBorder="1" applyAlignment="1">
      <alignment horizontal="left"/>
    </xf>
    <xf numFmtId="2" fontId="20" fillId="3" borderId="13" xfId="0" applyNumberFormat="1" applyFont="1" applyFill="1" applyBorder="1" applyAlignment="1">
      <alignment horizontal="center"/>
    </xf>
    <xf numFmtId="2" fontId="22" fillId="9" borderId="35" xfId="0" applyNumberFormat="1" applyFont="1" applyFill="1" applyBorder="1" applyAlignment="1">
      <alignment horizontal="center"/>
    </xf>
    <xf numFmtId="2" fontId="22" fillId="9" borderId="36" xfId="0" applyNumberFormat="1" applyFont="1" applyFill="1" applyBorder="1" applyAlignment="1">
      <alignment horizontal="center"/>
    </xf>
    <xf numFmtId="2" fontId="26" fillId="3" borderId="32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>
      <alignment horizontal="left"/>
    </xf>
    <xf numFmtId="2" fontId="22" fillId="6" borderId="7" xfId="0" applyNumberFormat="1" applyFont="1" applyFill="1" applyBorder="1" applyAlignment="1">
      <alignment horizontal="center"/>
    </xf>
    <xf numFmtId="2" fontId="27" fillId="3" borderId="9" xfId="0" applyNumberFormat="1" applyFont="1" applyFill="1" applyBorder="1" applyAlignment="1"/>
    <xf numFmtId="2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/>
    <xf numFmtId="2" fontId="29" fillId="10" borderId="0" xfId="0" applyNumberFormat="1" applyFont="1" applyFill="1" applyAlignment="1">
      <alignment horizontal="center"/>
    </xf>
    <xf numFmtId="2" fontId="29" fillId="10" borderId="0" xfId="0" applyNumberFormat="1" applyFont="1" applyFill="1" applyAlignment="1"/>
    <xf numFmtId="2" fontId="26" fillId="10" borderId="0" xfId="0" applyNumberFormat="1" applyFont="1" applyFill="1" applyAlignment="1">
      <alignment horizontal="left"/>
    </xf>
    <xf numFmtId="2" fontId="22" fillId="4" borderId="23" xfId="0" applyNumberFormat="1" applyFont="1" applyFill="1" applyBorder="1" applyAlignment="1">
      <alignment horizontal="center"/>
    </xf>
    <xf numFmtId="2" fontId="22" fillId="4" borderId="37" xfId="0" applyNumberFormat="1" applyFont="1" applyFill="1" applyBorder="1" applyAlignment="1">
      <alignment horizontal="center"/>
    </xf>
    <xf numFmtId="2" fontId="22" fillId="4" borderId="17" xfId="0" applyNumberFormat="1" applyFont="1" applyFill="1" applyBorder="1" applyAlignment="1">
      <alignment horizontal="center"/>
    </xf>
    <xf numFmtId="2" fontId="22" fillId="4" borderId="38" xfId="0" applyNumberFormat="1" applyFont="1" applyFill="1" applyBorder="1" applyAlignment="1">
      <alignment horizontal="center"/>
    </xf>
    <xf numFmtId="2" fontId="22" fillId="7" borderId="23" xfId="0" applyNumberFormat="1" applyFont="1" applyFill="1" applyBorder="1" applyAlignment="1">
      <alignment horizontal="center"/>
    </xf>
    <xf numFmtId="2" fontId="22" fillId="7" borderId="37" xfId="0" applyNumberFormat="1" applyFont="1" applyFill="1" applyBorder="1" applyAlignment="1">
      <alignment horizontal="center"/>
    </xf>
    <xf numFmtId="2" fontId="22" fillId="7" borderId="17" xfId="0" applyNumberFormat="1" applyFont="1" applyFill="1" applyBorder="1" applyAlignment="1">
      <alignment horizontal="center"/>
    </xf>
    <xf numFmtId="2" fontId="22" fillId="7" borderId="38" xfId="0" applyNumberFormat="1" applyFont="1" applyFill="1" applyBorder="1" applyAlignment="1">
      <alignment horizontal="center"/>
    </xf>
    <xf numFmtId="2" fontId="22" fillId="7" borderId="20" xfId="0" applyNumberFormat="1" applyFont="1" applyFill="1" applyBorder="1" applyAlignment="1">
      <alignment horizontal="center"/>
    </xf>
    <xf numFmtId="2" fontId="22" fillId="7" borderId="39" xfId="0" applyNumberFormat="1" applyFont="1" applyFill="1" applyBorder="1" applyAlignment="1">
      <alignment horizontal="center"/>
    </xf>
    <xf numFmtId="2" fontId="27" fillId="3" borderId="2" xfId="0" applyNumberFormat="1" applyFont="1" applyFill="1" applyBorder="1" applyAlignment="1"/>
    <xf numFmtId="2" fontId="27" fillId="3" borderId="33" xfId="0" applyNumberFormat="1" applyFont="1" applyFill="1" applyBorder="1" applyAlignment="1"/>
    <xf numFmtId="2" fontId="27" fillId="3" borderId="40" xfId="0" applyNumberFormat="1" applyFont="1" applyFill="1" applyBorder="1" applyAlignment="1"/>
    <xf numFmtId="2" fontId="27" fillId="3" borderId="41" xfId="0" applyNumberFormat="1" applyFont="1" applyFill="1" applyBorder="1" applyAlignment="1"/>
    <xf numFmtId="2" fontId="12" fillId="2" borderId="2" xfId="0" applyNumberFormat="1" applyFont="1" applyFill="1" applyBorder="1" applyAlignment="1">
      <alignment horizontal="center"/>
    </xf>
    <xf numFmtId="2" fontId="13" fillId="2" borderId="16" xfId="0" applyNumberFormat="1" applyFont="1" applyFill="1" applyBorder="1" applyAlignment="1">
      <alignment horizontal="center"/>
    </xf>
    <xf numFmtId="2" fontId="13" fillId="2" borderId="17" xfId="0" applyNumberFormat="1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2" fontId="13" fillId="2" borderId="3" xfId="0" applyNumberFormat="1" applyFont="1" applyFill="1" applyBorder="1" applyAlignment="1">
      <alignment horizontal="center"/>
    </xf>
    <xf numFmtId="2" fontId="13" fillId="2" borderId="23" xfId="0" applyNumberFormat="1" applyFont="1" applyFill="1" applyBorder="1" applyAlignment="1">
      <alignment horizontal="center"/>
    </xf>
    <xf numFmtId="2" fontId="13" fillId="2" borderId="24" xfId="0" applyNumberFormat="1" applyFont="1" applyFill="1" applyBorder="1" applyAlignment="1">
      <alignment horizontal="center"/>
    </xf>
    <xf numFmtId="2" fontId="15" fillId="2" borderId="6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3" fillId="2" borderId="7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5" fillId="2" borderId="17" xfId="0" applyNumberFormat="1" applyFont="1" applyFill="1" applyBorder="1" applyAlignment="1">
      <alignment horizontal="left"/>
    </xf>
    <xf numFmtId="2" fontId="13" fillId="2" borderId="6" xfId="0" applyNumberFormat="1" applyFont="1" applyFill="1" applyBorder="1" applyAlignment="1">
      <alignment horizontal="center"/>
    </xf>
    <xf numFmtId="2" fontId="11" fillId="2" borderId="9" xfId="0" applyNumberFormat="1" applyFont="1" applyFill="1" applyBorder="1" applyAlignment="1">
      <alignment horizontal="center" wrapText="1"/>
    </xf>
    <xf numFmtId="1" fontId="11" fillId="2" borderId="42" xfId="0" applyNumberFormat="1" applyFont="1" applyFill="1" applyBorder="1" applyAlignment="1">
      <alignment horizontal="center"/>
    </xf>
    <xf numFmtId="1" fontId="11" fillId="2" borderId="35" xfId="0" applyNumberFormat="1" applyFont="1" applyFill="1" applyBorder="1" applyAlignment="1">
      <alignment horizontal="center"/>
    </xf>
    <xf numFmtId="1" fontId="11" fillId="2" borderId="43" xfId="0" applyNumberFormat="1" applyFont="1" applyFill="1" applyBorder="1" applyAlignment="1">
      <alignment horizontal="center"/>
    </xf>
    <xf numFmtId="1" fontId="11" fillId="2" borderId="44" xfId="0" applyNumberFormat="1" applyFont="1" applyFill="1" applyBorder="1" applyAlignment="1">
      <alignment horizontal="center"/>
    </xf>
    <xf numFmtId="1" fontId="11" fillId="2" borderId="36" xfId="0" applyNumberFormat="1" applyFont="1" applyFill="1" applyBorder="1" applyAlignment="1">
      <alignment horizontal="center"/>
    </xf>
    <xf numFmtId="2" fontId="22" fillId="4" borderId="24" xfId="0" applyNumberFormat="1" applyFont="1" applyFill="1" applyBorder="1" applyAlignment="1">
      <alignment horizontal="center"/>
    </xf>
    <xf numFmtId="2" fontId="20" fillId="4" borderId="45" xfId="0" applyNumberFormat="1" applyFont="1" applyFill="1" applyBorder="1" applyAlignment="1"/>
    <xf numFmtId="2" fontId="22" fillId="4" borderId="18" xfId="0" applyNumberFormat="1" applyFont="1" applyFill="1" applyBorder="1" applyAlignment="1">
      <alignment horizontal="center"/>
    </xf>
    <xf numFmtId="2" fontId="22" fillId="4" borderId="16" xfId="0" applyNumberFormat="1" applyFont="1" applyFill="1" applyBorder="1" applyAlignment="1">
      <alignment horizontal="center"/>
    </xf>
    <xf numFmtId="2" fontId="20" fillId="4" borderId="46" xfId="0" applyNumberFormat="1" applyFont="1" applyFill="1" applyBorder="1" applyAlignment="1"/>
    <xf numFmtId="2" fontId="22" fillId="4" borderId="11" xfId="0" applyNumberFormat="1" applyFont="1" applyFill="1" applyBorder="1" applyAlignment="1">
      <alignment horizontal="center"/>
    </xf>
    <xf numFmtId="2" fontId="22" fillId="4" borderId="20" xfId="0" applyNumberFormat="1" applyFont="1" applyFill="1" applyBorder="1" applyAlignment="1">
      <alignment horizontal="center"/>
    </xf>
    <xf numFmtId="2" fontId="22" fillId="4" borderId="39" xfId="0" applyNumberFormat="1" applyFont="1" applyFill="1" applyBorder="1" applyAlignment="1">
      <alignment horizontal="center"/>
    </xf>
    <xf numFmtId="2" fontId="22" fillId="4" borderId="21" xfId="0" applyNumberFormat="1" applyFont="1" applyFill="1" applyBorder="1" applyAlignment="1">
      <alignment horizontal="center"/>
    </xf>
    <xf numFmtId="2" fontId="22" fillId="4" borderId="19" xfId="0" applyNumberFormat="1" applyFont="1" applyFill="1" applyBorder="1" applyAlignment="1">
      <alignment horizontal="center"/>
    </xf>
    <xf numFmtId="2" fontId="22" fillId="7" borderId="24" xfId="0" applyNumberFormat="1" applyFont="1" applyFill="1" applyBorder="1" applyAlignment="1">
      <alignment horizontal="center"/>
    </xf>
    <xf numFmtId="2" fontId="22" fillId="7" borderId="22" xfId="0" applyNumberFormat="1" applyFont="1" applyFill="1" applyBorder="1" applyAlignment="1">
      <alignment horizontal="center"/>
    </xf>
    <xf numFmtId="2" fontId="22" fillId="7" borderId="18" xfId="0" applyNumberFormat="1" applyFont="1" applyFill="1" applyBorder="1" applyAlignment="1">
      <alignment horizontal="center"/>
    </xf>
    <xf numFmtId="2" fontId="22" fillId="7" borderId="16" xfId="0" applyNumberFormat="1" applyFont="1" applyFill="1" applyBorder="1" applyAlignment="1">
      <alignment horizontal="center"/>
    </xf>
    <xf numFmtId="2" fontId="22" fillId="7" borderId="21" xfId="0" applyNumberFormat="1" applyFont="1" applyFill="1" applyBorder="1" applyAlignment="1">
      <alignment horizontal="center"/>
    </xf>
    <xf numFmtId="2" fontId="22" fillId="7" borderId="19" xfId="0" applyNumberFormat="1" applyFont="1" applyFill="1" applyBorder="1" applyAlignment="1">
      <alignment horizontal="center"/>
    </xf>
    <xf numFmtId="2" fontId="22" fillId="8" borderId="47" xfId="0" applyNumberFormat="1" applyFont="1" applyFill="1" applyBorder="1" applyAlignment="1">
      <alignment horizontal="center"/>
    </xf>
    <xf numFmtId="2" fontId="22" fillId="8" borderId="48" xfId="0" applyNumberFormat="1" applyFont="1" applyFill="1" applyBorder="1" applyAlignment="1">
      <alignment horizontal="center"/>
    </xf>
    <xf numFmtId="2" fontId="22" fillId="8" borderId="49" xfId="0" applyNumberFormat="1" applyFont="1" applyFill="1" applyBorder="1" applyAlignment="1">
      <alignment horizontal="center"/>
    </xf>
    <xf numFmtId="2" fontId="21" fillId="8" borderId="31" xfId="0" applyNumberFormat="1" applyFont="1" applyFill="1" applyBorder="1" applyAlignment="1">
      <alignment horizontal="center"/>
    </xf>
    <xf numFmtId="2" fontId="21" fillId="8" borderId="47" xfId="0" applyNumberFormat="1" applyFont="1" applyFill="1" applyBorder="1" applyAlignment="1">
      <alignment horizontal="center"/>
    </xf>
    <xf numFmtId="2" fontId="21" fillId="8" borderId="48" xfId="0" applyNumberFormat="1" applyFont="1" applyFill="1" applyBorder="1" applyAlignment="1">
      <alignment horizontal="center"/>
    </xf>
    <xf numFmtId="2" fontId="21" fillId="8" borderId="49" xfId="0" applyNumberFormat="1" applyFont="1" applyFill="1" applyBorder="1" applyAlignment="1">
      <alignment horizontal="center"/>
    </xf>
    <xf numFmtId="2" fontId="25" fillId="3" borderId="50" xfId="0" applyNumberFormat="1" applyFont="1" applyFill="1" applyBorder="1" applyAlignment="1">
      <alignment horizontal="left"/>
    </xf>
    <xf numFmtId="2" fontId="22" fillId="9" borderId="3" xfId="0" applyNumberFormat="1" applyFont="1" applyFill="1" applyBorder="1" applyAlignment="1">
      <alignment horizontal="center"/>
    </xf>
    <xf numFmtId="2" fontId="22" fillId="9" borderId="7" xfId="0" applyNumberFormat="1" applyFont="1" applyFill="1" applyBorder="1" applyAlignment="1">
      <alignment horizontal="center"/>
    </xf>
    <xf numFmtId="2" fontId="22" fillId="9" borderId="38" xfId="0" applyNumberFormat="1" applyFont="1" applyFill="1" applyBorder="1" applyAlignment="1">
      <alignment horizontal="center"/>
    </xf>
    <xf numFmtId="2" fontId="22" fillId="9" borderId="11" xfId="0" applyNumberFormat="1" applyFont="1" applyFill="1" applyBorder="1" applyAlignment="1">
      <alignment horizontal="center"/>
    </xf>
    <xf numFmtId="2" fontId="26" fillId="3" borderId="50" xfId="0" applyNumberFormat="1" applyFont="1" applyFill="1" applyBorder="1" applyAlignment="1">
      <alignment horizontal="left"/>
    </xf>
    <xf numFmtId="2" fontId="22" fillId="9" borderId="37" xfId="0" applyNumberFormat="1" applyFont="1" applyFill="1" applyBorder="1" applyAlignment="1">
      <alignment horizontal="center"/>
    </xf>
    <xf numFmtId="2" fontId="22" fillId="9" borderId="39" xfId="0" applyNumberFormat="1" applyFont="1" applyFill="1" applyBorder="1" applyAlignment="1">
      <alignment horizontal="center"/>
    </xf>
    <xf numFmtId="2" fontId="22" fillId="6" borderId="38" xfId="0" applyNumberFormat="1" applyFont="1" applyFill="1" applyBorder="1" applyAlignment="1">
      <alignment horizontal="center"/>
    </xf>
    <xf numFmtId="2" fontId="27" fillId="3" borderId="51" xfId="0" applyNumberFormat="1" applyFont="1" applyFill="1" applyBorder="1" applyAlignment="1"/>
    <xf numFmtId="2" fontId="21" fillId="2" borderId="6" xfId="0" applyNumberFormat="1" applyFont="1" applyFill="1" applyBorder="1" applyAlignment="1">
      <alignment horizontal="center"/>
    </xf>
    <xf numFmtId="2" fontId="22" fillId="2" borderId="16" xfId="0" applyNumberFormat="1" applyFont="1" applyFill="1" applyBorder="1" applyAlignment="1">
      <alignment horizontal="center"/>
    </xf>
    <xf numFmtId="2" fontId="22" fillId="2" borderId="17" xfId="0" applyNumberFormat="1" applyFont="1" applyFill="1" applyBorder="1" applyAlignment="1">
      <alignment horizontal="center"/>
    </xf>
    <xf numFmtId="2" fontId="22" fillId="2" borderId="38" xfId="0" applyNumberFormat="1" applyFont="1" applyFill="1" applyBorder="1" applyAlignment="1">
      <alignment horizontal="center"/>
    </xf>
    <xf numFmtId="2" fontId="22" fillId="2" borderId="7" xfId="0" applyNumberFormat="1" applyFont="1" applyFill="1" applyBorder="1" applyAlignment="1">
      <alignment horizontal="center"/>
    </xf>
    <xf numFmtId="2" fontId="22" fillId="2" borderId="18" xfId="0" applyNumberFormat="1" applyFont="1" applyFill="1" applyBorder="1" applyAlignment="1">
      <alignment horizontal="center"/>
    </xf>
    <xf numFmtId="2" fontId="21" fillId="9" borderId="16" xfId="0" applyNumberFormat="1" applyFont="1" applyFill="1" applyBorder="1" applyAlignment="1">
      <alignment horizontal="center"/>
    </xf>
    <xf numFmtId="2" fontId="21" fillId="9" borderId="17" xfId="0" applyNumberFormat="1" applyFont="1" applyFill="1" applyBorder="1" applyAlignment="1">
      <alignment horizontal="center"/>
    </xf>
    <xf numFmtId="2" fontId="21" fillId="9" borderId="38" xfId="0" applyNumberFormat="1" applyFont="1" applyFill="1" applyBorder="1" applyAlignment="1">
      <alignment horizontal="center"/>
    </xf>
    <xf numFmtId="2" fontId="21" fillId="9" borderId="7" xfId="0" applyNumberFormat="1" applyFont="1" applyFill="1" applyBorder="1" applyAlignment="1">
      <alignment horizontal="center"/>
    </xf>
    <xf numFmtId="2" fontId="21" fillId="9" borderId="18" xfId="0" applyNumberFormat="1" applyFont="1" applyFill="1" applyBorder="1" applyAlignment="1">
      <alignment horizontal="center"/>
    </xf>
    <xf numFmtId="2" fontId="23" fillId="3" borderId="52" xfId="0" applyNumberFormat="1" applyFont="1" applyFill="1" applyBorder="1" applyAlignment="1">
      <alignment horizontal="left"/>
    </xf>
    <xf numFmtId="2" fontId="24" fillId="2" borderId="16" xfId="0" applyNumberFormat="1" applyFont="1" applyFill="1" applyBorder="1" applyAlignment="1">
      <alignment horizontal="center"/>
    </xf>
    <xf numFmtId="2" fontId="24" fillId="2" borderId="17" xfId="0" applyNumberFormat="1" applyFont="1" applyFill="1" applyBorder="1" applyAlignment="1">
      <alignment horizontal="center"/>
    </xf>
    <xf numFmtId="2" fontId="24" fillId="2" borderId="38" xfId="0" applyNumberFormat="1" applyFont="1" applyFill="1" applyBorder="1" applyAlignment="1">
      <alignment horizontal="center"/>
    </xf>
    <xf numFmtId="2" fontId="24" fillId="2" borderId="7" xfId="0" applyNumberFormat="1" applyFont="1" applyFill="1" applyBorder="1" applyAlignment="1">
      <alignment horizontal="center"/>
    </xf>
    <xf numFmtId="2" fontId="24" fillId="2" borderId="18" xfId="0" applyNumberFormat="1" applyFont="1" applyFill="1" applyBorder="1" applyAlignment="1">
      <alignment horizontal="center"/>
    </xf>
    <xf numFmtId="2" fontId="21" fillId="8" borderId="8" xfId="0" applyNumberFormat="1" applyFont="1" applyFill="1" applyBorder="1" applyAlignment="1">
      <alignment horizontal="center"/>
    </xf>
    <xf numFmtId="2" fontId="21" fillId="8" borderId="53" xfId="0" applyNumberFormat="1" applyFont="1" applyFill="1" applyBorder="1" applyAlignment="1">
      <alignment horizontal="center"/>
    </xf>
    <xf numFmtId="2" fontId="21" fillId="8" borderId="54" xfId="0" applyNumberFormat="1" applyFont="1" applyFill="1" applyBorder="1" applyAlignment="1">
      <alignment horizontal="center"/>
    </xf>
    <xf numFmtId="2" fontId="21" fillId="8" borderId="55" xfId="0" applyNumberFormat="1" applyFont="1" applyFill="1" applyBorder="1" applyAlignment="1">
      <alignment horizontal="center"/>
    </xf>
    <xf numFmtId="2" fontId="21" fillId="8" borderId="56" xfId="0" applyNumberFormat="1" applyFont="1" applyFill="1" applyBorder="1" applyAlignment="1">
      <alignment horizontal="center"/>
    </xf>
    <xf numFmtId="2" fontId="21" fillId="8" borderId="57" xfId="0" applyNumberFormat="1" applyFont="1" applyFill="1" applyBorder="1" applyAlignment="1">
      <alignment horizontal="center"/>
    </xf>
    <xf numFmtId="2" fontId="22" fillId="4" borderId="14" xfId="0" applyNumberFormat="1" applyFont="1" applyFill="1" applyBorder="1" applyAlignment="1">
      <alignment horizontal="center"/>
    </xf>
    <xf numFmtId="2" fontId="22" fillId="4" borderId="47" xfId="0" applyNumberFormat="1" applyFont="1" applyFill="1" applyBorder="1" applyAlignment="1">
      <alignment horizontal="center"/>
    </xf>
    <xf numFmtId="2" fontId="22" fillId="4" borderId="48" xfId="0" applyNumberFormat="1" applyFont="1" applyFill="1" applyBorder="1" applyAlignment="1">
      <alignment horizontal="center"/>
    </xf>
    <xf numFmtId="2" fontId="22" fillId="4" borderId="31" xfId="0" applyNumberFormat="1" applyFont="1" applyFill="1" applyBorder="1" applyAlignment="1">
      <alignment horizontal="center"/>
    </xf>
    <xf numFmtId="2" fontId="22" fillId="4" borderId="49" xfId="0" applyNumberFormat="1" applyFont="1" applyFill="1" applyBorder="1" applyAlignment="1">
      <alignment horizontal="center"/>
    </xf>
    <xf numFmtId="2" fontId="21" fillId="7" borderId="12" xfId="0" applyNumberFormat="1" applyFont="1" applyFill="1" applyBorder="1" applyAlignment="1">
      <alignment horizontal="center"/>
    </xf>
    <xf numFmtId="2" fontId="22" fillId="7" borderId="14" xfId="0" applyNumberFormat="1" applyFont="1" applyFill="1" applyBorder="1" applyAlignment="1">
      <alignment horizontal="center"/>
    </xf>
    <xf numFmtId="2" fontId="22" fillId="7" borderId="47" xfId="0" applyNumberFormat="1" applyFont="1" applyFill="1" applyBorder="1" applyAlignment="1">
      <alignment horizontal="center"/>
    </xf>
    <xf numFmtId="2" fontId="22" fillId="7" borderId="48" xfId="0" applyNumberFormat="1" applyFont="1" applyFill="1" applyBorder="1" applyAlignment="1">
      <alignment horizontal="center"/>
    </xf>
    <xf numFmtId="2" fontId="22" fillId="7" borderId="31" xfId="0" applyNumberFormat="1" applyFont="1" applyFill="1" applyBorder="1" applyAlignment="1">
      <alignment horizontal="center"/>
    </xf>
    <xf numFmtId="2" fontId="22" fillId="7" borderId="49" xfId="0" applyNumberFormat="1" applyFont="1" applyFill="1" applyBorder="1" applyAlignment="1">
      <alignment horizontal="center"/>
    </xf>
    <xf numFmtId="2" fontId="27" fillId="3" borderId="45" xfId="0" applyNumberFormat="1" applyFont="1" applyFill="1" applyBorder="1" applyAlignment="1"/>
    <xf numFmtId="2" fontId="27" fillId="3" borderId="30" xfId="0" applyNumberFormat="1" applyFont="1" applyFill="1" applyBorder="1" applyAlignment="1"/>
    <xf numFmtId="2" fontId="21" fillId="10" borderId="6" xfId="0" applyNumberFormat="1" applyFont="1" applyFill="1" applyBorder="1" applyAlignment="1">
      <alignment horizontal="center"/>
    </xf>
    <xf numFmtId="2" fontId="22" fillId="10" borderId="16" xfId="0" applyNumberFormat="1" applyFont="1" applyFill="1" applyBorder="1" applyAlignment="1">
      <alignment horizontal="center"/>
    </xf>
    <xf numFmtId="2" fontId="22" fillId="10" borderId="17" xfId="0" applyNumberFormat="1" applyFont="1" applyFill="1" applyBorder="1" applyAlignment="1">
      <alignment horizontal="center"/>
    </xf>
    <xf numFmtId="2" fontId="22" fillId="10" borderId="38" xfId="0" applyNumberFormat="1" applyFont="1" applyFill="1" applyBorder="1" applyAlignment="1">
      <alignment horizontal="center"/>
    </xf>
    <xf numFmtId="2" fontId="22" fillId="10" borderId="7" xfId="0" applyNumberFormat="1" applyFont="1" applyFill="1" applyBorder="1" applyAlignment="1">
      <alignment horizontal="center"/>
    </xf>
    <xf numFmtId="2" fontId="22" fillId="10" borderId="18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>
      <alignment horizontal="center"/>
    </xf>
    <xf numFmtId="2" fontId="15" fillId="2" borderId="29" xfId="0" applyNumberFormat="1" applyFont="1" applyFill="1" applyBorder="1" applyAlignment="1">
      <alignment horizontal="left"/>
    </xf>
    <xf numFmtId="2" fontId="15" fillId="2" borderId="6" xfId="0" applyNumberFormat="1" applyFont="1" applyFill="1" applyBorder="1" applyAlignment="1">
      <alignment horizontal="left"/>
    </xf>
    <xf numFmtId="2" fontId="21" fillId="7" borderId="59" xfId="0" applyNumberFormat="1" applyFont="1" applyFill="1" applyBorder="1" applyAlignment="1">
      <alignment horizontal="center"/>
    </xf>
    <xf numFmtId="2" fontId="20" fillId="7" borderId="27" xfId="0" applyNumberFormat="1" applyFont="1" applyFill="1" applyBorder="1" applyAlignment="1"/>
    <xf numFmtId="2" fontId="21" fillId="7" borderId="60" xfId="0" applyNumberFormat="1" applyFont="1" applyFill="1" applyBorder="1" applyAlignment="1">
      <alignment horizontal="center"/>
    </xf>
    <xf numFmtId="2" fontId="20" fillId="7" borderId="51" xfId="0" applyNumberFormat="1" applyFont="1" applyFill="1" applyBorder="1" applyAlignment="1"/>
    <xf numFmtId="2" fontId="21" fillId="7" borderId="61" xfId="0" applyNumberFormat="1" applyFont="1" applyFill="1" applyBorder="1" applyAlignment="1">
      <alignment horizontal="center"/>
    </xf>
    <xf numFmtId="2" fontId="22" fillId="9" borderId="60" xfId="0" applyNumberFormat="1" applyFont="1" applyFill="1" applyBorder="1" applyAlignment="1">
      <alignment horizontal="center"/>
    </xf>
    <xf numFmtId="2" fontId="30" fillId="6" borderId="22" xfId="0" applyNumberFormat="1" applyFont="1" applyFill="1" applyBorder="1" applyAlignment="1">
      <alignment horizontal="center"/>
    </xf>
    <xf numFmtId="2" fontId="30" fillId="6" borderId="23" xfId="0" applyNumberFormat="1" applyFont="1" applyFill="1" applyBorder="1" applyAlignment="1">
      <alignment horizontal="center"/>
    </xf>
    <xf numFmtId="2" fontId="30" fillId="6" borderId="37" xfId="0" applyNumberFormat="1" applyFont="1" applyFill="1" applyBorder="1" applyAlignment="1">
      <alignment horizontal="center"/>
    </xf>
    <xf numFmtId="2" fontId="30" fillId="6" borderId="3" xfId="0" applyNumberFormat="1" applyFont="1" applyFill="1" applyBorder="1" applyAlignment="1">
      <alignment horizontal="center"/>
    </xf>
    <xf numFmtId="2" fontId="30" fillId="6" borderId="24" xfId="0" applyNumberFormat="1" applyFont="1" applyFill="1" applyBorder="1" applyAlignment="1">
      <alignment horizontal="center"/>
    </xf>
    <xf numFmtId="2" fontId="30" fillId="6" borderId="16" xfId="0" applyNumberFormat="1" applyFont="1" applyFill="1" applyBorder="1" applyAlignment="1">
      <alignment horizontal="center"/>
    </xf>
    <xf numFmtId="2" fontId="30" fillId="6" borderId="17" xfId="0" applyNumberFormat="1" applyFont="1" applyFill="1" applyBorder="1" applyAlignment="1">
      <alignment horizontal="center"/>
    </xf>
    <xf numFmtId="2" fontId="30" fillId="6" borderId="38" xfId="0" applyNumberFormat="1" applyFont="1" applyFill="1" applyBorder="1" applyAlignment="1">
      <alignment horizontal="center"/>
    </xf>
    <xf numFmtId="2" fontId="30" fillId="6" borderId="7" xfId="0" applyNumberFormat="1" applyFont="1" applyFill="1" applyBorder="1" applyAlignment="1">
      <alignment horizontal="center"/>
    </xf>
    <xf numFmtId="2" fontId="30" fillId="6" borderId="18" xfId="0" applyNumberFormat="1" applyFont="1" applyFill="1" applyBorder="1" applyAlignment="1">
      <alignment horizontal="center"/>
    </xf>
    <xf numFmtId="2" fontId="30" fillId="6" borderId="19" xfId="0" applyNumberFormat="1" applyFont="1" applyFill="1" applyBorder="1" applyAlignment="1">
      <alignment horizontal="center"/>
    </xf>
    <xf numFmtId="2" fontId="30" fillId="6" borderId="20" xfId="0" applyNumberFormat="1" applyFont="1" applyFill="1" applyBorder="1" applyAlignment="1">
      <alignment horizontal="center"/>
    </xf>
    <xf numFmtId="2" fontId="30" fillId="6" borderId="39" xfId="0" applyNumberFormat="1" applyFont="1" applyFill="1" applyBorder="1" applyAlignment="1">
      <alignment horizontal="center"/>
    </xf>
    <xf numFmtId="2" fontId="30" fillId="6" borderId="11" xfId="0" applyNumberFormat="1" applyFont="1" applyFill="1" applyBorder="1" applyAlignment="1">
      <alignment horizontal="center"/>
    </xf>
    <xf numFmtId="2" fontId="30" fillId="6" borderId="21" xfId="0" applyNumberFormat="1" applyFont="1" applyFill="1" applyBorder="1" applyAlignment="1">
      <alignment horizontal="center"/>
    </xf>
    <xf numFmtId="2" fontId="31" fillId="3" borderId="2" xfId="0" applyNumberFormat="1" applyFont="1" applyFill="1" applyBorder="1" applyAlignment="1"/>
    <xf numFmtId="2" fontId="31" fillId="3" borderId="41" xfId="0" applyNumberFormat="1" applyFont="1" applyFill="1" applyBorder="1" applyAlignment="1"/>
    <xf numFmtId="2" fontId="31" fillId="3" borderId="6" xfId="0" applyNumberFormat="1" applyFont="1" applyFill="1" applyBorder="1" applyAlignment="1"/>
    <xf numFmtId="2" fontId="31" fillId="3" borderId="27" xfId="0" applyNumberFormat="1" applyFont="1" applyFill="1" applyBorder="1" applyAlignment="1"/>
    <xf numFmtId="2" fontId="31" fillId="3" borderId="9" xfId="0" applyNumberFormat="1" applyFont="1" applyFill="1" applyBorder="1" applyAlignment="1"/>
    <xf numFmtId="2" fontId="31" fillId="3" borderId="62" xfId="0" applyNumberFormat="1" applyFont="1" applyFill="1" applyBorder="1" applyAlignment="1"/>
    <xf numFmtId="2" fontId="31" fillId="3" borderId="33" xfId="0" applyNumberFormat="1" applyFont="1" applyFill="1" applyBorder="1" applyAlignment="1"/>
    <xf numFmtId="2" fontId="31" fillId="3" borderId="40" xfId="0" applyNumberFormat="1" applyFont="1" applyFill="1" applyBorder="1" applyAlignment="1"/>
    <xf numFmtId="2" fontId="31" fillId="3" borderId="10" xfId="0" applyNumberFormat="1" applyFont="1" applyFill="1" applyBorder="1" applyAlignment="1"/>
    <xf numFmtId="2" fontId="31" fillId="3" borderId="51" xfId="0" applyNumberFormat="1" applyFont="1" applyFill="1" applyBorder="1" applyAlignment="1"/>
    <xf numFmtId="2" fontId="32" fillId="6" borderId="2" xfId="0" applyNumberFormat="1" applyFont="1" applyFill="1" applyBorder="1" applyAlignment="1">
      <alignment horizontal="center"/>
    </xf>
    <xf numFmtId="2" fontId="32" fillId="6" borderId="6" xfId="0" applyNumberFormat="1" applyFont="1" applyFill="1" applyBorder="1" applyAlignment="1">
      <alignment horizontal="center"/>
    </xf>
    <xf numFmtId="2" fontId="32" fillId="6" borderId="10" xfId="0" applyNumberFormat="1" applyFont="1" applyFill="1" applyBorder="1" applyAlignment="1">
      <alignment horizontal="center"/>
    </xf>
    <xf numFmtId="2" fontId="32" fillId="6" borderId="40" xfId="0" applyNumberFormat="1" applyFont="1" applyFill="1" applyBorder="1" applyAlignment="1">
      <alignment horizontal="center"/>
    </xf>
    <xf numFmtId="2" fontId="30" fillId="6" borderId="63" xfId="0" applyNumberFormat="1" applyFont="1" applyFill="1" applyBorder="1" applyAlignment="1">
      <alignment horizontal="center"/>
    </xf>
    <xf numFmtId="2" fontId="30" fillId="6" borderId="25" xfId="0" applyNumberFormat="1" applyFont="1" applyFill="1" applyBorder="1" applyAlignment="1">
      <alignment horizontal="center"/>
    </xf>
    <xf numFmtId="2" fontId="30" fillId="6" borderId="64" xfId="0" applyNumberFormat="1" applyFont="1" applyFill="1" applyBorder="1" applyAlignment="1">
      <alignment horizontal="center"/>
    </xf>
    <xf numFmtId="2" fontId="30" fillId="6" borderId="58" xfId="0" applyNumberFormat="1" applyFont="1" applyFill="1" applyBorder="1" applyAlignment="1">
      <alignment horizontal="center"/>
    </xf>
    <xf numFmtId="2" fontId="30" fillId="6" borderId="26" xfId="0" applyNumberFormat="1" applyFont="1" applyFill="1" applyBorder="1" applyAlignment="1">
      <alignment horizontal="center"/>
    </xf>
    <xf numFmtId="2" fontId="31" fillId="3" borderId="4" xfId="0" applyNumberFormat="1" applyFont="1" applyFill="1" applyBorder="1" applyAlignment="1"/>
    <xf numFmtId="2" fontId="31" fillId="3" borderId="29" xfId="0" applyNumberFormat="1" applyFont="1" applyFill="1" applyBorder="1" applyAlignment="1"/>
    <xf numFmtId="2" fontId="31" fillId="3" borderId="45" xfId="0" applyNumberFormat="1" applyFont="1" applyFill="1" applyBorder="1" applyAlignment="1"/>
    <xf numFmtId="2" fontId="31" fillId="3" borderId="8" xfId="0" applyNumberFormat="1" applyFont="1" applyFill="1" applyBorder="1" applyAlignment="1"/>
    <xf numFmtId="2" fontId="31" fillId="3" borderId="30" xfId="0" applyNumberFormat="1" applyFont="1" applyFill="1" applyBorder="1" applyAlignment="1"/>
    <xf numFmtId="2" fontId="27" fillId="3" borderId="29" xfId="0" applyNumberFormat="1" applyFont="1" applyFill="1" applyBorder="1" applyAlignment="1"/>
    <xf numFmtId="2" fontId="27" fillId="3" borderId="65" xfId="0" applyNumberFormat="1" applyFont="1" applyFill="1" applyBorder="1" applyAlignment="1"/>
    <xf numFmtId="2" fontId="21" fillId="9" borderId="27" xfId="0" applyNumberFormat="1" applyFont="1" applyFill="1" applyBorder="1" applyAlignment="1">
      <alignment horizontal="center"/>
    </xf>
    <xf numFmtId="2" fontId="21" fillId="9" borderId="33" xfId="0" applyNumberFormat="1" applyFont="1" applyFill="1" applyBorder="1" applyAlignment="1">
      <alignment horizontal="center"/>
    </xf>
    <xf numFmtId="2" fontId="22" fillId="9" borderId="63" xfId="0" applyNumberFormat="1" applyFont="1" applyFill="1" applyBorder="1" applyAlignment="1">
      <alignment horizontal="center"/>
    </xf>
    <xf numFmtId="2" fontId="21" fillId="9" borderId="51" xfId="0" applyNumberFormat="1" applyFont="1" applyFill="1" applyBorder="1" applyAlignment="1">
      <alignment horizontal="center"/>
    </xf>
    <xf numFmtId="2" fontId="30" fillId="6" borderId="59" xfId="0" applyNumberFormat="1" applyFont="1" applyFill="1" applyBorder="1" applyAlignment="1">
      <alignment horizontal="center"/>
    </xf>
    <xf numFmtId="2" fontId="30" fillId="6" borderId="29" xfId="0" applyNumberFormat="1" applyFont="1" applyFill="1" applyBorder="1" applyAlignment="1">
      <alignment horizontal="center"/>
    </xf>
    <xf numFmtId="2" fontId="33" fillId="6" borderId="63" xfId="0" applyNumberFormat="1" applyFont="1" applyFill="1" applyBorder="1" applyAlignment="1">
      <alignment horizontal="center"/>
    </xf>
    <xf numFmtId="2" fontId="33" fillId="6" borderId="25" xfId="0" applyNumberFormat="1" applyFont="1" applyFill="1" applyBorder="1" applyAlignment="1">
      <alignment horizontal="center"/>
    </xf>
    <xf numFmtId="2" fontId="33" fillId="6" borderId="64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>
      <alignment horizontal="center"/>
    </xf>
    <xf numFmtId="2" fontId="33" fillId="6" borderId="26" xfId="0" applyNumberFormat="1" applyFont="1" applyFill="1" applyBorder="1" applyAlignment="1">
      <alignment horizontal="center"/>
    </xf>
    <xf numFmtId="2" fontId="34" fillId="3" borderId="6" xfId="0" applyNumberFormat="1" applyFont="1" applyFill="1" applyBorder="1" applyAlignment="1"/>
    <xf numFmtId="2" fontId="34" fillId="3" borderId="27" xfId="0" applyNumberFormat="1" applyFont="1" applyFill="1" applyBorder="1" applyAlignment="1"/>
    <xf numFmtId="2" fontId="30" fillId="6" borderId="66" xfId="0" applyNumberFormat="1" applyFont="1" applyFill="1" applyBorder="1" applyAlignment="1">
      <alignment horizontal="center"/>
    </xf>
    <xf numFmtId="2" fontId="30" fillId="6" borderId="65" xfId="0" applyNumberFormat="1" applyFont="1" applyFill="1" applyBorder="1" applyAlignment="1">
      <alignment horizontal="center"/>
    </xf>
    <xf numFmtId="2" fontId="36" fillId="9" borderId="37" xfId="0" applyNumberFormat="1" applyFont="1" applyFill="1" applyBorder="1" applyAlignment="1">
      <alignment horizontal="center"/>
    </xf>
    <xf numFmtId="2" fontId="36" fillId="9" borderId="3" xfId="0" applyNumberFormat="1" applyFont="1" applyFill="1" applyBorder="1" applyAlignment="1">
      <alignment horizontal="center"/>
    </xf>
    <xf numFmtId="2" fontId="36" fillId="9" borderId="24" xfId="0" applyNumberFormat="1" applyFont="1" applyFill="1" applyBorder="1" applyAlignment="1">
      <alignment horizontal="center"/>
    </xf>
    <xf numFmtId="2" fontId="22" fillId="9" borderId="64" xfId="0" applyNumberFormat="1" applyFont="1" applyFill="1" applyBorder="1" applyAlignment="1">
      <alignment horizontal="center"/>
    </xf>
    <xf numFmtId="2" fontId="35" fillId="6" borderId="2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center"/>
    </xf>
    <xf numFmtId="2" fontId="37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39" fillId="0" borderId="0" xfId="0" applyNumberFormat="1" applyFont="1" applyFill="1" applyAlignment="1">
      <alignment horizontal="center"/>
    </xf>
    <xf numFmtId="2" fontId="40" fillId="0" borderId="0" xfId="0" applyNumberFormat="1" applyFont="1" applyFill="1" applyAlignment="1">
      <alignment horizontal="center"/>
    </xf>
    <xf numFmtId="2" fontId="41" fillId="0" borderId="0" xfId="0" applyNumberFormat="1" applyFont="1" applyFill="1" applyAlignment="1">
      <alignment horizontal="center"/>
    </xf>
    <xf numFmtId="2" fontId="42" fillId="0" borderId="0" xfId="0" applyNumberFormat="1" applyFont="1" applyFill="1" applyAlignment="1">
      <alignment horizontal="center"/>
    </xf>
    <xf numFmtId="2" fontId="4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2" fontId="38" fillId="0" borderId="4" xfId="0" applyNumberFormat="1" applyFont="1" applyFill="1" applyBorder="1" applyAlignment="1">
      <alignment horizontal="center"/>
    </xf>
    <xf numFmtId="2" fontId="44" fillId="0" borderId="0" xfId="0" applyNumberFormat="1" applyFont="1" applyFill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2" fontId="38" fillId="0" borderId="8" xfId="0" applyNumberFormat="1" applyFont="1" applyFill="1" applyBorder="1" applyAlignment="1">
      <alignment horizontal="center"/>
    </xf>
    <xf numFmtId="2" fontId="37" fillId="0" borderId="0" xfId="0" applyNumberFormat="1" applyFont="1" applyFill="1" applyAlignment="1">
      <alignment horizontal="left"/>
    </xf>
    <xf numFmtId="2" fontId="38" fillId="0" borderId="0" xfId="0" applyNumberFormat="1" applyFont="1" applyFill="1" applyAlignment="1">
      <alignment horizontal="left"/>
    </xf>
    <xf numFmtId="2" fontId="38" fillId="0" borderId="13" xfId="0" applyNumberFormat="1" applyFont="1" applyFill="1" applyBorder="1" applyAlignment="1">
      <alignment horizontal="center"/>
    </xf>
    <xf numFmtId="2" fontId="13" fillId="2" borderId="9" xfId="0" applyNumberFormat="1" applyFont="1" applyFill="1" applyBorder="1" applyAlignment="1">
      <alignment horizontal="center"/>
    </xf>
    <xf numFmtId="2" fontId="24" fillId="2" borderId="42" xfId="0" applyNumberFormat="1" applyFont="1" applyFill="1" applyBorder="1" applyAlignment="1">
      <alignment horizontal="center"/>
    </xf>
    <xf numFmtId="2" fontId="24" fillId="2" borderId="35" xfId="0" applyNumberFormat="1" applyFont="1" applyFill="1" applyBorder="1" applyAlignment="1">
      <alignment horizontal="center"/>
    </xf>
    <xf numFmtId="2" fontId="24" fillId="2" borderId="43" xfId="0" applyNumberFormat="1" applyFont="1" applyFill="1" applyBorder="1" applyAlignment="1">
      <alignment horizontal="center"/>
    </xf>
    <xf numFmtId="2" fontId="24" fillId="2" borderId="44" xfId="0" applyNumberFormat="1" applyFont="1" applyFill="1" applyBorder="1" applyAlignment="1">
      <alignment horizontal="center"/>
    </xf>
    <xf numFmtId="2" fontId="24" fillId="2" borderId="36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/>
    <xf numFmtId="2" fontId="21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left"/>
    </xf>
    <xf numFmtId="2" fontId="10" fillId="2" borderId="1" xfId="0" applyNumberFormat="1" applyFont="1" applyFill="1" applyBorder="1" applyAlignment="1">
      <alignment horizontal="left"/>
    </xf>
    <xf numFmtId="2" fontId="11" fillId="2" borderId="67" xfId="0" applyNumberFormat="1" applyFont="1" applyFill="1" applyBorder="1" applyAlignment="1"/>
    <xf numFmtId="2" fontId="13" fillId="2" borderId="22" xfId="0" applyNumberFormat="1" applyFont="1" applyFill="1" applyBorder="1" applyAlignment="1">
      <alignment horizontal="center"/>
    </xf>
    <xf numFmtId="2" fontId="13" fillId="2" borderId="37" xfId="0" applyNumberFormat="1" applyFont="1" applyFill="1" applyBorder="1" applyAlignment="1">
      <alignment horizontal="center"/>
    </xf>
    <xf numFmtId="2" fontId="5" fillId="2" borderId="32" xfId="0" applyNumberFormat="1" applyFont="1" applyFill="1" applyBorder="1" applyAlignment="1">
      <alignment horizontal="left"/>
    </xf>
    <xf numFmtId="2" fontId="11" fillId="2" borderId="5" xfId="0" applyNumberFormat="1" applyFont="1" applyFill="1" applyBorder="1" applyAlignment="1">
      <alignment horizontal="center"/>
    </xf>
    <xf numFmtId="2" fontId="11" fillId="2" borderId="0" xfId="0" applyNumberFormat="1" applyFont="1" applyFill="1" applyBorder="1" applyAlignment="1"/>
    <xf numFmtId="2" fontId="11" fillId="2" borderId="38" xfId="0" applyNumberFormat="1" applyFont="1" applyFill="1" applyBorder="1" applyAlignment="1">
      <alignment horizontal="center"/>
    </xf>
    <xf numFmtId="2" fontId="5" fillId="2" borderId="34" xfId="0" applyNumberFormat="1" applyFont="1" applyFill="1" applyBorder="1" applyAlignment="1">
      <alignment horizontal="left"/>
    </xf>
    <xf numFmtId="15" fontId="16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6" fillId="2" borderId="34" xfId="0" applyNumberFormat="1" applyFont="1" applyFill="1" applyBorder="1" applyAlignment="1">
      <alignment horizontal="center"/>
    </xf>
    <xf numFmtId="2" fontId="19" fillId="3" borderId="4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 applyProtection="1">
      <alignment horizontal="center"/>
      <protection locked="0"/>
    </xf>
    <xf numFmtId="2" fontId="22" fillId="4" borderId="23" xfId="0" applyNumberFormat="1" applyFont="1" applyFill="1" applyBorder="1" applyAlignment="1" applyProtection="1">
      <alignment horizontal="center"/>
      <protection locked="0"/>
    </xf>
    <xf numFmtId="2" fontId="22" fillId="4" borderId="24" xfId="0" applyNumberFormat="1" applyFont="1" applyFill="1" applyBorder="1" applyAlignment="1" applyProtection="1">
      <alignment horizontal="center"/>
      <protection locked="0"/>
    </xf>
    <xf numFmtId="2" fontId="22" fillId="4" borderId="22" xfId="0" applyNumberFormat="1" applyFont="1" applyFill="1" applyBorder="1" applyAlignment="1" applyProtection="1">
      <alignment horizontal="center"/>
      <protection locked="0"/>
    </xf>
    <xf numFmtId="2" fontId="22" fillId="4" borderId="37" xfId="0" applyNumberFormat="1" applyFont="1" applyFill="1" applyBorder="1" applyAlignment="1" applyProtection="1">
      <alignment horizontal="center"/>
      <protection locked="0"/>
    </xf>
    <xf numFmtId="2" fontId="23" fillId="3" borderId="4" xfId="0" applyNumberFormat="1" applyFont="1" applyFill="1" applyBorder="1" applyAlignment="1">
      <alignment horizontal="left"/>
    </xf>
    <xf numFmtId="2" fontId="22" fillId="4" borderId="7" xfId="0" applyNumberFormat="1" applyFont="1" applyFill="1" applyBorder="1" applyAlignment="1" applyProtection="1">
      <alignment horizontal="center"/>
      <protection locked="0"/>
    </xf>
    <xf numFmtId="2" fontId="22" fillId="4" borderId="17" xfId="0" applyNumberFormat="1" applyFont="1" applyFill="1" applyBorder="1" applyAlignment="1" applyProtection="1">
      <alignment horizontal="center"/>
      <protection locked="0"/>
    </xf>
    <xf numFmtId="2" fontId="22" fillId="4" borderId="18" xfId="0" applyNumberFormat="1" applyFont="1" applyFill="1" applyBorder="1" applyAlignment="1" applyProtection="1">
      <alignment horizontal="center"/>
      <protection locked="0"/>
    </xf>
    <xf numFmtId="2" fontId="22" fillId="4" borderId="16" xfId="0" applyNumberFormat="1" applyFont="1" applyFill="1" applyBorder="1" applyAlignment="1" applyProtection="1">
      <alignment horizontal="center"/>
      <protection locked="0"/>
    </xf>
    <xf numFmtId="2" fontId="22" fillId="4" borderId="38" xfId="0" applyNumberFormat="1" applyFont="1" applyFill="1" applyBorder="1" applyAlignment="1" applyProtection="1">
      <alignment horizontal="center"/>
      <protection locked="0"/>
    </xf>
    <xf numFmtId="2" fontId="23" fillId="3" borderId="8" xfId="0" applyNumberFormat="1" applyFont="1" applyFill="1" applyBorder="1" applyAlignment="1">
      <alignment horizontal="left"/>
    </xf>
    <xf numFmtId="2" fontId="20" fillId="4" borderId="10" xfId="0" applyNumberFormat="1" applyFont="1" applyFill="1" applyBorder="1" applyAlignment="1"/>
    <xf numFmtId="2" fontId="22" fillId="4" borderId="11" xfId="0" applyNumberFormat="1" applyFont="1" applyFill="1" applyBorder="1" applyAlignment="1" applyProtection="1">
      <alignment horizontal="center"/>
      <protection locked="0"/>
    </xf>
    <xf numFmtId="2" fontId="22" fillId="4" borderId="20" xfId="0" applyNumberFormat="1" applyFont="1" applyFill="1" applyBorder="1" applyAlignment="1" applyProtection="1">
      <alignment horizontal="center"/>
      <protection locked="0"/>
    </xf>
    <xf numFmtId="2" fontId="22" fillId="4" borderId="21" xfId="0" applyNumberFormat="1" applyFont="1" applyFill="1" applyBorder="1" applyAlignment="1" applyProtection="1">
      <alignment horizontal="center"/>
      <protection locked="0"/>
    </xf>
    <xf numFmtId="2" fontId="22" fillId="4" borderId="19" xfId="0" applyNumberFormat="1" applyFont="1" applyFill="1" applyBorder="1" applyAlignment="1" applyProtection="1">
      <alignment horizontal="center"/>
      <protection locked="0"/>
    </xf>
    <xf numFmtId="2" fontId="22" fillId="4" borderId="39" xfId="0" applyNumberFormat="1" applyFont="1" applyFill="1" applyBorder="1" applyAlignment="1" applyProtection="1">
      <alignment horizontal="center"/>
      <protection locked="0"/>
    </xf>
    <xf numFmtId="2" fontId="19" fillId="3" borderId="8" xfId="0" applyNumberFormat="1" applyFont="1" applyFill="1" applyBorder="1" applyAlignment="1">
      <alignment horizontal="center"/>
    </xf>
    <xf numFmtId="2" fontId="22" fillId="7" borderId="3" xfId="0" applyNumberFormat="1" applyFont="1" applyFill="1" applyBorder="1" applyAlignment="1" applyProtection="1">
      <alignment horizontal="center"/>
      <protection locked="0"/>
    </xf>
    <xf numFmtId="2" fontId="22" fillId="7" borderId="23" xfId="0" applyNumberFormat="1" applyFont="1" applyFill="1" applyBorder="1" applyAlignment="1" applyProtection="1">
      <alignment horizontal="center"/>
      <protection locked="0"/>
    </xf>
    <xf numFmtId="2" fontId="22" fillId="7" borderId="24" xfId="0" applyNumberFormat="1" applyFont="1" applyFill="1" applyBorder="1" applyAlignment="1" applyProtection="1">
      <alignment horizontal="center"/>
      <protection locked="0"/>
    </xf>
    <xf numFmtId="2" fontId="22" fillId="7" borderId="22" xfId="0" applyNumberFormat="1" applyFont="1" applyFill="1" applyBorder="1" applyAlignment="1" applyProtection="1">
      <alignment horizontal="center"/>
      <protection locked="0"/>
    </xf>
    <xf numFmtId="2" fontId="22" fillId="7" borderId="37" xfId="0" applyNumberFormat="1" applyFont="1" applyFill="1" applyBorder="1" applyAlignment="1" applyProtection="1">
      <alignment horizontal="center"/>
      <protection locked="0"/>
    </xf>
    <xf numFmtId="2" fontId="25" fillId="3" borderId="8" xfId="0" applyNumberFormat="1" applyFont="1" applyFill="1" applyBorder="1" applyAlignment="1" applyProtection="1">
      <alignment horizontal="left"/>
      <protection locked="0"/>
    </xf>
    <xf numFmtId="2" fontId="21" fillId="7" borderId="6" xfId="0" applyNumberFormat="1" applyFont="1" applyFill="1" applyBorder="1" applyAlignment="1">
      <alignment horizontal="center"/>
    </xf>
    <xf numFmtId="2" fontId="22" fillId="7" borderId="7" xfId="0" applyNumberFormat="1" applyFont="1" applyFill="1" applyBorder="1" applyAlignment="1" applyProtection="1">
      <alignment horizontal="center"/>
      <protection locked="0"/>
    </xf>
    <xf numFmtId="2" fontId="22" fillId="7" borderId="17" xfId="0" applyNumberFormat="1" applyFont="1" applyFill="1" applyBorder="1" applyAlignment="1" applyProtection="1">
      <alignment horizontal="center"/>
      <protection locked="0"/>
    </xf>
    <xf numFmtId="2" fontId="22" fillId="7" borderId="18" xfId="0" applyNumberFormat="1" applyFont="1" applyFill="1" applyBorder="1" applyAlignment="1" applyProtection="1">
      <alignment horizontal="center"/>
      <protection locked="0"/>
    </xf>
    <xf numFmtId="2" fontId="22" fillId="7" borderId="16" xfId="0" applyNumberFormat="1" applyFont="1" applyFill="1" applyBorder="1" applyAlignment="1" applyProtection="1">
      <alignment horizontal="center"/>
      <protection locked="0"/>
    </xf>
    <xf numFmtId="2" fontId="22" fillId="7" borderId="38" xfId="0" applyNumberFormat="1" applyFont="1" applyFill="1" applyBorder="1" applyAlignment="1" applyProtection="1">
      <alignment horizontal="center"/>
      <protection locked="0"/>
    </xf>
    <xf numFmtId="2" fontId="22" fillId="7" borderId="11" xfId="0" applyNumberFormat="1" applyFont="1" applyFill="1" applyBorder="1" applyAlignment="1" applyProtection="1">
      <alignment horizontal="center"/>
      <protection locked="0"/>
    </xf>
    <xf numFmtId="2" fontId="22" fillId="7" borderId="20" xfId="0" applyNumberFormat="1" applyFont="1" applyFill="1" applyBorder="1" applyAlignment="1" applyProtection="1">
      <alignment horizontal="center"/>
      <protection locked="0"/>
    </xf>
    <xf numFmtId="2" fontId="22" fillId="7" borderId="21" xfId="0" applyNumberFormat="1" applyFont="1" applyFill="1" applyBorder="1" applyAlignment="1" applyProtection="1">
      <alignment horizontal="center"/>
      <protection locked="0"/>
    </xf>
    <xf numFmtId="2" fontId="22" fillId="7" borderId="19" xfId="0" applyNumberFormat="1" applyFont="1" applyFill="1" applyBorder="1" applyAlignment="1" applyProtection="1">
      <alignment horizontal="center"/>
      <protection locked="0"/>
    </xf>
    <xf numFmtId="2" fontId="22" fillId="7" borderId="39" xfId="0" applyNumberFormat="1" applyFont="1" applyFill="1" applyBorder="1" applyAlignment="1" applyProtection="1">
      <alignment horizontal="center"/>
      <protection locked="0"/>
    </xf>
    <xf numFmtId="2" fontId="31" fillId="3" borderId="2" xfId="0" applyNumberFormat="1" applyFont="1" applyFill="1" applyBorder="1" applyAlignment="1" applyProtection="1">
      <protection locked="0"/>
    </xf>
    <xf numFmtId="2" fontId="22" fillId="9" borderId="3" xfId="0" applyNumberFormat="1" applyFont="1" applyFill="1" applyBorder="1" applyAlignment="1" applyProtection="1">
      <alignment horizontal="center"/>
      <protection locked="0"/>
    </xf>
    <xf numFmtId="2" fontId="22" fillId="9" borderId="23" xfId="0" applyNumberFormat="1" applyFont="1" applyFill="1" applyBorder="1" applyAlignment="1" applyProtection="1">
      <alignment horizontal="center"/>
      <protection locked="0"/>
    </xf>
    <xf numFmtId="2" fontId="22" fillId="9" borderId="24" xfId="0" applyNumberFormat="1" applyFont="1" applyFill="1" applyBorder="1" applyAlignment="1" applyProtection="1">
      <alignment horizontal="center"/>
      <protection locked="0"/>
    </xf>
    <xf numFmtId="2" fontId="22" fillId="9" borderId="22" xfId="0" applyNumberFormat="1" applyFont="1" applyFill="1" applyBorder="1" applyAlignment="1" applyProtection="1">
      <alignment horizontal="center"/>
      <protection locked="0"/>
    </xf>
    <xf numFmtId="2" fontId="22" fillId="9" borderId="37" xfId="0" applyNumberFormat="1" applyFont="1" applyFill="1" applyBorder="1" applyAlignment="1" applyProtection="1">
      <alignment horizontal="center"/>
      <protection locked="0"/>
    </xf>
    <xf numFmtId="2" fontId="26" fillId="3" borderId="8" xfId="0" applyNumberFormat="1" applyFont="1" applyFill="1" applyBorder="1" applyAlignment="1" applyProtection="1">
      <alignment horizontal="left"/>
      <protection locked="0"/>
    </xf>
    <xf numFmtId="2" fontId="31" fillId="3" borderId="6" xfId="0" applyNumberFormat="1" applyFont="1" applyFill="1" applyBorder="1" applyAlignment="1" applyProtection="1">
      <protection locked="0"/>
    </xf>
    <xf numFmtId="2" fontId="22" fillId="9" borderId="7" xfId="0" applyNumberFormat="1" applyFont="1" applyFill="1" applyBorder="1" applyAlignment="1" applyProtection="1">
      <alignment horizontal="center"/>
      <protection locked="0"/>
    </xf>
    <xf numFmtId="2" fontId="22" fillId="9" borderId="17" xfId="0" applyNumberFormat="1" applyFont="1" applyFill="1" applyBorder="1" applyAlignment="1" applyProtection="1">
      <alignment horizontal="center"/>
      <protection locked="0"/>
    </xf>
    <xf numFmtId="2" fontId="22" fillId="9" borderId="18" xfId="0" applyNumberFormat="1" applyFont="1" applyFill="1" applyBorder="1" applyAlignment="1" applyProtection="1">
      <alignment horizontal="center"/>
      <protection locked="0"/>
    </xf>
    <xf numFmtId="2" fontId="22" fillId="9" borderId="16" xfId="0" applyNumberFormat="1" applyFont="1" applyFill="1" applyBorder="1" applyAlignment="1" applyProtection="1">
      <alignment horizontal="center"/>
      <protection locked="0"/>
    </xf>
    <xf numFmtId="2" fontId="22" fillId="9" borderId="38" xfId="0" applyNumberFormat="1" applyFont="1" applyFill="1" applyBorder="1" applyAlignment="1" applyProtection="1">
      <alignment horizontal="center"/>
      <protection locked="0"/>
    </xf>
    <xf numFmtId="2" fontId="31" fillId="3" borderId="10" xfId="0" applyNumberFormat="1" applyFont="1" applyFill="1" applyBorder="1" applyAlignment="1" applyProtection="1">
      <protection locked="0"/>
    </xf>
    <xf numFmtId="2" fontId="22" fillId="9" borderId="11" xfId="0" applyNumberFormat="1" applyFont="1" applyFill="1" applyBorder="1" applyAlignment="1" applyProtection="1">
      <alignment horizontal="center"/>
      <protection locked="0"/>
    </xf>
    <xf numFmtId="2" fontId="22" fillId="9" borderId="20" xfId="0" applyNumberFormat="1" applyFont="1" applyFill="1" applyBorder="1" applyAlignment="1" applyProtection="1">
      <alignment horizontal="center"/>
      <protection locked="0"/>
    </xf>
    <xf numFmtId="2" fontId="22" fillId="9" borderId="21" xfId="0" applyNumberFormat="1" applyFont="1" applyFill="1" applyBorder="1" applyAlignment="1" applyProtection="1">
      <alignment horizontal="center"/>
      <protection locked="0"/>
    </xf>
    <xf numFmtId="2" fontId="22" fillId="9" borderId="19" xfId="0" applyNumberFormat="1" applyFont="1" applyFill="1" applyBorder="1" applyAlignment="1" applyProtection="1">
      <alignment horizontal="center"/>
      <protection locked="0"/>
    </xf>
    <xf numFmtId="2" fontId="22" fillId="9" borderId="39" xfId="0" applyNumberFormat="1" applyFont="1" applyFill="1" applyBorder="1" applyAlignment="1" applyProtection="1">
      <alignment horizontal="center"/>
      <protection locked="0"/>
    </xf>
    <xf numFmtId="2" fontId="27" fillId="3" borderId="40" xfId="0" applyNumberFormat="1" applyFont="1" applyFill="1" applyBorder="1" applyAlignment="1" applyProtection="1">
      <protection locked="0"/>
    </xf>
    <xf numFmtId="2" fontId="30" fillId="6" borderId="58" xfId="0" applyNumberFormat="1" applyFont="1" applyFill="1" applyBorder="1" applyAlignment="1" applyProtection="1">
      <alignment horizontal="center"/>
      <protection locked="0"/>
    </xf>
    <xf numFmtId="2" fontId="30" fillId="6" borderId="25" xfId="0" applyNumberFormat="1" applyFont="1" applyFill="1" applyBorder="1" applyAlignment="1" applyProtection="1">
      <alignment horizontal="center"/>
      <protection locked="0"/>
    </xf>
    <xf numFmtId="2" fontId="30" fillId="6" borderId="26" xfId="0" applyNumberFormat="1" applyFont="1" applyFill="1" applyBorder="1" applyAlignment="1" applyProtection="1">
      <alignment horizontal="center"/>
      <protection locked="0"/>
    </xf>
    <xf numFmtId="2" fontId="30" fillId="6" borderId="63" xfId="0" applyNumberFormat="1" applyFont="1" applyFill="1" applyBorder="1" applyAlignment="1" applyProtection="1">
      <alignment horizontal="center"/>
      <protection locked="0"/>
    </xf>
    <xf numFmtId="2" fontId="30" fillId="6" borderId="64" xfId="0" applyNumberFormat="1" applyFont="1" applyFill="1" applyBorder="1" applyAlignment="1" applyProtection="1">
      <alignment horizontal="center"/>
      <protection locked="0"/>
    </xf>
    <xf numFmtId="2" fontId="27" fillId="3" borderId="6" xfId="0" applyNumberFormat="1" applyFont="1" applyFill="1" applyBorder="1" applyAlignment="1" applyProtection="1">
      <protection locked="0"/>
    </xf>
    <xf numFmtId="2" fontId="30" fillId="6" borderId="7" xfId="0" applyNumberFormat="1" applyFont="1" applyFill="1" applyBorder="1" applyAlignment="1" applyProtection="1">
      <alignment horizontal="center"/>
      <protection locked="0"/>
    </xf>
    <xf numFmtId="2" fontId="30" fillId="6" borderId="17" xfId="0" applyNumberFormat="1" applyFont="1" applyFill="1" applyBorder="1" applyAlignment="1" applyProtection="1">
      <alignment horizontal="center"/>
      <protection locked="0"/>
    </xf>
    <xf numFmtId="2" fontId="30" fillId="6" borderId="18" xfId="0" applyNumberFormat="1" applyFont="1" applyFill="1" applyBorder="1" applyAlignment="1" applyProtection="1">
      <alignment horizontal="center"/>
      <protection locked="0"/>
    </xf>
    <xf numFmtId="2" fontId="30" fillId="6" borderId="16" xfId="0" applyNumberFormat="1" applyFont="1" applyFill="1" applyBorder="1" applyAlignment="1" applyProtection="1">
      <alignment horizontal="center"/>
      <protection locked="0"/>
    </xf>
    <xf numFmtId="2" fontId="30" fillId="6" borderId="38" xfId="0" applyNumberFormat="1" applyFont="1" applyFill="1" applyBorder="1" applyAlignment="1" applyProtection="1">
      <alignment horizontal="center"/>
      <protection locked="0"/>
    </xf>
    <xf numFmtId="2" fontId="27" fillId="3" borderId="9" xfId="0" applyNumberFormat="1" applyFont="1" applyFill="1" applyBorder="1" applyAlignment="1" applyProtection="1">
      <protection locked="0"/>
    </xf>
    <xf numFmtId="2" fontId="32" fillId="6" borderId="9" xfId="0" applyNumberFormat="1" applyFont="1" applyFill="1" applyBorder="1" applyAlignment="1">
      <alignment horizontal="center"/>
    </xf>
    <xf numFmtId="2" fontId="30" fillId="6" borderId="44" xfId="0" applyNumberFormat="1" applyFont="1" applyFill="1" applyBorder="1" applyAlignment="1" applyProtection="1">
      <alignment horizontal="center"/>
      <protection locked="0"/>
    </xf>
    <xf numFmtId="2" fontId="30" fillId="6" borderId="35" xfId="0" applyNumberFormat="1" applyFont="1" applyFill="1" applyBorder="1" applyAlignment="1" applyProtection="1">
      <alignment horizontal="center"/>
      <protection locked="0"/>
    </xf>
    <xf numFmtId="2" fontId="30" fillId="6" borderId="36" xfId="0" applyNumberFormat="1" applyFont="1" applyFill="1" applyBorder="1" applyAlignment="1" applyProtection="1">
      <alignment horizontal="center"/>
      <protection locked="0"/>
    </xf>
    <xf numFmtId="2" fontId="30" fillId="6" borderId="42" xfId="0" applyNumberFormat="1" applyFont="1" applyFill="1" applyBorder="1" applyAlignment="1" applyProtection="1">
      <alignment horizontal="center"/>
      <protection locked="0"/>
    </xf>
    <xf numFmtId="2" fontId="30" fillId="6" borderId="43" xfId="0" applyNumberFormat="1" applyFont="1" applyFill="1" applyBorder="1" applyAlignment="1" applyProtection="1">
      <alignment horizontal="center"/>
      <protection locked="0"/>
    </xf>
    <xf numFmtId="2" fontId="27" fillId="3" borderId="2" xfId="0" applyNumberFormat="1" applyFont="1" applyFill="1" applyBorder="1" applyAlignment="1" applyProtection="1">
      <protection locked="0"/>
    </xf>
    <xf numFmtId="2" fontId="22" fillId="6" borderId="7" xfId="0" applyNumberFormat="1" applyFont="1" applyFill="1" applyBorder="1" applyAlignment="1" applyProtection="1">
      <alignment horizontal="center"/>
      <protection locked="0"/>
    </xf>
    <xf numFmtId="2" fontId="22" fillId="6" borderId="17" xfId="0" applyNumberFormat="1" applyFont="1" applyFill="1" applyBorder="1" applyAlignment="1" applyProtection="1">
      <alignment horizontal="center"/>
      <protection locked="0"/>
    </xf>
    <xf numFmtId="2" fontId="22" fillId="6" borderId="18" xfId="0" applyNumberFormat="1" applyFont="1" applyFill="1" applyBorder="1" applyAlignment="1" applyProtection="1">
      <alignment horizontal="center"/>
      <protection locked="0"/>
    </xf>
    <xf numFmtId="2" fontId="22" fillId="6" borderId="38" xfId="0" applyNumberFormat="1" applyFont="1" applyFill="1" applyBorder="1" applyAlignment="1" applyProtection="1">
      <alignment horizontal="center"/>
      <protection locked="0"/>
    </xf>
    <xf numFmtId="2" fontId="27" fillId="3" borderId="10" xfId="0" applyNumberFormat="1" applyFont="1" applyFill="1" applyBorder="1" applyAlignment="1" applyProtection="1">
      <protection locked="0"/>
    </xf>
    <xf numFmtId="2" fontId="22" fillId="6" borderId="11" xfId="0" applyNumberFormat="1" applyFont="1" applyFill="1" applyBorder="1" applyAlignment="1" applyProtection="1">
      <alignment horizontal="center"/>
      <protection locked="0"/>
    </xf>
    <xf numFmtId="2" fontId="22" fillId="6" borderId="20" xfId="0" applyNumberFormat="1" applyFont="1" applyFill="1" applyBorder="1" applyAlignment="1" applyProtection="1">
      <alignment horizontal="center"/>
      <protection locked="0"/>
    </xf>
    <xf numFmtId="2" fontId="22" fillId="6" borderId="21" xfId="0" applyNumberFormat="1" applyFont="1" applyFill="1" applyBorder="1" applyAlignment="1" applyProtection="1">
      <alignment horizontal="center"/>
      <protection locked="0"/>
    </xf>
    <xf numFmtId="2" fontId="22" fillId="6" borderId="39" xfId="0" applyNumberFormat="1" applyFont="1" applyFill="1" applyBorder="1" applyAlignment="1" applyProtection="1">
      <alignment horizontal="center"/>
      <protection locked="0"/>
    </xf>
    <xf numFmtId="2" fontId="20" fillId="2" borderId="8" xfId="0" applyNumberFormat="1" applyFont="1" applyFill="1" applyBorder="1" applyAlignment="1">
      <alignment horizontal="center"/>
    </xf>
    <xf numFmtId="2" fontId="20" fillId="2" borderId="8" xfId="0" applyNumberFormat="1" applyFont="1" applyFill="1" applyBorder="1" applyAlignment="1"/>
    <xf numFmtId="2" fontId="21" fillId="2" borderId="8" xfId="0" applyNumberFormat="1" applyFont="1" applyFill="1" applyBorder="1" applyAlignment="1">
      <alignment horizontal="center"/>
    </xf>
    <xf numFmtId="2" fontId="22" fillId="2" borderId="68" xfId="0" applyNumberFormat="1" applyFont="1" applyFill="1" applyBorder="1" applyAlignment="1">
      <alignment horizontal="center"/>
    </xf>
    <xf numFmtId="2" fontId="22" fillId="2" borderId="69" xfId="0" applyNumberFormat="1" applyFont="1" applyFill="1" applyBorder="1" applyAlignment="1">
      <alignment horizontal="center"/>
    </xf>
    <xf numFmtId="2" fontId="22" fillId="2" borderId="70" xfId="0" applyNumberFormat="1" applyFont="1" applyFill="1" applyBorder="1" applyAlignment="1">
      <alignment horizontal="center"/>
    </xf>
    <xf numFmtId="2" fontId="22" fillId="2" borderId="0" xfId="0" applyNumberFormat="1" applyFont="1" applyFill="1" applyBorder="1" applyAlignment="1">
      <alignment horizontal="center"/>
    </xf>
    <xf numFmtId="2" fontId="26" fillId="2" borderId="8" xfId="0" applyNumberFormat="1" applyFont="1" applyFill="1" applyBorder="1" applyAlignment="1">
      <alignment horizontal="left"/>
    </xf>
    <xf numFmtId="2" fontId="20" fillId="3" borderId="12" xfId="0" applyNumberFormat="1" applyFont="1" applyFill="1" applyBorder="1" applyAlignment="1">
      <alignment horizontal="center"/>
    </xf>
    <xf numFmtId="2" fontId="20" fillId="3" borderId="12" xfId="0" applyNumberFormat="1" applyFont="1" applyFill="1" applyBorder="1" applyAlignment="1"/>
    <xf numFmtId="2" fontId="21" fillId="9" borderId="12" xfId="0" applyNumberFormat="1" applyFont="1" applyFill="1" applyBorder="1" applyAlignment="1">
      <alignment horizontal="center"/>
    </xf>
    <xf numFmtId="2" fontId="21" fillId="9" borderId="31" xfId="0" applyNumberFormat="1" applyFont="1" applyFill="1" applyBorder="1" applyAlignment="1">
      <alignment horizontal="center"/>
    </xf>
    <xf numFmtId="2" fontId="21" fillId="9" borderId="47" xfId="0" applyNumberFormat="1" applyFont="1" applyFill="1" applyBorder="1" applyAlignment="1">
      <alignment horizontal="center"/>
    </xf>
    <xf numFmtId="2" fontId="21" fillId="9" borderId="49" xfId="0" applyNumberFormat="1" applyFont="1" applyFill="1" applyBorder="1" applyAlignment="1">
      <alignment horizontal="center"/>
    </xf>
    <xf numFmtId="2" fontId="21" fillId="9" borderId="14" xfId="0" applyNumberFormat="1" applyFont="1" applyFill="1" applyBorder="1" applyAlignment="1">
      <alignment horizontal="center"/>
    </xf>
    <xf numFmtId="2" fontId="21" fillId="9" borderId="48" xfId="0" applyNumberFormat="1" applyFont="1" applyFill="1" applyBorder="1" applyAlignment="1">
      <alignment horizontal="center"/>
    </xf>
    <xf numFmtId="2" fontId="23" fillId="3" borderId="12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/>
    </xf>
    <xf numFmtId="2" fontId="11" fillId="2" borderId="8" xfId="0" applyNumberFormat="1" applyFont="1" applyFill="1" applyBorder="1" applyAlignment="1"/>
    <xf numFmtId="2" fontId="13" fillId="2" borderId="8" xfId="0" applyNumberFormat="1" applyFont="1" applyFill="1" applyBorder="1" applyAlignment="1">
      <alignment horizontal="center"/>
    </xf>
    <xf numFmtId="2" fontId="24" fillId="2" borderId="58" xfId="0" applyNumberFormat="1" applyFont="1" applyFill="1" applyBorder="1" applyAlignment="1">
      <alignment horizontal="center"/>
    </xf>
    <xf numFmtId="2" fontId="24" fillId="2" borderId="25" xfId="0" applyNumberFormat="1" applyFont="1" applyFill="1" applyBorder="1" applyAlignment="1">
      <alignment horizontal="center"/>
    </xf>
    <xf numFmtId="2" fontId="24" fillId="2" borderId="26" xfId="0" applyNumberFormat="1" applyFont="1" applyFill="1" applyBorder="1" applyAlignment="1">
      <alignment horizontal="center"/>
    </xf>
    <xf numFmtId="2" fontId="24" fillId="2" borderId="0" xfId="0" applyNumberFormat="1" applyFont="1" applyFill="1" applyBorder="1" applyAlignment="1">
      <alignment horizontal="center"/>
    </xf>
    <xf numFmtId="2" fontId="8" fillId="2" borderId="8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 wrapText="1"/>
    </xf>
    <xf numFmtId="1" fontId="11" fillId="2" borderId="0" xfId="0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2" fontId="21" fillId="4" borderId="9" xfId="0" applyNumberFormat="1" applyFont="1" applyFill="1" applyBorder="1" applyAlignment="1">
      <alignment horizontal="center"/>
    </xf>
    <xf numFmtId="2" fontId="22" fillId="4" borderId="44" xfId="0" applyNumberFormat="1" applyFont="1" applyFill="1" applyBorder="1" applyAlignment="1" applyProtection="1">
      <alignment horizontal="center"/>
      <protection locked="0"/>
    </xf>
    <xf numFmtId="2" fontId="22" fillId="4" borderId="35" xfId="0" applyNumberFormat="1" applyFont="1" applyFill="1" applyBorder="1" applyAlignment="1" applyProtection="1">
      <alignment horizontal="center"/>
      <protection locked="0"/>
    </xf>
    <xf numFmtId="2" fontId="22" fillId="4" borderId="36" xfId="0" applyNumberFormat="1" applyFont="1" applyFill="1" applyBorder="1" applyAlignment="1" applyProtection="1">
      <alignment horizontal="center"/>
      <protection locked="0"/>
    </xf>
    <xf numFmtId="2" fontId="22" fillId="4" borderId="42" xfId="0" applyNumberFormat="1" applyFont="1" applyFill="1" applyBorder="1" applyAlignment="1" applyProtection="1">
      <alignment horizontal="center"/>
      <protection locked="0"/>
    </xf>
    <xf numFmtId="2" fontId="22" fillId="4" borderId="43" xfId="0" applyNumberFormat="1" applyFont="1" applyFill="1" applyBorder="1" applyAlignment="1" applyProtection="1">
      <alignment horizontal="center"/>
      <protection locked="0"/>
    </xf>
    <xf numFmtId="2" fontId="22" fillId="8" borderId="68" xfId="0" applyNumberFormat="1" applyFont="1" applyFill="1" applyBorder="1" applyAlignment="1">
      <alignment horizontal="center"/>
    </xf>
    <xf numFmtId="2" fontId="22" fillId="8" borderId="69" xfId="0" applyNumberFormat="1" applyFont="1" applyFill="1" applyBorder="1" applyAlignment="1">
      <alignment horizontal="center"/>
    </xf>
    <xf numFmtId="2" fontId="22" fillId="8" borderId="70" xfId="0" applyNumberFormat="1" applyFont="1" applyFill="1" applyBorder="1" applyAlignment="1">
      <alignment horizontal="center"/>
    </xf>
    <xf numFmtId="2" fontId="22" fillId="8" borderId="71" xfId="0" applyNumberFormat="1" applyFont="1" applyFill="1" applyBorder="1" applyAlignment="1">
      <alignment horizontal="center"/>
    </xf>
    <xf numFmtId="2" fontId="22" fillId="8" borderId="72" xfId="0" applyNumberFormat="1" applyFont="1" applyFill="1" applyBorder="1" applyAlignment="1">
      <alignment horizontal="center"/>
    </xf>
    <xf numFmtId="2" fontId="21" fillId="8" borderId="13" xfId="0" applyNumberFormat="1" applyFont="1" applyFill="1" applyBorder="1" applyAlignment="1">
      <alignment horizontal="center"/>
    </xf>
    <xf numFmtId="2" fontId="21" fillId="8" borderId="73" xfId="0" applyNumberFormat="1" applyFont="1" applyFill="1" applyBorder="1" applyAlignment="1">
      <alignment horizontal="center"/>
    </xf>
    <xf numFmtId="2" fontId="21" fillId="8" borderId="74" xfId="0" applyNumberFormat="1" applyFont="1" applyFill="1" applyBorder="1" applyAlignment="1">
      <alignment horizontal="center"/>
    </xf>
    <xf numFmtId="2" fontId="21" fillId="8" borderId="75" xfId="0" applyNumberFormat="1" applyFont="1" applyFill="1" applyBorder="1" applyAlignment="1">
      <alignment horizontal="center"/>
    </xf>
    <xf numFmtId="2" fontId="21" fillId="8" borderId="76" xfId="0" applyNumberFormat="1" applyFont="1" applyFill="1" applyBorder="1" applyAlignment="1">
      <alignment horizontal="center"/>
    </xf>
    <xf numFmtId="2" fontId="21" fillId="8" borderId="77" xfId="0" applyNumberFormat="1" applyFont="1" applyFill="1" applyBorder="1" applyAlignment="1">
      <alignment horizontal="center"/>
    </xf>
    <xf numFmtId="2" fontId="31" fillId="3" borderId="40" xfId="0" applyNumberFormat="1" applyFont="1" applyFill="1" applyBorder="1" applyAlignment="1" applyProtection="1">
      <protection locked="0"/>
    </xf>
    <xf numFmtId="2" fontId="21" fillId="9" borderId="40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 applyProtection="1">
      <alignment horizontal="center"/>
      <protection locked="0"/>
    </xf>
    <xf numFmtId="2" fontId="22" fillId="9" borderId="25" xfId="0" applyNumberFormat="1" applyFont="1" applyFill="1" applyBorder="1" applyAlignment="1" applyProtection="1">
      <alignment horizontal="center"/>
      <protection locked="0"/>
    </xf>
    <xf numFmtId="2" fontId="44" fillId="9" borderId="26" xfId="0" applyNumberFormat="1" applyFont="1" applyFill="1" applyBorder="1" applyAlignment="1" applyProtection="1">
      <alignment horizontal="center"/>
      <protection locked="0"/>
    </xf>
    <xf numFmtId="2" fontId="22" fillId="9" borderId="63" xfId="0" applyNumberFormat="1" applyFont="1" applyFill="1" applyBorder="1" applyAlignment="1" applyProtection="1">
      <alignment horizontal="center"/>
      <protection locked="0"/>
    </xf>
    <xf numFmtId="2" fontId="22" fillId="9" borderId="64" xfId="0" applyNumberFormat="1" applyFont="1" applyFill="1" applyBorder="1" applyAlignment="1" applyProtection="1">
      <alignment horizontal="center"/>
      <protection locked="0"/>
    </xf>
    <xf numFmtId="2" fontId="44" fillId="9" borderId="58" xfId="0" applyNumberFormat="1" applyFont="1" applyFill="1" applyBorder="1" applyAlignment="1" applyProtection="1">
      <alignment horizontal="center"/>
      <protection locked="0"/>
    </xf>
    <xf numFmtId="2" fontId="31" fillId="3" borderId="9" xfId="0" applyNumberFormat="1" applyFont="1" applyFill="1" applyBorder="1" applyAlignment="1" applyProtection="1">
      <protection locked="0"/>
    </xf>
    <xf numFmtId="2" fontId="21" fillId="9" borderId="9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 applyProtection="1">
      <alignment horizontal="center"/>
      <protection locked="0"/>
    </xf>
    <xf numFmtId="2" fontId="22" fillId="9" borderId="35" xfId="0" applyNumberFormat="1" applyFont="1" applyFill="1" applyBorder="1" applyAlignment="1" applyProtection="1">
      <alignment horizontal="center"/>
      <protection locked="0"/>
    </xf>
    <xf numFmtId="2" fontId="22" fillId="9" borderId="36" xfId="0" applyNumberFormat="1" applyFont="1" applyFill="1" applyBorder="1" applyAlignment="1" applyProtection="1">
      <alignment horizontal="center"/>
      <protection locked="0"/>
    </xf>
    <xf numFmtId="2" fontId="22" fillId="9" borderId="42" xfId="0" applyNumberFormat="1" applyFont="1" applyFill="1" applyBorder="1" applyAlignment="1" applyProtection="1">
      <alignment horizontal="center"/>
      <protection locked="0"/>
    </xf>
    <xf numFmtId="2" fontId="22" fillId="9" borderId="43" xfId="0" applyNumberFormat="1" applyFont="1" applyFill="1" applyBorder="1" applyAlignment="1" applyProtection="1">
      <alignment horizontal="center"/>
      <protection locked="0"/>
    </xf>
    <xf numFmtId="2" fontId="22" fillId="3" borderId="8" xfId="0" applyNumberFormat="1" applyFont="1" applyFill="1" applyBorder="1" applyAlignment="1" applyProtection="1">
      <alignment horizontal="left"/>
      <protection locked="0"/>
    </xf>
    <xf numFmtId="1" fontId="22" fillId="0" borderId="0" xfId="0" applyNumberFormat="1" applyFont="1" applyFill="1" applyAlignment="1">
      <alignment horizontal="center"/>
    </xf>
    <xf numFmtId="2" fontId="22" fillId="0" borderId="13" xfId="0" applyNumberFormat="1" applyFont="1" applyFill="1" applyBorder="1" applyAlignment="1">
      <alignment horizontal="center"/>
    </xf>
    <xf numFmtId="2" fontId="22" fillId="0" borderId="0" xfId="0" applyNumberFormat="1" applyFont="1" applyFill="1" applyAlignment="1">
      <alignment horizontal="center"/>
    </xf>
    <xf numFmtId="2" fontId="30" fillId="6" borderId="3" xfId="0" applyNumberFormat="1" applyFont="1" applyFill="1" applyBorder="1" applyAlignment="1" applyProtection="1">
      <alignment horizontal="center"/>
      <protection locked="0"/>
    </xf>
    <xf numFmtId="2" fontId="30" fillId="6" borderId="23" xfId="0" applyNumberFormat="1" applyFont="1" applyFill="1" applyBorder="1" applyAlignment="1" applyProtection="1">
      <alignment horizontal="center"/>
      <protection locked="0"/>
    </xf>
    <xf numFmtId="2" fontId="30" fillId="6" borderId="24" xfId="0" applyNumberFormat="1" applyFont="1" applyFill="1" applyBorder="1" applyAlignment="1" applyProtection="1">
      <alignment horizontal="center"/>
      <protection locked="0"/>
    </xf>
    <xf numFmtId="2" fontId="30" fillId="6" borderId="22" xfId="0" applyNumberFormat="1" applyFont="1" applyFill="1" applyBorder="1" applyAlignment="1" applyProtection="1">
      <alignment horizontal="center"/>
      <protection locked="0"/>
    </xf>
    <xf numFmtId="2" fontId="30" fillId="6" borderId="37" xfId="0" applyNumberFormat="1" applyFont="1" applyFill="1" applyBorder="1" applyAlignment="1" applyProtection="1">
      <alignment horizontal="center"/>
      <protection locked="0"/>
    </xf>
    <xf numFmtId="2" fontId="30" fillId="6" borderId="11" xfId="0" applyNumberFormat="1" applyFont="1" applyFill="1" applyBorder="1" applyAlignment="1" applyProtection="1">
      <alignment horizontal="center"/>
      <protection locked="0"/>
    </xf>
    <xf numFmtId="2" fontId="30" fillId="6" borderId="20" xfId="0" applyNumberFormat="1" applyFont="1" applyFill="1" applyBorder="1" applyAlignment="1" applyProtection="1">
      <alignment horizontal="center"/>
      <protection locked="0"/>
    </xf>
    <xf numFmtId="2" fontId="30" fillId="6" borderId="21" xfId="0" applyNumberFormat="1" applyFont="1" applyFill="1" applyBorder="1" applyAlignment="1" applyProtection="1">
      <alignment horizontal="center"/>
      <protection locked="0"/>
    </xf>
    <xf numFmtId="2" fontId="30" fillId="6" borderId="19" xfId="0" applyNumberFormat="1" applyFont="1" applyFill="1" applyBorder="1" applyAlignment="1" applyProtection="1">
      <alignment horizontal="center"/>
      <protection locked="0"/>
    </xf>
    <xf numFmtId="2" fontId="30" fillId="6" borderId="39" xfId="0" applyNumberFormat="1" applyFont="1" applyFill="1" applyBorder="1" applyAlignment="1" applyProtection="1">
      <alignment horizontal="center"/>
      <protection locked="0"/>
    </xf>
    <xf numFmtId="2" fontId="28" fillId="2" borderId="8" xfId="0" applyNumberFormat="1" applyFont="1" applyFill="1" applyBorder="1" applyAlignment="1">
      <alignment horizontal="center"/>
    </xf>
    <xf numFmtId="2" fontId="28" fillId="2" borderId="8" xfId="0" applyNumberFormat="1" applyFont="1" applyFill="1" applyBorder="1" applyAlignment="1"/>
    <xf numFmtId="2" fontId="23" fillId="3" borderId="8" xfId="0" applyNumberFormat="1" applyFont="1" applyFill="1" applyBorder="1" applyAlignment="1" applyProtection="1">
      <alignment horizontal="left"/>
      <protection locked="0"/>
    </xf>
    <xf numFmtId="2" fontId="22" fillId="9" borderId="26" xfId="0" applyNumberFormat="1" applyFont="1" applyFill="1" applyBorder="1" applyAlignment="1" applyProtection="1">
      <alignment horizontal="center"/>
      <protection locked="0"/>
    </xf>
    <xf numFmtId="2" fontId="28" fillId="2" borderId="13" xfId="0" applyNumberFormat="1" applyFont="1" applyFill="1" applyBorder="1" applyAlignment="1"/>
    <xf numFmtId="2" fontId="13" fillId="2" borderId="13" xfId="0" applyNumberFormat="1" applyFont="1" applyFill="1" applyBorder="1" applyAlignment="1">
      <alignment horizontal="center"/>
    </xf>
    <xf numFmtId="2" fontId="24" fillId="2" borderId="73" xfId="0" applyNumberFormat="1" applyFont="1" applyFill="1" applyBorder="1" applyAlignment="1">
      <alignment horizontal="center"/>
    </xf>
    <xf numFmtId="2" fontId="24" fillId="2" borderId="74" xfId="0" applyNumberFormat="1" applyFont="1" applyFill="1" applyBorder="1" applyAlignment="1">
      <alignment horizontal="center"/>
    </xf>
    <xf numFmtId="2" fontId="24" fillId="2" borderId="75" xfId="0" applyNumberFormat="1" applyFont="1" applyFill="1" applyBorder="1" applyAlignment="1">
      <alignment horizontal="center"/>
    </xf>
    <xf numFmtId="2" fontId="24" fillId="2" borderId="78" xfId="0" applyNumberFormat="1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 applyProtection="1">
      <alignment horizontal="left"/>
      <protection locked="0"/>
    </xf>
    <xf numFmtId="2" fontId="32" fillId="6" borderId="41" xfId="0" applyNumberFormat="1" applyFont="1" applyFill="1" applyBorder="1" applyAlignment="1">
      <alignment horizontal="center"/>
    </xf>
    <xf numFmtId="2" fontId="32" fillId="6" borderId="27" xfId="0" applyNumberFormat="1" applyFont="1" applyFill="1" applyBorder="1" applyAlignment="1">
      <alignment horizontal="center"/>
    </xf>
    <xf numFmtId="2" fontId="32" fillId="6" borderId="62" xfId="0" applyNumberFormat="1" applyFont="1" applyFill="1" applyBorder="1" applyAlignment="1">
      <alignment horizontal="center"/>
    </xf>
    <xf numFmtId="2" fontId="32" fillId="6" borderId="33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 applyProtection="1">
      <alignment horizontal="center"/>
      <protection locked="0"/>
    </xf>
    <xf numFmtId="2" fontId="33" fillId="6" borderId="25" xfId="0" applyNumberFormat="1" applyFont="1" applyFill="1" applyBorder="1" applyAlignment="1" applyProtection="1">
      <alignment horizontal="center"/>
      <protection locked="0"/>
    </xf>
    <xf numFmtId="2" fontId="33" fillId="6" borderId="64" xfId="0" applyNumberFormat="1" applyFont="1" applyFill="1" applyBorder="1" applyAlignment="1" applyProtection="1">
      <alignment horizontal="center"/>
      <protection locked="0"/>
    </xf>
    <xf numFmtId="2" fontId="33" fillId="6" borderId="26" xfId="0" applyNumberFormat="1" applyFont="1" applyFill="1" applyBorder="1" applyAlignment="1" applyProtection="1">
      <alignment horizontal="center"/>
      <protection locked="0"/>
    </xf>
    <xf numFmtId="2" fontId="32" fillId="6" borderId="51" xfId="0" applyNumberFormat="1" applyFont="1" applyFill="1" applyBorder="1" applyAlignment="1">
      <alignment horizontal="center"/>
    </xf>
    <xf numFmtId="2" fontId="21" fillId="9" borderId="41" xfId="0" applyNumberFormat="1" applyFont="1" applyFill="1" applyBorder="1" applyAlignment="1">
      <alignment horizontal="center"/>
    </xf>
    <xf numFmtId="2" fontId="21" fillId="9" borderId="62" xfId="0" applyNumberFormat="1" applyFont="1" applyFill="1" applyBorder="1" applyAlignment="1">
      <alignment horizontal="center"/>
    </xf>
    <xf numFmtId="2" fontId="22" fillId="8" borderId="53" xfId="0" applyNumberFormat="1" applyFont="1" applyFill="1" applyBorder="1" applyAlignment="1">
      <alignment horizontal="center"/>
    </xf>
    <xf numFmtId="2" fontId="22" fillId="8" borderId="54" xfId="0" applyNumberFormat="1" applyFont="1" applyFill="1" applyBorder="1" applyAlignment="1">
      <alignment horizontal="center"/>
    </xf>
    <xf numFmtId="2" fontId="22" fillId="8" borderId="56" xfId="0" applyNumberFormat="1" applyFont="1" applyFill="1" applyBorder="1" applyAlignment="1">
      <alignment horizontal="center"/>
    </xf>
    <xf numFmtId="2" fontId="22" fillId="8" borderId="57" xfId="0" applyNumberFormat="1" applyFont="1" applyFill="1" applyBorder="1" applyAlignment="1">
      <alignment horizontal="center"/>
    </xf>
    <xf numFmtId="2" fontId="22" fillId="8" borderId="55" xfId="0" applyNumberFormat="1" applyFont="1" applyFill="1" applyBorder="1" applyAlignment="1">
      <alignment horizontal="center"/>
    </xf>
    <xf numFmtId="2" fontId="21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>
      <alignment horizontal="center"/>
    </xf>
    <xf numFmtId="2" fontId="46" fillId="0" borderId="0" xfId="0" applyNumberFormat="1" applyFont="1" applyFill="1" applyAlignment="1">
      <alignment horizontal="center"/>
    </xf>
    <xf numFmtId="2" fontId="47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/>
    <xf numFmtId="2" fontId="48" fillId="0" borderId="0" xfId="0" applyNumberFormat="1" applyFont="1" applyFill="1" applyAlignment="1">
      <alignment horizontal="center"/>
    </xf>
    <xf numFmtId="2" fontId="49" fillId="0" borderId="0" xfId="0" applyNumberFormat="1" applyFont="1" applyFill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center"/>
    </xf>
    <xf numFmtId="2" fontId="20" fillId="0" borderId="0" xfId="0" applyNumberFormat="1" applyFont="1" applyFill="1" applyAlignment="1">
      <alignment horizontal="center"/>
    </xf>
    <xf numFmtId="1" fontId="50" fillId="0" borderId="0" xfId="0" applyNumberFormat="1" applyFont="1" applyFill="1" applyAlignment="1">
      <alignment horizontal="center"/>
    </xf>
    <xf numFmtId="2" fontId="50" fillId="0" borderId="4" xfId="0" applyNumberFormat="1" applyFont="1" applyFill="1" applyBorder="1" applyAlignment="1">
      <alignment horizontal="center"/>
    </xf>
    <xf numFmtId="2" fontId="50" fillId="0" borderId="8" xfId="0" applyNumberFormat="1" applyFont="1" applyFill="1" applyBorder="1" applyAlignment="1">
      <alignment horizontal="center"/>
    </xf>
    <xf numFmtId="2" fontId="50" fillId="0" borderId="79" xfId="0" applyNumberFormat="1" applyFont="1" applyFill="1" applyBorder="1" applyAlignment="1">
      <alignment horizontal="center"/>
    </xf>
    <xf numFmtId="2" fontId="51" fillId="0" borderId="0" xfId="0" applyNumberFormat="1" applyFont="1" applyFill="1" applyAlignment="1">
      <alignment horizontal="center"/>
    </xf>
    <xf numFmtId="2" fontId="51" fillId="0" borderId="0" xfId="0" applyNumberFormat="1" applyFont="1" applyFill="1" applyAlignment="1">
      <alignment horizontal="left"/>
    </xf>
    <xf numFmtId="2" fontId="52" fillId="0" borderId="0" xfId="0" applyNumberFormat="1" applyFont="1" applyFill="1" applyAlignment="1">
      <alignment horizontal="center"/>
    </xf>
    <xf numFmtId="2" fontId="29" fillId="0" borderId="0" xfId="0" applyNumberFormat="1" applyFont="1" applyFill="1" applyAlignment="1">
      <alignment horizontal="center"/>
    </xf>
    <xf numFmtId="2" fontId="52" fillId="0" borderId="79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left"/>
    </xf>
    <xf numFmtId="2" fontId="21" fillId="0" borderId="0" xfId="0" applyNumberFormat="1" applyFont="1" applyFill="1" applyBorder="1" applyAlignment="1">
      <alignment horizontal="left"/>
    </xf>
    <xf numFmtId="2" fontId="50" fillId="0" borderId="13" xfId="0" applyNumberFormat="1" applyFont="1" applyFill="1" applyBorder="1" applyAlignment="1">
      <alignment horizontal="center"/>
    </xf>
    <xf numFmtId="2" fontId="22" fillId="0" borderId="79" xfId="0" applyNumberFormat="1" applyFont="1" applyFill="1" applyBorder="1" applyAlignment="1">
      <alignment horizontal="center"/>
    </xf>
    <xf numFmtId="2" fontId="53" fillId="2" borderId="8" xfId="0" applyNumberFormat="1" applyFont="1" applyFill="1" applyBorder="1" applyAlignment="1">
      <alignment horizontal="left" indent="8"/>
    </xf>
    <xf numFmtId="2" fontId="27" fillId="3" borderId="40" xfId="0" quotePrefix="1" applyNumberFormat="1" applyFont="1" applyFill="1" applyBorder="1" applyAlignment="1" applyProtection="1">
      <protection locked="0"/>
    </xf>
    <xf numFmtId="0" fontId="50" fillId="0" borderId="0" xfId="0" applyNumberFormat="1" applyFont="1" applyFill="1" applyAlignment="1">
      <alignment horizontal="center"/>
    </xf>
    <xf numFmtId="2" fontId="22" fillId="0" borderId="1" xfId="0" applyNumberFormat="1" applyFont="1" applyFill="1" applyBorder="1" applyAlignment="1">
      <alignment horizontal="center"/>
    </xf>
    <xf numFmtId="2" fontId="22" fillId="0" borderId="4" xfId="0" applyNumberFormat="1" applyFont="1" applyFill="1" applyBorder="1" applyAlignment="1">
      <alignment horizontal="center"/>
    </xf>
    <xf numFmtId="2" fontId="22" fillId="0" borderId="5" xfId="0" applyNumberFormat="1" applyFont="1" applyFill="1" applyBorder="1" applyAlignment="1">
      <alignment horizontal="center"/>
    </xf>
    <xf numFmtId="2" fontId="22" fillId="0" borderId="8" xfId="0" applyNumberFormat="1" applyFont="1" applyFill="1" applyBorder="1" applyAlignment="1">
      <alignment horizontal="center"/>
    </xf>
    <xf numFmtId="2" fontId="22" fillId="0" borderId="15" xfId="0" applyNumberFormat="1" applyFont="1" applyFill="1" applyBorder="1" applyAlignment="1">
      <alignment horizontal="center"/>
    </xf>
    <xf numFmtId="2" fontId="33" fillId="9" borderId="7" xfId="0" applyNumberFormat="1" applyFont="1" applyFill="1" applyBorder="1" applyAlignment="1" applyProtection="1">
      <alignment horizontal="center"/>
      <protection locked="0"/>
    </xf>
    <xf numFmtId="2" fontId="33" fillId="9" borderId="17" xfId="0" applyNumberFormat="1" applyFont="1" applyFill="1" applyBorder="1" applyAlignment="1" applyProtection="1">
      <alignment horizontal="center"/>
      <protection locked="0"/>
    </xf>
    <xf numFmtId="2" fontId="29" fillId="0" borderId="0" xfId="0" applyNumberFormat="1" applyFont="1" applyFill="1" applyBorder="1" applyAlignment="1">
      <alignment horizontal="right"/>
    </xf>
    <xf numFmtId="165" fontId="21" fillId="0" borderId="0" xfId="0" applyNumberFormat="1" applyFont="1" applyFill="1" applyBorder="1" applyAlignment="1"/>
    <xf numFmtId="2" fontId="21" fillId="0" borderId="0" xfId="0" applyNumberFormat="1" applyFont="1" applyFill="1" applyBorder="1" applyAlignment="1"/>
    <xf numFmtId="1" fontId="22" fillId="0" borderId="0" xfId="0" applyNumberFormat="1" applyFont="1" applyFill="1" applyBorder="1" applyAlignment="1">
      <alignment horizontal="center"/>
    </xf>
    <xf numFmtId="1" fontId="22" fillId="0" borderId="8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104775</xdr:rowOff>
    </xdr:from>
    <xdr:to>
      <xdr:col>2</xdr:col>
      <xdr:colOff>552450</xdr:colOff>
      <xdr:row>5</xdr:row>
      <xdr:rowOff>180975</xdr:rowOff>
    </xdr:to>
    <xdr:pic>
      <xdr:nvPicPr>
        <xdr:cNvPr id="11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2870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180975</xdr:colOff>
      <xdr:row>1</xdr:row>
      <xdr:rowOff>104775</xdr:rowOff>
    </xdr:from>
    <xdr:to>
      <xdr:col>2</xdr:col>
      <xdr:colOff>552450</xdr:colOff>
      <xdr:row>5</xdr:row>
      <xdr:rowOff>180975</xdr:rowOff>
    </xdr:to>
    <xdr:pic>
      <xdr:nvPicPr>
        <xdr:cNvPr id="110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2870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180975</xdr:colOff>
      <xdr:row>1</xdr:row>
      <xdr:rowOff>104775</xdr:rowOff>
    </xdr:from>
    <xdr:to>
      <xdr:col>2</xdr:col>
      <xdr:colOff>552450</xdr:colOff>
      <xdr:row>5</xdr:row>
      <xdr:rowOff>180975</xdr:rowOff>
    </xdr:to>
    <xdr:pic>
      <xdr:nvPicPr>
        <xdr:cNvPr id="110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2870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1"/>
  <dimension ref="A1:DL154"/>
  <sheetViews>
    <sheetView tabSelected="1" zoomScale="75" workbookViewId="0"/>
  </sheetViews>
  <sheetFormatPr defaultRowHeight="14.25" x14ac:dyDescent="0.3"/>
  <cols>
    <col min="1" max="1" width="22.7109375" style="318" customWidth="1"/>
    <col min="2" max="2" width="9.8554687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>
        <v>37369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 t="str">
        <f>VLOOKUP(WEEKDAY(A3),AD104:AE110,2)</f>
        <v>Tuesday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9.25" thickBot="1" x14ac:dyDescent="0.35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 t="s">
        <v>19</v>
      </c>
      <c r="C8" s="23" t="s">
        <v>20</v>
      </c>
      <c r="D8" s="24">
        <f t="shared" ref="D8:D50" si="0">SUM(E8:AB8)</f>
        <v>27.418918881880302</v>
      </c>
      <c r="E8" s="336">
        <v>0.96259248296739885</v>
      </c>
      <c r="F8" s="337">
        <v>0.94531534596609823</v>
      </c>
      <c r="G8" s="337">
        <v>0.93489983391287046</v>
      </c>
      <c r="H8" s="337">
        <v>0.93337811795368097</v>
      </c>
      <c r="I8" s="337">
        <v>0.9460766412516618</v>
      </c>
      <c r="J8" s="338">
        <v>0.99155191528142517</v>
      </c>
      <c r="K8" s="339">
        <v>1.0596620362407736</v>
      </c>
      <c r="L8" s="337">
        <v>1.133930442577501</v>
      </c>
      <c r="M8" s="337">
        <v>1.2067334151523164</v>
      </c>
      <c r="N8" s="337">
        <v>1.2509000677632849</v>
      </c>
      <c r="O8" s="337">
        <v>1.2876323201506261</v>
      </c>
      <c r="P8" s="337">
        <v>1.3031294374258084</v>
      </c>
      <c r="Q8" s="337">
        <v>1.3159442325776369</v>
      </c>
      <c r="R8" s="337">
        <v>1.3320760245262864</v>
      </c>
      <c r="S8" s="337">
        <v>1.3277652625044873</v>
      </c>
      <c r="T8" s="337">
        <v>1.30695658192191</v>
      </c>
      <c r="U8" s="337">
        <v>1.2715774887152764</v>
      </c>
      <c r="V8" s="337">
        <v>1.2251802287151992</v>
      </c>
      <c r="W8" s="337">
        <v>1.1783708529911878</v>
      </c>
      <c r="X8" s="337">
        <v>1.1564435691447428</v>
      </c>
      <c r="Y8" s="337">
        <v>1.1520784536384017</v>
      </c>
      <c r="Z8" s="340">
        <v>1.116549535021732</v>
      </c>
      <c r="AA8" s="336">
        <v>1.061963155653816</v>
      </c>
      <c r="AB8" s="338">
        <v>1.0182114398261779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 t="s">
        <v>22</v>
      </c>
      <c r="C9" s="30" t="s">
        <v>20</v>
      </c>
      <c r="D9" s="31">
        <f t="shared" si="0"/>
        <v>940.63913113573631</v>
      </c>
      <c r="E9" s="342">
        <v>30.503382613604828</v>
      </c>
      <c r="F9" s="343">
        <v>29.796912274886417</v>
      </c>
      <c r="G9" s="343">
        <v>29.317539457936242</v>
      </c>
      <c r="H9" s="343">
        <v>29.212391086756991</v>
      </c>
      <c r="I9" s="343">
        <v>29.754856397341129</v>
      </c>
      <c r="J9" s="344">
        <v>31.881955445431437</v>
      </c>
      <c r="K9" s="345">
        <v>35.48974137893709</v>
      </c>
      <c r="L9" s="343">
        <v>39.477347759830216</v>
      </c>
      <c r="M9" s="343">
        <v>42.86916593061229</v>
      </c>
      <c r="N9" s="343">
        <v>45.14111474179812</v>
      </c>
      <c r="O9" s="343">
        <v>46.742200431184479</v>
      </c>
      <c r="P9" s="343">
        <v>47.551184840778959</v>
      </c>
      <c r="Q9" s="343">
        <v>48.111977592135176</v>
      </c>
      <c r="R9" s="343">
        <v>48.794698023001182</v>
      </c>
      <c r="S9" s="343">
        <v>48.764497199586856</v>
      </c>
      <c r="T9" s="343">
        <v>47.949737349846131</v>
      </c>
      <c r="U9" s="343">
        <v>46.427971370104295</v>
      </c>
      <c r="V9" s="343">
        <v>43.853123478706479</v>
      </c>
      <c r="W9" s="343">
        <v>40.310166020151414</v>
      </c>
      <c r="X9" s="343">
        <v>38.497327449092765</v>
      </c>
      <c r="Y9" s="343">
        <v>37.691688332866498</v>
      </c>
      <c r="Z9" s="346">
        <v>36.01553933589625</v>
      </c>
      <c r="AA9" s="342">
        <v>34.028468672388314</v>
      </c>
      <c r="AB9" s="344">
        <v>32.456143952862789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 t="s">
        <v>24</v>
      </c>
      <c r="C10" s="348" t="s">
        <v>20</v>
      </c>
      <c r="D10" s="36">
        <f t="shared" si="0"/>
        <v>6708.6354169645592</v>
      </c>
      <c r="E10" s="349">
        <v>230.36831266269365</v>
      </c>
      <c r="F10" s="350">
        <v>225.18144038701564</v>
      </c>
      <c r="G10" s="350">
        <v>222.81862697963325</v>
      </c>
      <c r="H10" s="350">
        <v>221.91120993609704</v>
      </c>
      <c r="I10" s="350">
        <v>227.33073978114908</v>
      </c>
      <c r="J10" s="351">
        <v>236.23002218665962</v>
      </c>
      <c r="K10" s="352">
        <v>253.81586212962421</v>
      </c>
      <c r="L10" s="350">
        <v>275.77662917222244</v>
      </c>
      <c r="M10" s="350">
        <v>296.39275028043852</v>
      </c>
      <c r="N10" s="350">
        <v>309.73324294523377</v>
      </c>
      <c r="O10" s="350">
        <v>320.77545125988166</v>
      </c>
      <c r="P10" s="350">
        <v>326.4919175837897</v>
      </c>
      <c r="Q10" s="350">
        <v>330.27168724753221</v>
      </c>
      <c r="R10" s="350">
        <v>334.9797071746728</v>
      </c>
      <c r="S10" s="350">
        <v>334.71199240728089</v>
      </c>
      <c r="T10" s="350">
        <v>329.50774954593845</v>
      </c>
      <c r="U10" s="350">
        <v>319.13640296265015</v>
      </c>
      <c r="V10" s="350">
        <v>305.2165789556197</v>
      </c>
      <c r="W10" s="350">
        <v>288.76672465601706</v>
      </c>
      <c r="X10" s="350">
        <v>280.50344076805385</v>
      </c>
      <c r="Y10" s="350">
        <v>277.78942298995486</v>
      </c>
      <c r="Z10" s="353">
        <v>266.18058059203304</v>
      </c>
      <c r="AA10" s="349">
        <v>252.82774496133302</v>
      </c>
      <c r="AB10" s="351">
        <v>241.91717939903458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 t="s">
        <v>27</v>
      </c>
      <c r="B11" s="38" t="s">
        <v>19</v>
      </c>
      <c r="C11" s="38" t="s">
        <v>28</v>
      </c>
      <c r="D11" s="89">
        <f t="shared" si="0"/>
        <v>61.514893204457067</v>
      </c>
      <c r="E11" s="355">
        <v>2.1127889867640088</v>
      </c>
      <c r="F11" s="356">
        <v>2.0577728533509028</v>
      </c>
      <c r="G11" s="356">
        <v>2.0514610600198648</v>
      </c>
      <c r="H11" s="356">
        <v>2.0622799885212464</v>
      </c>
      <c r="I11" s="356">
        <v>2.100118887334939</v>
      </c>
      <c r="J11" s="357">
        <v>2.2209215367783854</v>
      </c>
      <c r="K11" s="358">
        <v>2.360656677138766</v>
      </c>
      <c r="L11" s="356">
        <v>2.500649651704506</v>
      </c>
      <c r="M11" s="356">
        <v>2.6742275512066915</v>
      </c>
      <c r="N11" s="356">
        <v>2.7500684441842327</v>
      </c>
      <c r="O11" s="356">
        <v>2.8354693614348565</v>
      </c>
      <c r="P11" s="356">
        <v>2.8932793348213881</v>
      </c>
      <c r="Q11" s="356">
        <v>2.9433370503698719</v>
      </c>
      <c r="R11" s="356">
        <v>2.9670301243305603</v>
      </c>
      <c r="S11" s="356">
        <v>2.9444179300587638</v>
      </c>
      <c r="T11" s="356">
        <v>2.9252023041212794</v>
      </c>
      <c r="U11" s="356">
        <v>2.8843737088132828</v>
      </c>
      <c r="V11" s="356">
        <v>2.8353687335531079</v>
      </c>
      <c r="W11" s="356">
        <v>2.7438252537881462</v>
      </c>
      <c r="X11" s="356">
        <v>2.6942937098341733</v>
      </c>
      <c r="Y11" s="356">
        <v>2.7096147629522829</v>
      </c>
      <c r="Z11" s="359">
        <v>2.5909176193627586</v>
      </c>
      <c r="AA11" s="355">
        <v>2.3915089648337098</v>
      </c>
      <c r="AB11" s="357">
        <v>2.2653087091793469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 t="s">
        <v>22</v>
      </c>
      <c r="C12" s="40" t="s">
        <v>28</v>
      </c>
      <c r="D12" s="361">
        <f t="shared" si="0"/>
        <v>265.14144782067689</v>
      </c>
      <c r="E12" s="362">
        <v>8.4824815899214556</v>
      </c>
      <c r="F12" s="363">
        <v>8.2484872642938072</v>
      </c>
      <c r="G12" s="363">
        <v>8.1464785427744726</v>
      </c>
      <c r="H12" s="363">
        <v>8.1466101844917649</v>
      </c>
      <c r="I12" s="363">
        <v>8.3097286815282683</v>
      </c>
      <c r="J12" s="364">
        <v>8.9261447535569047</v>
      </c>
      <c r="K12" s="365">
        <v>9.9238812442087774</v>
      </c>
      <c r="L12" s="363">
        <v>11.035269987263979</v>
      </c>
      <c r="M12" s="363">
        <v>12.053643332685422</v>
      </c>
      <c r="N12" s="363">
        <v>12.670731572312913</v>
      </c>
      <c r="O12" s="363">
        <v>13.146227046630715</v>
      </c>
      <c r="P12" s="363">
        <v>13.42290908670588</v>
      </c>
      <c r="Q12" s="363">
        <v>13.603764462151318</v>
      </c>
      <c r="R12" s="363">
        <v>13.79401763991595</v>
      </c>
      <c r="S12" s="363">
        <v>13.774715169701517</v>
      </c>
      <c r="T12" s="363">
        <v>13.607268824767672</v>
      </c>
      <c r="U12" s="363">
        <v>13.195917408239524</v>
      </c>
      <c r="V12" s="363">
        <v>12.496161192804527</v>
      </c>
      <c r="W12" s="363">
        <v>11.486185968620125</v>
      </c>
      <c r="X12" s="363">
        <v>10.973962688771735</v>
      </c>
      <c r="Y12" s="363">
        <v>10.787543601697831</v>
      </c>
      <c r="Z12" s="366">
        <v>10.253630200852557</v>
      </c>
      <c r="AA12" s="362">
        <v>9.5739477004184543</v>
      </c>
      <c r="AB12" s="364">
        <v>9.081739676361261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 t="s">
        <v>24</v>
      </c>
      <c r="C13" s="42" t="s">
        <v>28</v>
      </c>
      <c r="D13" s="43">
        <f t="shared" si="0"/>
        <v>2755.6795222305159</v>
      </c>
      <c r="E13" s="367">
        <v>97.105030314915979</v>
      </c>
      <c r="F13" s="368">
        <v>95.185641636875417</v>
      </c>
      <c r="G13" s="368">
        <v>94.196220682270464</v>
      </c>
      <c r="H13" s="368">
        <v>93.752406332049929</v>
      </c>
      <c r="I13" s="368">
        <v>94.972493300669953</v>
      </c>
      <c r="J13" s="369">
        <v>99.643554886844427</v>
      </c>
      <c r="K13" s="370">
        <v>106.32940781845029</v>
      </c>
      <c r="L13" s="368">
        <v>113.96422535758752</v>
      </c>
      <c r="M13" s="368">
        <v>121.0099965471327</v>
      </c>
      <c r="N13" s="368">
        <v>125.17216088881095</v>
      </c>
      <c r="O13" s="368">
        <v>128.78768653043056</v>
      </c>
      <c r="P13" s="368">
        <v>130.68784948361585</v>
      </c>
      <c r="Q13" s="368">
        <v>132.26991616138466</v>
      </c>
      <c r="R13" s="368">
        <v>133.61735394294678</v>
      </c>
      <c r="S13" s="368">
        <v>133.14385318360559</v>
      </c>
      <c r="T13" s="368">
        <v>131.12273625714386</v>
      </c>
      <c r="U13" s="368">
        <v>127.91162856843863</v>
      </c>
      <c r="V13" s="368">
        <v>124.02702603995813</v>
      </c>
      <c r="W13" s="368">
        <v>119.16032228587656</v>
      </c>
      <c r="X13" s="368">
        <v>116.51701711715914</v>
      </c>
      <c r="Y13" s="368">
        <v>116.16856352475379</v>
      </c>
      <c r="Z13" s="371">
        <v>112.17695331291924</v>
      </c>
      <c r="AA13" s="367">
        <v>106.55407890155787</v>
      </c>
      <c r="AB13" s="369">
        <v>102.20339915511845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3082.335863255651</v>
      </c>
      <c r="E14" s="90">
        <f t="shared" ref="E14:AB14" si="1">SUM(E11:E13)</f>
        <v>107.70030089160144</v>
      </c>
      <c r="F14" s="164">
        <f t="shared" si="1"/>
        <v>105.49190175452013</v>
      </c>
      <c r="G14" s="164">
        <f t="shared" si="1"/>
        <v>104.3941602850648</v>
      </c>
      <c r="H14" s="164">
        <f t="shared" si="1"/>
        <v>103.96129650506293</v>
      </c>
      <c r="I14" s="164">
        <f t="shared" si="1"/>
        <v>105.38234086953315</v>
      </c>
      <c r="J14" s="166">
        <f t="shared" si="1"/>
        <v>110.79062117717972</v>
      </c>
      <c r="K14" s="48">
        <f t="shared" si="1"/>
        <v>118.61394573979783</v>
      </c>
      <c r="L14" s="164">
        <f t="shared" si="1"/>
        <v>127.500144996556</v>
      </c>
      <c r="M14" s="164">
        <f t="shared" si="1"/>
        <v>135.73786743102482</v>
      </c>
      <c r="N14" s="164">
        <f t="shared" si="1"/>
        <v>140.5929609053081</v>
      </c>
      <c r="O14" s="164">
        <f t="shared" si="1"/>
        <v>144.76938293849614</v>
      </c>
      <c r="P14" s="164">
        <f t="shared" si="1"/>
        <v>147.00403790514312</v>
      </c>
      <c r="Q14" s="164">
        <f t="shared" si="1"/>
        <v>148.81701767390584</v>
      </c>
      <c r="R14" s="164">
        <f t="shared" si="1"/>
        <v>150.37840170719329</v>
      </c>
      <c r="S14" s="164">
        <f t="shared" si="1"/>
        <v>149.86298628336587</v>
      </c>
      <c r="T14" s="164">
        <f t="shared" si="1"/>
        <v>147.6552073860328</v>
      </c>
      <c r="U14" s="164">
        <f t="shared" si="1"/>
        <v>143.99191968549144</v>
      </c>
      <c r="V14" s="164">
        <f t="shared" si="1"/>
        <v>139.35855596631578</v>
      </c>
      <c r="W14" s="164">
        <f t="shared" si="1"/>
        <v>133.39033350828484</v>
      </c>
      <c r="X14" s="164">
        <f t="shared" si="1"/>
        <v>130.18527351576506</v>
      </c>
      <c r="Y14" s="164">
        <f t="shared" si="1"/>
        <v>129.6657218894039</v>
      </c>
      <c r="Z14" s="165">
        <f t="shared" si="1"/>
        <v>125.02150113313455</v>
      </c>
      <c r="AA14" s="90">
        <f t="shared" si="1"/>
        <v>118.51953556681003</v>
      </c>
      <c r="AB14" s="166">
        <f t="shared" si="1"/>
        <v>113.55044754065905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7676.6934669821749</v>
      </c>
      <c r="E15" s="90">
        <f t="shared" ref="E15:AB15" si="2">SUM(E8:E10)</f>
        <v>261.83428775926586</v>
      </c>
      <c r="F15" s="164">
        <f t="shared" si="2"/>
        <v>255.92366800786814</v>
      </c>
      <c r="G15" s="164">
        <f t="shared" si="2"/>
        <v>253.07106627148235</v>
      </c>
      <c r="H15" s="164">
        <f t="shared" si="2"/>
        <v>252.0569791408077</v>
      </c>
      <c r="I15" s="164">
        <f t="shared" si="2"/>
        <v>258.03167281974186</v>
      </c>
      <c r="J15" s="166">
        <f t="shared" si="2"/>
        <v>269.10352954737249</v>
      </c>
      <c r="K15" s="48">
        <f t="shared" si="2"/>
        <v>290.36526554480207</v>
      </c>
      <c r="L15" s="164">
        <f t="shared" si="2"/>
        <v>316.38790737463017</v>
      </c>
      <c r="M15" s="164">
        <f t="shared" si="2"/>
        <v>340.4686496262031</v>
      </c>
      <c r="N15" s="164">
        <f t="shared" si="2"/>
        <v>356.12525775479514</v>
      </c>
      <c r="O15" s="164">
        <f t="shared" si="2"/>
        <v>368.80528401121677</v>
      </c>
      <c r="P15" s="164">
        <f t="shared" si="2"/>
        <v>375.34623186199445</v>
      </c>
      <c r="Q15" s="164">
        <f t="shared" si="2"/>
        <v>379.69960907224504</v>
      </c>
      <c r="R15" s="164">
        <f t="shared" si="2"/>
        <v>385.10648122220027</v>
      </c>
      <c r="S15" s="164">
        <f t="shared" si="2"/>
        <v>384.80425486937224</v>
      </c>
      <c r="T15" s="164">
        <f t="shared" si="2"/>
        <v>378.76444347770649</v>
      </c>
      <c r="U15" s="164">
        <f t="shared" si="2"/>
        <v>366.83595182146973</v>
      </c>
      <c r="V15" s="164">
        <f t="shared" si="2"/>
        <v>350.29488266304139</v>
      </c>
      <c r="W15" s="164">
        <f t="shared" si="2"/>
        <v>330.25526152915967</v>
      </c>
      <c r="X15" s="164">
        <f t="shared" si="2"/>
        <v>320.15721178629133</v>
      </c>
      <c r="Y15" s="164">
        <f t="shared" si="2"/>
        <v>316.63318977645974</v>
      </c>
      <c r="Z15" s="165">
        <f t="shared" si="2"/>
        <v>303.31266946295102</v>
      </c>
      <c r="AA15" s="90">
        <f t="shared" si="2"/>
        <v>287.91817678937514</v>
      </c>
      <c r="AB15" s="166">
        <f t="shared" si="2"/>
        <v>275.39153479172353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5.75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10759.029330237823</v>
      </c>
      <c r="E16" s="167">
        <f t="shared" ref="E16:AB16" si="3">E14+E15</f>
        <v>369.53458865086731</v>
      </c>
      <c r="F16" s="168">
        <f t="shared" si="3"/>
        <v>361.41556976238826</v>
      </c>
      <c r="G16" s="168">
        <f t="shared" si="3"/>
        <v>357.46522655654712</v>
      </c>
      <c r="H16" s="168">
        <f t="shared" si="3"/>
        <v>356.01827564587063</v>
      </c>
      <c r="I16" s="168">
        <f t="shared" si="3"/>
        <v>363.41401368927501</v>
      </c>
      <c r="J16" s="170">
        <f t="shared" si="3"/>
        <v>379.89415072455222</v>
      </c>
      <c r="K16" s="203">
        <f t="shared" si="3"/>
        <v>408.9792112845999</v>
      </c>
      <c r="L16" s="200">
        <f t="shared" si="3"/>
        <v>443.88805237118618</v>
      </c>
      <c r="M16" s="200">
        <f t="shared" si="3"/>
        <v>476.20651705722793</v>
      </c>
      <c r="N16" s="200">
        <f t="shared" si="3"/>
        <v>496.71821866010328</v>
      </c>
      <c r="O16" s="200">
        <f t="shared" si="3"/>
        <v>513.57466694971288</v>
      </c>
      <c r="P16" s="200">
        <f t="shared" si="3"/>
        <v>522.35026976713755</v>
      </c>
      <c r="Q16" s="200">
        <f t="shared" si="3"/>
        <v>528.51662674615091</v>
      </c>
      <c r="R16" s="200">
        <f t="shared" si="3"/>
        <v>535.48488292939351</v>
      </c>
      <c r="S16" s="200">
        <f t="shared" si="3"/>
        <v>534.66724115273814</v>
      </c>
      <c r="T16" s="200">
        <f t="shared" si="3"/>
        <v>526.41965086373932</v>
      </c>
      <c r="U16" s="200">
        <f t="shared" si="3"/>
        <v>510.82787150696117</v>
      </c>
      <c r="V16" s="200">
        <f t="shared" si="3"/>
        <v>489.6534386293572</v>
      </c>
      <c r="W16" s="200">
        <f t="shared" si="3"/>
        <v>463.64559503744454</v>
      </c>
      <c r="X16" s="200">
        <f t="shared" si="3"/>
        <v>450.34248530205639</v>
      </c>
      <c r="Y16" s="200">
        <f t="shared" si="3"/>
        <v>446.29891166586367</v>
      </c>
      <c r="Z16" s="201">
        <f t="shared" si="3"/>
        <v>428.33417059608558</v>
      </c>
      <c r="AA16" s="199">
        <f t="shared" si="3"/>
        <v>406.43771235618516</v>
      </c>
      <c r="AB16" s="202">
        <f t="shared" si="3"/>
        <v>388.94198233238257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2.1127889867640088</v>
      </c>
      <c r="AL17" s="538">
        <f>$F11</f>
        <v>2.0577728533509028</v>
      </c>
      <c r="AM17" s="538">
        <f>$G11</f>
        <v>2.0514610600198648</v>
      </c>
      <c r="AN17" s="538">
        <f>$H11</f>
        <v>2.0622799885212464</v>
      </c>
      <c r="AO17" s="538"/>
      <c r="AP17" s="538">
        <f>$E12</f>
        <v>8.4824815899214556</v>
      </c>
      <c r="AQ17" s="538">
        <f>$F12</f>
        <v>8.2484872642938072</v>
      </c>
      <c r="AR17" s="538">
        <f>$G12</f>
        <v>8.1464785427744726</v>
      </c>
      <c r="AS17" s="538">
        <f>$H12</f>
        <v>8.1466101844917649</v>
      </c>
      <c r="AT17" s="538"/>
      <c r="AU17" s="538">
        <f>$E13</f>
        <v>97.105030314915979</v>
      </c>
      <c r="AV17" s="538">
        <f>$F13</f>
        <v>95.185641636875417</v>
      </c>
      <c r="AW17" s="538">
        <f>$G13</f>
        <v>94.196220682270464</v>
      </c>
      <c r="AX17" s="538">
        <f>$H13</f>
        <v>93.752406332049929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2.100118887334939</v>
      </c>
      <c r="AL18" s="538">
        <f>$J11</f>
        <v>2.2209215367783854</v>
      </c>
      <c r="AM18" s="538">
        <f>$K11</f>
        <v>2.360656677138766</v>
      </c>
      <c r="AN18" s="538">
        <f>$L11</f>
        <v>2.500649651704506</v>
      </c>
      <c r="AO18" s="538"/>
      <c r="AP18" s="538">
        <f>$I12</f>
        <v>8.3097286815282683</v>
      </c>
      <c r="AQ18" s="538">
        <f>$J12</f>
        <v>8.9261447535569047</v>
      </c>
      <c r="AR18" s="538">
        <f>$K12</f>
        <v>9.9238812442087774</v>
      </c>
      <c r="AS18" s="538">
        <f>$L12</f>
        <v>11.035269987263979</v>
      </c>
      <c r="AT18" s="538"/>
      <c r="AU18" s="539">
        <f>$I13</f>
        <v>94.972493300669953</v>
      </c>
      <c r="AV18" s="539">
        <f>$J13</f>
        <v>99.643554886844427</v>
      </c>
      <c r="AW18" s="539">
        <f>$K13</f>
        <v>106.32940781845029</v>
      </c>
      <c r="AX18" s="539">
        <f>$L13</f>
        <v>113.96422535758752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2.6742275512066915</v>
      </c>
      <c r="AL19" s="538">
        <f>$N11</f>
        <v>2.7500684441842327</v>
      </c>
      <c r="AM19" s="538">
        <f>$O11</f>
        <v>2.8354693614348565</v>
      </c>
      <c r="AN19" s="538">
        <f>$P11</f>
        <v>2.8932793348213881</v>
      </c>
      <c r="AO19" s="538"/>
      <c r="AP19" s="538">
        <f>$M12</f>
        <v>12.053643332685422</v>
      </c>
      <c r="AQ19" s="538">
        <f>$N12</f>
        <v>12.670731572312913</v>
      </c>
      <c r="AR19" s="538">
        <f>$O12</f>
        <v>13.146227046630715</v>
      </c>
      <c r="AS19" s="538">
        <f>$P12</f>
        <v>13.42290908670588</v>
      </c>
      <c r="AT19" s="538"/>
      <c r="AU19" s="538">
        <f>$M13</f>
        <v>121.0099965471327</v>
      </c>
      <c r="AV19" s="538">
        <f>$N13</f>
        <v>125.17216088881095</v>
      </c>
      <c r="AW19" s="538">
        <f>$O13</f>
        <v>128.78768653043056</v>
      </c>
      <c r="AX19" s="538">
        <f>$P13</f>
        <v>130.68784948361585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2.9433370503698719</v>
      </c>
      <c r="AL20" s="538">
        <f>$R11</f>
        <v>2.9670301243305603</v>
      </c>
      <c r="AM20" s="538">
        <f>$S11</f>
        <v>2.9444179300587638</v>
      </c>
      <c r="AN20" s="538">
        <f>$T11</f>
        <v>2.9252023041212794</v>
      </c>
      <c r="AO20" s="538"/>
      <c r="AP20" s="538">
        <f>$Q12</f>
        <v>13.603764462151318</v>
      </c>
      <c r="AQ20" s="538">
        <f>$R12</f>
        <v>13.79401763991595</v>
      </c>
      <c r="AR20" s="538">
        <f>$S12</f>
        <v>13.774715169701517</v>
      </c>
      <c r="AS20" s="538">
        <f>$T12</f>
        <v>13.607268824767672</v>
      </c>
      <c r="AT20" s="538"/>
      <c r="AU20" s="538">
        <f>$Q13</f>
        <v>132.26991616138466</v>
      </c>
      <c r="AV20" s="538">
        <f>$R13</f>
        <v>133.61735394294678</v>
      </c>
      <c r="AW20" s="538">
        <f>$S13</f>
        <v>133.14385318360559</v>
      </c>
      <c r="AX20" s="538">
        <f>$T13</f>
        <v>131.12273625714386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2.8843737088132828</v>
      </c>
      <c r="AL21" s="538">
        <f>$V11</f>
        <v>2.8353687335531079</v>
      </c>
      <c r="AM21" s="538">
        <f>$W11</f>
        <v>2.7438252537881462</v>
      </c>
      <c r="AN21" s="538">
        <f>$X11</f>
        <v>2.6942937098341733</v>
      </c>
      <c r="AO21" s="538"/>
      <c r="AP21" s="538">
        <f>$U12</f>
        <v>13.195917408239524</v>
      </c>
      <c r="AQ21" s="538">
        <f>$V12</f>
        <v>12.496161192804527</v>
      </c>
      <c r="AR21" s="538">
        <f>$W12</f>
        <v>11.486185968620125</v>
      </c>
      <c r="AS21" s="538">
        <f>$X12</f>
        <v>10.973962688771735</v>
      </c>
      <c r="AT21" s="538"/>
      <c r="AU21" s="538">
        <f>$U13</f>
        <v>127.91162856843863</v>
      </c>
      <c r="AV21" s="538">
        <f>$V13</f>
        <v>124.02702603995813</v>
      </c>
      <c r="AW21" s="538">
        <f>$W13</f>
        <v>119.16032228587656</v>
      </c>
      <c r="AX21" s="538">
        <f>$X13</f>
        <v>116.51701711715914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2.7096147629522829</v>
      </c>
      <c r="AL22" s="538">
        <f>$Z11</f>
        <v>2.5909176193627586</v>
      </c>
      <c r="AM22" s="538">
        <f>$AA11</f>
        <v>2.3915089648337098</v>
      </c>
      <c r="AN22" s="540">
        <f>$AB11</f>
        <v>2.2653087091793469</v>
      </c>
      <c r="AO22" s="538"/>
      <c r="AP22" s="538">
        <f>$Y12</f>
        <v>10.787543601697831</v>
      </c>
      <c r="AQ22" s="538">
        <f>$Z12</f>
        <v>10.253630200852557</v>
      </c>
      <c r="AR22" s="538">
        <f>$AA12</f>
        <v>9.5739477004184543</v>
      </c>
      <c r="AS22" s="540">
        <f>$AB12</f>
        <v>9.081739676361261</v>
      </c>
      <c r="AT22" s="538"/>
      <c r="AU22" s="538">
        <f>$Y13</f>
        <v>116.16856352475379</v>
      </c>
      <c r="AV22" s="538">
        <f>$Z13</f>
        <v>112.17695331291924</v>
      </c>
      <c r="AW22" s="538">
        <f>$AA13</f>
        <v>106.55407890155787</v>
      </c>
      <c r="AX22" s="540">
        <f>$AB13</f>
        <v>102.20339915511845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61.514893204457067</v>
      </c>
      <c r="AO23" s="538"/>
      <c r="AP23" s="538"/>
      <c r="AQ23" s="538"/>
      <c r="AR23" s="538"/>
      <c r="AS23" s="318">
        <f>SUM(AP17:AS22)</f>
        <v>265.14144782067689</v>
      </c>
      <c r="AT23" s="538"/>
      <c r="AU23" s="538"/>
      <c r="AV23" s="538"/>
      <c r="AW23" s="538"/>
      <c r="AX23" s="318">
        <f>SUM(AU17:AX22)</f>
        <v>2755.6795222305159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5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7.25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3616.9706697621768</v>
      </c>
      <c r="E52" s="431">
        <f t="shared" si="4"/>
        <v>105.46541134913269</v>
      </c>
      <c r="F52" s="432">
        <f t="shared" si="4"/>
        <v>113.58443023761174</v>
      </c>
      <c r="G52" s="432">
        <f t="shared" si="4"/>
        <v>117.53477344345288</v>
      </c>
      <c r="H52" s="432">
        <f t="shared" si="4"/>
        <v>118.98172435412937</v>
      </c>
      <c r="I52" s="432">
        <f t="shared" si="4"/>
        <v>111.58598631072499</v>
      </c>
      <c r="J52" s="433">
        <f t="shared" si="4"/>
        <v>95.105849275447781</v>
      </c>
      <c r="K52" s="434">
        <f t="shared" si="4"/>
        <v>252.0207887154001</v>
      </c>
      <c r="L52" s="432">
        <f t="shared" si="4"/>
        <v>217.11194762881382</v>
      </c>
      <c r="M52" s="432">
        <f t="shared" si="4"/>
        <v>184.79348294277207</v>
      </c>
      <c r="N52" s="432">
        <f t="shared" si="4"/>
        <v>164.28178133989672</v>
      </c>
      <c r="O52" s="432">
        <f t="shared" si="4"/>
        <v>147.42533305028712</v>
      </c>
      <c r="P52" s="432">
        <f t="shared" si="4"/>
        <v>138.64973023286245</v>
      </c>
      <c r="Q52" s="432">
        <f t="shared" si="4"/>
        <v>132.48337325384909</v>
      </c>
      <c r="R52" s="432">
        <f t="shared" si="4"/>
        <v>125.51511707060649</v>
      </c>
      <c r="S52" s="432">
        <f t="shared" si="4"/>
        <v>126.33275884726186</v>
      </c>
      <c r="T52" s="432">
        <f t="shared" si="4"/>
        <v>134.58034913626068</v>
      </c>
      <c r="U52" s="432">
        <f t="shared" si="4"/>
        <v>150.17212849303883</v>
      </c>
      <c r="V52" s="432">
        <f t="shared" si="4"/>
        <v>171.3465613706428</v>
      </c>
      <c r="W52" s="432">
        <f t="shared" si="4"/>
        <v>197.35440496255546</v>
      </c>
      <c r="X52" s="432">
        <f t="shared" si="4"/>
        <v>210.65751469794361</v>
      </c>
      <c r="Y52" s="432">
        <f t="shared" si="4"/>
        <v>214.70108833413633</v>
      </c>
      <c r="Z52" s="435">
        <f t="shared" si="4"/>
        <v>232.66582940391442</v>
      </c>
      <c r="AA52" s="431">
        <f t="shared" si="4"/>
        <v>68.562287643814841</v>
      </c>
      <c r="AB52" s="433">
        <f t="shared" si="4"/>
        <v>86.058017667617435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9.25" thickBot="1" x14ac:dyDescent="0.35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 t="s">
        <v>44</v>
      </c>
      <c r="C57" s="23" t="s">
        <v>20</v>
      </c>
      <c r="D57" s="24">
        <f t="shared" ref="D57:D97" si="5">SUM(E57:AB57)</f>
        <v>5190.0108718731253</v>
      </c>
      <c r="E57" s="336">
        <v>172.67234277802118</v>
      </c>
      <c r="F57" s="337">
        <v>163.88380608583466</v>
      </c>
      <c r="G57" s="337">
        <v>160.80187818721731</v>
      </c>
      <c r="H57" s="337">
        <v>161.45990689896738</v>
      </c>
      <c r="I57" s="337">
        <v>169.01497766693879</v>
      </c>
      <c r="J57" s="338">
        <v>186.36591564764069</v>
      </c>
      <c r="K57" s="339">
        <v>210.30519574940243</v>
      </c>
      <c r="L57" s="337">
        <v>231.41507398087347</v>
      </c>
      <c r="M57" s="337">
        <v>247.01565526540796</v>
      </c>
      <c r="N57" s="337">
        <v>256.14147127209907</v>
      </c>
      <c r="O57" s="337">
        <v>262.27886365893033</v>
      </c>
      <c r="P57" s="337">
        <v>263.9512252786439</v>
      </c>
      <c r="Q57" s="337">
        <v>265.93892736691242</v>
      </c>
      <c r="R57" s="337">
        <v>267.1324831356049</v>
      </c>
      <c r="S57" s="337">
        <v>261.80815810377027</v>
      </c>
      <c r="T57" s="337">
        <v>252.20412775761997</v>
      </c>
      <c r="U57" s="337">
        <v>239.55111375693505</v>
      </c>
      <c r="V57" s="337">
        <v>227.46815511762199</v>
      </c>
      <c r="W57" s="337">
        <v>218.73918722267106</v>
      </c>
      <c r="X57" s="337">
        <v>213.49481944721521</v>
      </c>
      <c r="Y57" s="337">
        <v>205.73611461315744</v>
      </c>
      <c r="Z57" s="340">
        <v>194.61880170500712</v>
      </c>
      <c r="AA57" s="336">
        <v>183.12940863225359</v>
      </c>
      <c r="AB57" s="338">
        <v>174.88326254437928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5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3221.0967523784402</v>
      </c>
      <c r="E58" s="449">
        <v>101.74000425502932</v>
      </c>
      <c r="F58" s="450">
        <v>99.144347042868006</v>
      </c>
      <c r="G58" s="450">
        <v>98.876686488245497</v>
      </c>
      <c r="H58" s="450">
        <v>100.33766148188825</v>
      </c>
      <c r="I58" s="450">
        <v>104.75293223852523</v>
      </c>
      <c r="J58" s="451">
        <v>114.84554281631708</v>
      </c>
      <c r="K58" s="452">
        <v>127.17479546862778</v>
      </c>
      <c r="L58" s="450">
        <v>142.57177286843051</v>
      </c>
      <c r="M58" s="450">
        <v>152.50521124257958</v>
      </c>
      <c r="N58" s="450">
        <v>157.7242432482189</v>
      </c>
      <c r="O58" s="450">
        <v>162.36132072738775</v>
      </c>
      <c r="P58" s="450">
        <v>164.55426388716663</v>
      </c>
      <c r="Q58" s="450">
        <v>166.94656547691397</v>
      </c>
      <c r="R58" s="450">
        <v>167.00195374667913</v>
      </c>
      <c r="S58" s="450">
        <v>164.78772705171832</v>
      </c>
      <c r="T58" s="450">
        <v>158.13945788362599</v>
      </c>
      <c r="U58" s="450">
        <v>151.97089154652275</v>
      </c>
      <c r="V58" s="450">
        <v>146.28853907351763</v>
      </c>
      <c r="W58" s="450">
        <v>141.9423122999238</v>
      </c>
      <c r="X58" s="450">
        <v>137.81971083176143</v>
      </c>
      <c r="Y58" s="450">
        <v>128.10849249640486</v>
      </c>
      <c r="Z58" s="453">
        <v>119.15919535652179</v>
      </c>
      <c r="AA58" s="449">
        <v>109.66156798406469</v>
      </c>
      <c r="AB58" s="451">
        <v>102.68155686550149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5" x14ac:dyDescent="0.3">
      <c r="A59" s="97"/>
      <c r="B59" s="38" t="s">
        <v>44</v>
      </c>
      <c r="C59" s="38" t="s">
        <v>28</v>
      </c>
      <c r="D59" s="89">
        <f t="shared" si="5"/>
        <v>4381.4089908812539</v>
      </c>
      <c r="E59" s="355">
        <v>133.73559786990279</v>
      </c>
      <c r="F59" s="356">
        <v>122.83937822906033</v>
      </c>
      <c r="G59" s="356">
        <v>120.53903206540195</v>
      </c>
      <c r="H59" s="356">
        <v>122.25890132122925</v>
      </c>
      <c r="I59" s="356">
        <v>132.40598242702171</v>
      </c>
      <c r="J59" s="357">
        <v>152.61212303873029</v>
      </c>
      <c r="K59" s="358">
        <v>180.01209914459443</v>
      </c>
      <c r="L59" s="356">
        <v>202.28548517415126</v>
      </c>
      <c r="M59" s="356">
        <v>218.91434676093073</v>
      </c>
      <c r="N59" s="356">
        <v>228.01004553935201</v>
      </c>
      <c r="O59" s="356">
        <v>233.70198774273643</v>
      </c>
      <c r="P59" s="356">
        <v>235.05514931432273</v>
      </c>
      <c r="Q59" s="356">
        <v>238.06558992590681</v>
      </c>
      <c r="R59" s="356">
        <v>239.05776159838356</v>
      </c>
      <c r="S59" s="356">
        <v>232.72995941864991</v>
      </c>
      <c r="T59" s="356">
        <v>220.40633944101253</v>
      </c>
      <c r="U59" s="356">
        <v>205.04683781288645</v>
      </c>
      <c r="V59" s="356">
        <v>192.46257591430924</v>
      </c>
      <c r="W59" s="356">
        <v>185.39820553597045</v>
      </c>
      <c r="X59" s="356">
        <v>181.848323959277</v>
      </c>
      <c r="Y59" s="356">
        <v>171.16444957033855</v>
      </c>
      <c r="Z59" s="359">
        <v>156.71962729776354</v>
      </c>
      <c r="AA59" s="355">
        <v>142.85714148613621</v>
      </c>
      <c r="AB59" s="357">
        <v>133.28205029318585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5.75" thickBot="1" x14ac:dyDescent="0.35">
      <c r="A60" s="97"/>
      <c r="B60" s="42" t="s">
        <v>46</v>
      </c>
      <c r="C60" s="42" t="s">
        <v>28</v>
      </c>
      <c r="D60" s="43">
        <f t="shared" si="5"/>
        <v>655.13280386908468</v>
      </c>
      <c r="E60" s="367">
        <v>20.847999221122386</v>
      </c>
      <c r="F60" s="368">
        <v>20.4829121450081</v>
      </c>
      <c r="G60" s="368">
        <v>20.376644393849748</v>
      </c>
      <c r="H60" s="368">
        <v>20.727981136981448</v>
      </c>
      <c r="I60" s="368">
        <v>21.920133125868759</v>
      </c>
      <c r="J60" s="369">
        <v>24.590324101580858</v>
      </c>
      <c r="K60" s="370">
        <v>27.748885587734502</v>
      </c>
      <c r="L60" s="368">
        <v>30.568819494707459</v>
      </c>
      <c r="M60" s="368">
        <v>31.762514035688664</v>
      </c>
      <c r="N60" s="368">
        <v>33.1281460081346</v>
      </c>
      <c r="O60" s="368">
        <v>33.595522805953387</v>
      </c>
      <c r="P60" s="368">
        <v>33.729672866739797</v>
      </c>
      <c r="Q60" s="368">
        <v>34.063649945430285</v>
      </c>
      <c r="R60" s="368">
        <v>33.693264298413801</v>
      </c>
      <c r="S60" s="368">
        <v>32.717866308927789</v>
      </c>
      <c r="T60" s="368">
        <v>31.491884901340711</v>
      </c>
      <c r="U60" s="368">
        <v>29.81433762777726</v>
      </c>
      <c r="V60" s="368">
        <v>28.203093899003218</v>
      </c>
      <c r="W60" s="368">
        <v>27.007986153169945</v>
      </c>
      <c r="X60" s="368">
        <v>26.399548231740074</v>
      </c>
      <c r="Y60" s="368">
        <v>24.955704682827538</v>
      </c>
      <c r="Z60" s="371">
        <v>23.54618392623296</v>
      </c>
      <c r="AA60" s="367">
        <v>22.410304916504312</v>
      </c>
      <c r="AB60" s="369">
        <v>21.349424054347189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5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5036.5417947503402</v>
      </c>
      <c r="E61" s="517">
        <f t="shared" ref="E61:AB61" si="6">SUM(E59:E60)</f>
        <v>154.58359709102518</v>
      </c>
      <c r="F61" s="518">
        <f t="shared" si="6"/>
        <v>143.32229037406842</v>
      </c>
      <c r="G61" s="518">
        <f t="shared" si="6"/>
        <v>140.9156764592517</v>
      </c>
      <c r="H61" s="518">
        <f t="shared" si="6"/>
        <v>142.98688245821069</v>
      </c>
      <c r="I61" s="518">
        <f t="shared" si="6"/>
        <v>154.32611555289049</v>
      </c>
      <c r="J61" s="519">
        <f t="shared" si="6"/>
        <v>177.20244714031114</v>
      </c>
      <c r="K61" s="520">
        <f t="shared" si="6"/>
        <v>207.76098473232892</v>
      </c>
      <c r="L61" s="518">
        <f t="shared" si="6"/>
        <v>232.85430466885873</v>
      </c>
      <c r="M61" s="518">
        <f t="shared" si="6"/>
        <v>250.67686079661939</v>
      </c>
      <c r="N61" s="518">
        <f t="shared" si="6"/>
        <v>261.1381915474866</v>
      </c>
      <c r="O61" s="518">
        <f t="shared" si="6"/>
        <v>267.29751054868984</v>
      </c>
      <c r="P61" s="518">
        <f t="shared" si="6"/>
        <v>268.78482218106251</v>
      </c>
      <c r="Q61" s="518">
        <f t="shared" si="6"/>
        <v>272.12923987133706</v>
      </c>
      <c r="R61" s="518">
        <f t="shared" si="6"/>
        <v>272.75102589679739</v>
      </c>
      <c r="S61" s="518">
        <f t="shared" si="6"/>
        <v>265.44782572757771</v>
      </c>
      <c r="T61" s="518">
        <f t="shared" si="6"/>
        <v>251.89822434235325</v>
      </c>
      <c r="U61" s="518">
        <f t="shared" si="6"/>
        <v>234.86117544066371</v>
      </c>
      <c r="V61" s="518">
        <f t="shared" si="6"/>
        <v>220.66566981331246</v>
      </c>
      <c r="W61" s="518">
        <f t="shared" si="6"/>
        <v>212.4061916891404</v>
      </c>
      <c r="X61" s="518">
        <f t="shared" si="6"/>
        <v>208.24787219101708</v>
      </c>
      <c r="Y61" s="518">
        <f t="shared" si="6"/>
        <v>196.12015425316608</v>
      </c>
      <c r="Z61" s="521">
        <f t="shared" si="6"/>
        <v>180.26581122399651</v>
      </c>
      <c r="AA61" s="517">
        <f t="shared" si="6"/>
        <v>165.26744640264053</v>
      </c>
      <c r="AB61" s="519">
        <f t="shared" si="6"/>
        <v>154.63147434753304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5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8411.1076242515664</v>
      </c>
      <c r="E62" s="90">
        <f t="shared" ref="E62:AB62" si="7">SUM(E57:E58)</f>
        <v>274.41234703305048</v>
      </c>
      <c r="F62" s="164">
        <f t="shared" si="7"/>
        <v>263.02815312870268</v>
      </c>
      <c r="G62" s="164">
        <f t="shared" si="7"/>
        <v>259.67856467546278</v>
      </c>
      <c r="H62" s="164">
        <f t="shared" si="7"/>
        <v>261.79756838085564</v>
      </c>
      <c r="I62" s="164">
        <f t="shared" si="7"/>
        <v>273.76790990546402</v>
      </c>
      <c r="J62" s="166">
        <f t="shared" si="7"/>
        <v>301.2114584639578</v>
      </c>
      <c r="K62" s="48">
        <f t="shared" si="7"/>
        <v>337.47999121803019</v>
      </c>
      <c r="L62" s="164">
        <f t="shared" si="7"/>
        <v>373.98684684930402</v>
      </c>
      <c r="M62" s="164">
        <f t="shared" si="7"/>
        <v>399.52086650798753</v>
      </c>
      <c r="N62" s="164">
        <f t="shared" si="7"/>
        <v>413.86571452031797</v>
      </c>
      <c r="O62" s="164">
        <f t="shared" si="7"/>
        <v>424.64018438631808</v>
      </c>
      <c r="P62" s="164">
        <f t="shared" si="7"/>
        <v>428.50548916581056</v>
      </c>
      <c r="Q62" s="164">
        <f t="shared" si="7"/>
        <v>432.8854928438264</v>
      </c>
      <c r="R62" s="164">
        <f t="shared" si="7"/>
        <v>434.13443688228404</v>
      </c>
      <c r="S62" s="164">
        <f t="shared" si="7"/>
        <v>426.59588515548859</v>
      </c>
      <c r="T62" s="164">
        <f t="shared" si="7"/>
        <v>410.34358564124597</v>
      </c>
      <c r="U62" s="164">
        <f t="shared" si="7"/>
        <v>391.52200530345783</v>
      </c>
      <c r="V62" s="164">
        <f t="shared" si="7"/>
        <v>373.75669419113962</v>
      </c>
      <c r="W62" s="164">
        <f t="shared" si="7"/>
        <v>360.68149952259489</v>
      </c>
      <c r="X62" s="164">
        <f t="shared" si="7"/>
        <v>351.31453027897663</v>
      </c>
      <c r="Y62" s="164">
        <f t="shared" si="7"/>
        <v>333.84460710956228</v>
      </c>
      <c r="Z62" s="165">
        <f t="shared" si="7"/>
        <v>313.77799706152894</v>
      </c>
      <c r="AA62" s="90">
        <f t="shared" si="7"/>
        <v>292.79097661631829</v>
      </c>
      <c r="AB62" s="166">
        <f t="shared" si="7"/>
        <v>277.56481940988078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5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13447.649419001904</v>
      </c>
      <c r="E63" s="460">
        <f t="shared" ref="E63:AB63" si="8">E61+E62</f>
        <v>428.99594412407566</v>
      </c>
      <c r="F63" s="461">
        <f t="shared" si="8"/>
        <v>406.3504435027711</v>
      </c>
      <c r="G63" s="461">
        <f t="shared" si="8"/>
        <v>400.59424113471448</v>
      </c>
      <c r="H63" s="461">
        <f t="shared" si="8"/>
        <v>404.78445083906632</v>
      </c>
      <c r="I63" s="461">
        <f t="shared" si="8"/>
        <v>428.09402545835451</v>
      </c>
      <c r="J63" s="462">
        <f t="shared" si="8"/>
        <v>478.41390560426896</v>
      </c>
      <c r="K63" s="463">
        <f t="shared" si="8"/>
        <v>545.24097595035914</v>
      </c>
      <c r="L63" s="461">
        <f t="shared" si="8"/>
        <v>606.84115151816275</v>
      </c>
      <c r="M63" s="461">
        <f t="shared" si="8"/>
        <v>650.19772730460693</v>
      </c>
      <c r="N63" s="461">
        <f t="shared" si="8"/>
        <v>675.00390606780456</v>
      </c>
      <c r="O63" s="461">
        <f t="shared" si="8"/>
        <v>691.93769493500793</v>
      </c>
      <c r="P63" s="461">
        <f t="shared" si="8"/>
        <v>697.29031134687307</v>
      </c>
      <c r="Q63" s="461">
        <f t="shared" si="8"/>
        <v>705.01473271516352</v>
      </c>
      <c r="R63" s="461">
        <f t="shared" si="8"/>
        <v>706.88546277908142</v>
      </c>
      <c r="S63" s="461">
        <f t="shared" si="8"/>
        <v>692.0437108830663</v>
      </c>
      <c r="T63" s="461">
        <f t="shared" si="8"/>
        <v>662.24180998359918</v>
      </c>
      <c r="U63" s="461">
        <f t="shared" si="8"/>
        <v>626.38318074412155</v>
      </c>
      <c r="V63" s="461">
        <f t="shared" si="8"/>
        <v>594.42236400445211</v>
      </c>
      <c r="W63" s="461">
        <f t="shared" si="8"/>
        <v>573.08769121173532</v>
      </c>
      <c r="X63" s="461">
        <f t="shared" si="8"/>
        <v>559.56240246999369</v>
      </c>
      <c r="Y63" s="461">
        <f t="shared" si="8"/>
        <v>529.96476136272838</v>
      </c>
      <c r="Z63" s="464">
        <f t="shared" si="8"/>
        <v>494.04380828552542</v>
      </c>
      <c r="AA63" s="460">
        <f t="shared" si="8"/>
        <v>458.05842301895882</v>
      </c>
      <c r="AB63" s="462">
        <f t="shared" si="8"/>
        <v>432.19629375741386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5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 t="s">
        <v>47</v>
      </c>
      <c r="C66" s="379" t="s">
        <v>33</v>
      </c>
      <c r="D66" s="274">
        <f t="shared" si="5"/>
        <v>9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1</v>
      </c>
      <c r="N66" s="381">
        <v>1</v>
      </c>
      <c r="O66" s="381">
        <v>1</v>
      </c>
      <c r="P66" s="381">
        <v>1</v>
      </c>
      <c r="Q66" s="381">
        <v>1</v>
      </c>
      <c r="R66" s="381">
        <v>1</v>
      </c>
      <c r="S66" s="381">
        <v>1</v>
      </c>
      <c r="T66" s="381">
        <v>1</v>
      </c>
      <c r="U66" s="381">
        <v>1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133.73559786990279</v>
      </c>
      <c r="AL66" s="538">
        <f>$F59</f>
        <v>122.83937822906033</v>
      </c>
      <c r="AM66" s="538">
        <f>$G59</f>
        <v>120.53903206540195</v>
      </c>
      <c r="AN66" s="538">
        <f>$H59</f>
        <v>122.25890132122925</v>
      </c>
      <c r="AO66" s="538"/>
      <c r="AP66" s="538">
        <f>$E60</f>
        <v>20.847999221122386</v>
      </c>
      <c r="AQ66" s="538">
        <f>$F60</f>
        <v>20.4829121450081</v>
      </c>
      <c r="AR66" s="538">
        <f>$G60</f>
        <v>20.376644393849748</v>
      </c>
      <c r="AS66" s="538">
        <f>$H60</f>
        <v>20.727981136981448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132.40598242702171</v>
      </c>
      <c r="AL67" s="538">
        <f>$J59</f>
        <v>152.61212303873029</v>
      </c>
      <c r="AM67" s="538">
        <f>$K59</f>
        <v>180.01209914459443</v>
      </c>
      <c r="AN67" s="538">
        <f>$L59</f>
        <v>202.28548517415126</v>
      </c>
      <c r="AO67" s="538"/>
      <c r="AP67" s="538">
        <f>$I60</f>
        <v>21.920133125868759</v>
      </c>
      <c r="AQ67" s="538">
        <f>$J60</f>
        <v>24.590324101580858</v>
      </c>
      <c r="AR67" s="538">
        <f>$K60</f>
        <v>27.748885587734502</v>
      </c>
      <c r="AS67" s="538">
        <f>$L60</f>
        <v>30.568819494707459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218.91434676093073</v>
      </c>
      <c r="AL68" s="538">
        <f>$N59</f>
        <v>228.01004553935201</v>
      </c>
      <c r="AM68" s="538">
        <f>$O59</f>
        <v>233.70198774273643</v>
      </c>
      <c r="AN68" s="538">
        <f>$P59</f>
        <v>235.05514931432273</v>
      </c>
      <c r="AO68" s="538"/>
      <c r="AP68" s="538">
        <f>$M60</f>
        <v>31.762514035688664</v>
      </c>
      <c r="AQ68" s="538">
        <f>$N60</f>
        <v>33.1281460081346</v>
      </c>
      <c r="AR68" s="538">
        <f>$O60</f>
        <v>33.595522805953387</v>
      </c>
      <c r="AS68" s="538">
        <f>$P60</f>
        <v>33.729672866739797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238.06558992590681</v>
      </c>
      <c r="AL69" s="538">
        <f>$R59</f>
        <v>239.05776159838356</v>
      </c>
      <c r="AM69" s="538">
        <f>$S59</f>
        <v>232.72995941864991</v>
      </c>
      <c r="AN69" s="538">
        <f>$T59</f>
        <v>220.40633944101253</v>
      </c>
      <c r="AO69" s="538"/>
      <c r="AP69" s="538">
        <f>$Q60</f>
        <v>34.063649945430285</v>
      </c>
      <c r="AQ69" s="538">
        <f>$R60</f>
        <v>33.693264298413801</v>
      </c>
      <c r="AR69" s="538">
        <f>$S60</f>
        <v>32.717866308927789</v>
      </c>
      <c r="AS69" s="538">
        <f>$T60</f>
        <v>31.491884901340711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205.04683781288645</v>
      </c>
      <c r="AL70" s="538">
        <f>$V59</f>
        <v>192.46257591430924</v>
      </c>
      <c r="AM70" s="538">
        <f>$W59</f>
        <v>185.39820553597045</v>
      </c>
      <c r="AN70" s="538">
        <f>$X59</f>
        <v>181.848323959277</v>
      </c>
      <c r="AO70" s="538"/>
      <c r="AP70" s="538">
        <f>$U60</f>
        <v>29.81433762777726</v>
      </c>
      <c r="AQ70" s="538">
        <f>$V60</f>
        <v>28.203093899003218</v>
      </c>
      <c r="AR70" s="538">
        <f>$W60</f>
        <v>27.007986153169945</v>
      </c>
      <c r="AS70" s="538">
        <f>$X60</f>
        <v>26.399548231740074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171.16444957033855</v>
      </c>
      <c r="AL71" s="538">
        <f>$Z59</f>
        <v>156.71962729776354</v>
      </c>
      <c r="AM71" s="538">
        <f>$AA59</f>
        <v>142.85714148613621</v>
      </c>
      <c r="AN71" s="540">
        <f>$AB59</f>
        <v>133.28205029318585</v>
      </c>
      <c r="AO71" s="538"/>
      <c r="AP71" s="538">
        <f>$Y60</f>
        <v>24.955704682827538</v>
      </c>
      <c r="AQ71" s="538">
        <f>$Z60</f>
        <v>23.54618392623296</v>
      </c>
      <c r="AR71" s="538">
        <f>$AA60</f>
        <v>22.410304916504312</v>
      </c>
      <c r="AS71" s="540">
        <f>$AB60</f>
        <v>21.349424054347189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4381.4089908812539</v>
      </c>
      <c r="AO72" s="538"/>
      <c r="AP72" s="538"/>
      <c r="AQ72" s="538"/>
      <c r="AR72" s="538"/>
      <c r="AS72" s="318">
        <f>SUM(AP66:AS71)</f>
        <v>655.13280386908468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1</v>
      </c>
      <c r="AQ77" s="321">
        <f>N66</f>
        <v>1</v>
      </c>
      <c r="AR77" s="321">
        <f>O66</f>
        <v>1</v>
      </c>
      <c r="AS77" s="321">
        <f>P66</f>
        <v>1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1</v>
      </c>
      <c r="AQ78" s="321">
        <f>R66</f>
        <v>1</v>
      </c>
      <c r="AR78" s="321">
        <f>S66</f>
        <v>1</v>
      </c>
      <c r="AS78" s="321">
        <f>T66</f>
        <v>1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1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9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5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7.25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361.35058099809612</v>
      </c>
      <c r="E99" s="431">
        <f t="shared" si="9"/>
        <v>-27.995944124075663</v>
      </c>
      <c r="F99" s="432">
        <f t="shared" si="9"/>
        <v>-5.3504435027710997</v>
      </c>
      <c r="G99" s="432">
        <f t="shared" si="9"/>
        <v>0.40575886528552019</v>
      </c>
      <c r="H99" s="432">
        <f t="shared" si="9"/>
        <v>-3.7844508390663236</v>
      </c>
      <c r="I99" s="432">
        <f t="shared" si="9"/>
        <v>-27.094025458354508</v>
      </c>
      <c r="J99" s="433">
        <f t="shared" si="9"/>
        <v>-77.413905604268962</v>
      </c>
      <c r="K99" s="434">
        <f t="shared" si="9"/>
        <v>116.75902404964086</v>
      </c>
      <c r="L99" s="432">
        <f t="shared" si="9"/>
        <v>55.158848481837254</v>
      </c>
      <c r="M99" s="432">
        <f t="shared" si="9"/>
        <v>12.802272695393071</v>
      </c>
      <c r="N99" s="432">
        <f t="shared" si="9"/>
        <v>-12.003906067804564</v>
      </c>
      <c r="O99" s="432">
        <f t="shared" si="9"/>
        <v>-28.937694935007926</v>
      </c>
      <c r="P99" s="432">
        <f t="shared" si="9"/>
        <v>-34.290311346873068</v>
      </c>
      <c r="Q99" s="432">
        <f t="shared" si="9"/>
        <v>-42.014732715163518</v>
      </c>
      <c r="R99" s="432">
        <f t="shared" si="9"/>
        <v>-43.885462779081422</v>
      </c>
      <c r="S99" s="432">
        <f t="shared" si="9"/>
        <v>-29.043710883066296</v>
      </c>
      <c r="T99" s="432">
        <f t="shared" si="9"/>
        <v>0.75819001640081751</v>
      </c>
      <c r="U99" s="432">
        <f t="shared" si="9"/>
        <v>36.616819255878454</v>
      </c>
      <c r="V99" s="432">
        <f t="shared" si="9"/>
        <v>67.577635995547894</v>
      </c>
      <c r="W99" s="432">
        <f t="shared" si="9"/>
        <v>88.912308788264681</v>
      </c>
      <c r="X99" s="432">
        <f t="shared" si="9"/>
        <v>102.43759753000631</v>
      </c>
      <c r="Y99" s="432">
        <f t="shared" si="9"/>
        <v>132.03523863727162</v>
      </c>
      <c r="Z99" s="435">
        <f t="shared" si="9"/>
        <v>167.95619171447458</v>
      </c>
      <c r="AA99" s="431">
        <f t="shared" si="9"/>
        <v>-57.05842301895882</v>
      </c>
      <c r="AB99" s="433">
        <f t="shared" si="9"/>
        <v>-31.196293757413855</v>
      </c>
      <c r="AC99" s="436" t="s">
        <v>58</v>
      </c>
      <c r="AD99" s="483"/>
    </row>
    <row r="100" spans="1:116" ht="16.5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9.25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211.30107336110896</v>
      </c>
      <c r="E104" s="336">
        <v>6.7736650739632704</v>
      </c>
      <c r="F104" s="337">
        <v>6.5562259758522332</v>
      </c>
      <c r="G104" s="337">
        <v>6.5017797409668221</v>
      </c>
      <c r="H104" s="337">
        <v>6.4864531181377556</v>
      </c>
      <c r="I104" s="337">
        <v>6.6162080330261714</v>
      </c>
      <c r="J104" s="338">
        <v>7.0572055662718904</v>
      </c>
      <c r="K104" s="339">
        <v>7.7524708029829181</v>
      </c>
      <c r="L104" s="337">
        <v>8.6264808081950139</v>
      </c>
      <c r="M104" s="337">
        <v>9.5036820020690662</v>
      </c>
      <c r="N104" s="337">
        <v>10.024884339469232</v>
      </c>
      <c r="O104" s="337">
        <v>10.473384916797956</v>
      </c>
      <c r="P104" s="337">
        <v>10.714925867086279</v>
      </c>
      <c r="Q104" s="337">
        <v>10.860569498953986</v>
      </c>
      <c r="R104" s="337">
        <v>11.053488841026162</v>
      </c>
      <c r="S104" s="337">
        <v>11.043903965464315</v>
      </c>
      <c r="T104" s="337">
        <v>10.875171051796167</v>
      </c>
      <c r="U104" s="337">
        <v>10.451933237419487</v>
      </c>
      <c r="V104" s="337">
        <v>9.8740724504222932</v>
      </c>
      <c r="W104" s="337">
        <v>9.2185270139109612</v>
      </c>
      <c r="X104" s="337">
        <v>8.8866768695275216</v>
      </c>
      <c r="Y104" s="337">
        <v>8.7905016207824591</v>
      </c>
      <c r="Z104" s="340">
        <v>8.2708409239580973</v>
      </c>
      <c r="AA104" s="336">
        <v>7.6688092612184739</v>
      </c>
      <c r="AB104" s="338">
        <v>7.2192123818104053</v>
      </c>
      <c r="AC104" s="347" t="s">
        <v>21</v>
      </c>
      <c r="AD104" s="547">
        <v>1</v>
      </c>
      <c r="AE104" s="530" t="s">
        <v>1</v>
      </c>
    </row>
    <row r="105" spans="1:116" ht="15" thickBot="1" x14ac:dyDescent="0.35">
      <c r="A105" s="97"/>
      <c r="B105" s="42" t="s">
        <v>60</v>
      </c>
      <c r="C105" s="42" t="s">
        <v>28</v>
      </c>
      <c r="D105" s="43">
        <f t="shared" si="10"/>
        <v>214.29333155193274</v>
      </c>
      <c r="E105" s="367">
        <v>7.0751422050694748</v>
      </c>
      <c r="F105" s="368">
        <v>6.903971819537448</v>
      </c>
      <c r="G105" s="368">
        <v>6.8229555813817306</v>
      </c>
      <c r="H105" s="368">
        <v>6.8108791805040658</v>
      </c>
      <c r="I105" s="368">
        <v>6.9470991033912037</v>
      </c>
      <c r="J105" s="369">
        <v>7.4028178963273401</v>
      </c>
      <c r="K105" s="370">
        <v>8.0665104333484727</v>
      </c>
      <c r="L105" s="368">
        <v>8.8334069225239507</v>
      </c>
      <c r="M105" s="368">
        <v>9.5780083045090283</v>
      </c>
      <c r="N105" s="368">
        <v>10.012251718964515</v>
      </c>
      <c r="O105" s="368">
        <v>10.390680113538137</v>
      </c>
      <c r="P105" s="368">
        <v>10.582769396582352</v>
      </c>
      <c r="Q105" s="368">
        <v>10.723396210912439</v>
      </c>
      <c r="R105" s="368">
        <v>10.875510201785396</v>
      </c>
      <c r="S105" s="368">
        <v>10.825722880744841</v>
      </c>
      <c r="T105" s="368">
        <v>10.656322047082217</v>
      </c>
      <c r="U105" s="368">
        <v>10.335163462980367</v>
      </c>
      <c r="V105" s="368">
        <v>9.8818079694470029</v>
      </c>
      <c r="W105" s="368">
        <v>9.3647032590503159</v>
      </c>
      <c r="X105" s="368">
        <v>9.0831663263323641</v>
      </c>
      <c r="Y105" s="368">
        <v>9.0069509161961552</v>
      </c>
      <c r="Z105" s="371">
        <v>8.5737642652108832</v>
      </c>
      <c r="AA105" s="367">
        <v>7.9795812055947808</v>
      </c>
      <c r="AB105" s="369">
        <v>7.5607501309182208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214.29333155193274</v>
      </c>
      <c r="E106" s="454">
        <f t="shared" ref="E106:AB106" si="11">E105</f>
        <v>7.0751422050694748</v>
      </c>
      <c r="F106" s="455">
        <f t="shared" si="11"/>
        <v>6.903971819537448</v>
      </c>
      <c r="G106" s="455">
        <f t="shared" si="11"/>
        <v>6.8229555813817306</v>
      </c>
      <c r="H106" s="455">
        <f t="shared" si="11"/>
        <v>6.8108791805040658</v>
      </c>
      <c r="I106" s="455">
        <f t="shared" si="11"/>
        <v>6.9470991033912037</v>
      </c>
      <c r="J106" s="456">
        <f t="shared" si="11"/>
        <v>7.4028178963273401</v>
      </c>
      <c r="K106" s="457">
        <f t="shared" si="11"/>
        <v>8.0665104333484727</v>
      </c>
      <c r="L106" s="455">
        <f t="shared" si="11"/>
        <v>8.8334069225239507</v>
      </c>
      <c r="M106" s="455">
        <f t="shared" si="11"/>
        <v>9.5780083045090283</v>
      </c>
      <c r="N106" s="455">
        <f t="shared" si="11"/>
        <v>10.012251718964515</v>
      </c>
      <c r="O106" s="455">
        <f t="shared" si="11"/>
        <v>10.390680113538137</v>
      </c>
      <c r="P106" s="455">
        <f t="shared" si="11"/>
        <v>10.582769396582352</v>
      </c>
      <c r="Q106" s="455">
        <f t="shared" si="11"/>
        <v>10.723396210912439</v>
      </c>
      <c r="R106" s="455">
        <f t="shared" si="11"/>
        <v>10.875510201785396</v>
      </c>
      <c r="S106" s="455">
        <f t="shared" si="11"/>
        <v>10.825722880744841</v>
      </c>
      <c r="T106" s="455">
        <f t="shared" si="11"/>
        <v>10.656322047082217</v>
      </c>
      <c r="U106" s="455">
        <f t="shared" si="11"/>
        <v>10.335163462980367</v>
      </c>
      <c r="V106" s="455">
        <f t="shared" si="11"/>
        <v>9.8818079694470029</v>
      </c>
      <c r="W106" s="455">
        <f t="shared" si="11"/>
        <v>9.3647032590503159</v>
      </c>
      <c r="X106" s="455">
        <f t="shared" si="11"/>
        <v>9.0831663263323641</v>
      </c>
      <c r="Y106" s="455">
        <f t="shared" si="11"/>
        <v>9.0069509161961552</v>
      </c>
      <c r="Z106" s="458">
        <f t="shared" si="11"/>
        <v>8.5737642652108832</v>
      </c>
      <c r="AA106" s="454">
        <f t="shared" si="11"/>
        <v>7.9795812055947808</v>
      </c>
      <c r="AB106" s="456">
        <f t="shared" si="11"/>
        <v>7.5607501309182208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211.30107336110896</v>
      </c>
      <c r="E107" s="90">
        <f t="shared" ref="E107:AB107" si="12">E104</f>
        <v>6.7736650739632704</v>
      </c>
      <c r="F107" s="164">
        <f t="shared" si="12"/>
        <v>6.5562259758522332</v>
      </c>
      <c r="G107" s="164">
        <f t="shared" si="12"/>
        <v>6.5017797409668221</v>
      </c>
      <c r="H107" s="164">
        <f t="shared" si="12"/>
        <v>6.4864531181377556</v>
      </c>
      <c r="I107" s="164">
        <f t="shared" si="12"/>
        <v>6.6162080330261714</v>
      </c>
      <c r="J107" s="166">
        <f t="shared" si="12"/>
        <v>7.0572055662718904</v>
      </c>
      <c r="K107" s="48">
        <f t="shared" si="12"/>
        <v>7.7524708029829181</v>
      </c>
      <c r="L107" s="164">
        <f t="shared" si="12"/>
        <v>8.6264808081950139</v>
      </c>
      <c r="M107" s="164">
        <f t="shared" si="12"/>
        <v>9.5036820020690662</v>
      </c>
      <c r="N107" s="164">
        <f t="shared" si="12"/>
        <v>10.024884339469232</v>
      </c>
      <c r="O107" s="164">
        <f t="shared" si="12"/>
        <v>10.473384916797956</v>
      </c>
      <c r="P107" s="164">
        <f t="shared" si="12"/>
        <v>10.714925867086279</v>
      </c>
      <c r="Q107" s="164">
        <f t="shared" si="12"/>
        <v>10.860569498953986</v>
      </c>
      <c r="R107" s="164">
        <f t="shared" si="12"/>
        <v>11.053488841026162</v>
      </c>
      <c r="S107" s="164">
        <f t="shared" si="12"/>
        <v>11.043903965464315</v>
      </c>
      <c r="T107" s="164">
        <f t="shared" si="12"/>
        <v>10.875171051796167</v>
      </c>
      <c r="U107" s="164">
        <f t="shared" si="12"/>
        <v>10.451933237419487</v>
      </c>
      <c r="V107" s="164">
        <f t="shared" si="12"/>
        <v>9.8740724504222932</v>
      </c>
      <c r="W107" s="164">
        <f t="shared" si="12"/>
        <v>9.2185270139109612</v>
      </c>
      <c r="X107" s="164">
        <f t="shared" si="12"/>
        <v>8.8866768695275216</v>
      </c>
      <c r="Y107" s="164">
        <f t="shared" si="12"/>
        <v>8.7905016207824591</v>
      </c>
      <c r="Z107" s="165">
        <f t="shared" si="12"/>
        <v>8.2708409239580973</v>
      </c>
      <c r="AA107" s="90">
        <f t="shared" si="12"/>
        <v>7.6688092612184739</v>
      </c>
      <c r="AB107" s="166">
        <f t="shared" si="12"/>
        <v>7.2192123818104053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425.59440491304167</v>
      </c>
      <c r="E108" s="460">
        <f t="shared" ref="E108:AB108" si="13">E106+E107</f>
        <v>13.848807279032744</v>
      </c>
      <c r="F108" s="461">
        <f t="shared" si="13"/>
        <v>13.460197795389682</v>
      </c>
      <c r="G108" s="461">
        <f t="shared" si="13"/>
        <v>13.324735322348552</v>
      </c>
      <c r="H108" s="461">
        <f t="shared" si="13"/>
        <v>13.297332298641821</v>
      </c>
      <c r="I108" s="461">
        <f t="shared" si="13"/>
        <v>13.563307136417375</v>
      </c>
      <c r="J108" s="462">
        <f t="shared" si="13"/>
        <v>14.460023462599231</v>
      </c>
      <c r="K108" s="463">
        <f t="shared" si="13"/>
        <v>15.818981236331391</v>
      </c>
      <c r="L108" s="461">
        <f t="shared" si="13"/>
        <v>17.459887730718965</v>
      </c>
      <c r="M108" s="461">
        <f t="shared" si="13"/>
        <v>19.081690306578096</v>
      </c>
      <c r="N108" s="461">
        <f t="shared" si="13"/>
        <v>20.037136058433745</v>
      </c>
      <c r="O108" s="461">
        <f t="shared" si="13"/>
        <v>20.864065030336093</v>
      </c>
      <c r="P108" s="461">
        <f t="shared" si="13"/>
        <v>21.297695263668629</v>
      </c>
      <c r="Q108" s="461">
        <f t="shared" si="13"/>
        <v>21.583965709866426</v>
      </c>
      <c r="R108" s="461">
        <f t="shared" si="13"/>
        <v>21.928999042811558</v>
      </c>
      <c r="S108" s="461">
        <f t="shared" si="13"/>
        <v>21.869626846209158</v>
      </c>
      <c r="T108" s="461">
        <f t="shared" si="13"/>
        <v>21.531493098878386</v>
      </c>
      <c r="U108" s="461">
        <f t="shared" si="13"/>
        <v>20.787096700399854</v>
      </c>
      <c r="V108" s="461">
        <f t="shared" si="13"/>
        <v>19.755880419869296</v>
      </c>
      <c r="W108" s="461">
        <f t="shared" si="13"/>
        <v>18.583230272961277</v>
      </c>
      <c r="X108" s="461">
        <f t="shared" si="13"/>
        <v>17.969843195859887</v>
      </c>
      <c r="Y108" s="461">
        <f t="shared" si="13"/>
        <v>17.797452536978614</v>
      </c>
      <c r="Z108" s="464">
        <f t="shared" si="13"/>
        <v>16.844605189168981</v>
      </c>
      <c r="AA108" s="460">
        <f t="shared" si="13"/>
        <v>15.648390466813254</v>
      </c>
      <c r="AB108" s="462">
        <f t="shared" si="13"/>
        <v>14.779962512728627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7.25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-425.59440491304167</v>
      </c>
      <c r="E130" s="431">
        <f t="shared" si="14"/>
        <v>-13.848807279032744</v>
      </c>
      <c r="F130" s="432">
        <f t="shared" si="14"/>
        <v>-13.460197795389682</v>
      </c>
      <c r="G130" s="432">
        <f t="shared" si="14"/>
        <v>-13.324735322348552</v>
      </c>
      <c r="H130" s="432">
        <f t="shared" si="14"/>
        <v>-13.297332298641821</v>
      </c>
      <c r="I130" s="432">
        <f t="shared" si="14"/>
        <v>-13.563307136417375</v>
      </c>
      <c r="J130" s="433">
        <f t="shared" si="14"/>
        <v>-14.460023462599231</v>
      </c>
      <c r="K130" s="434">
        <f t="shared" si="14"/>
        <v>-15.818981236331391</v>
      </c>
      <c r="L130" s="432">
        <f t="shared" si="14"/>
        <v>-17.459887730718965</v>
      </c>
      <c r="M130" s="432">
        <f t="shared" si="14"/>
        <v>-19.081690306578096</v>
      </c>
      <c r="N130" s="432">
        <f t="shared" si="14"/>
        <v>-20.037136058433745</v>
      </c>
      <c r="O130" s="432">
        <f t="shared" si="14"/>
        <v>-20.864065030336093</v>
      </c>
      <c r="P130" s="432">
        <f t="shared" si="14"/>
        <v>-21.297695263668629</v>
      </c>
      <c r="Q130" s="432">
        <f t="shared" si="14"/>
        <v>-21.583965709866426</v>
      </c>
      <c r="R130" s="432">
        <f t="shared" si="14"/>
        <v>-21.928999042811558</v>
      </c>
      <c r="S130" s="432">
        <f t="shared" si="14"/>
        <v>-21.869626846209158</v>
      </c>
      <c r="T130" s="432">
        <f t="shared" si="14"/>
        <v>-21.531493098878386</v>
      </c>
      <c r="U130" s="432">
        <f t="shared" si="14"/>
        <v>-20.787096700399854</v>
      </c>
      <c r="V130" s="432">
        <f t="shared" si="14"/>
        <v>-19.755880419869296</v>
      </c>
      <c r="W130" s="432">
        <f t="shared" si="14"/>
        <v>-18.583230272961277</v>
      </c>
      <c r="X130" s="432">
        <f t="shared" si="14"/>
        <v>-17.969843195859887</v>
      </c>
      <c r="Y130" s="432">
        <f t="shared" si="14"/>
        <v>-17.797452536978614</v>
      </c>
      <c r="Z130" s="435">
        <f t="shared" si="14"/>
        <v>-16.844605189168981</v>
      </c>
      <c r="AA130" s="431">
        <f t="shared" si="14"/>
        <v>-15.648390466813254</v>
      </c>
      <c r="AB130" s="433">
        <f t="shared" si="14"/>
        <v>-14.779962512728627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 t="str">
        <f>VLOOKUP(WEEKDAY(B133,2),$B$148:$C$154,2,FALSE)</f>
        <v>Tue</v>
      </c>
      <c r="B133" s="556">
        <f>B134</f>
        <v>37369</v>
      </c>
      <c r="C133" s="557" t="s">
        <v>56</v>
      </c>
      <c r="D133" s="558">
        <f>D108</f>
        <v>425.59440491304167</v>
      </c>
      <c r="E133" s="558">
        <f t="shared" ref="E133:AB133" si="15">E108</f>
        <v>13.848807279032744</v>
      </c>
      <c r="F133" s="558">
        <f t="shared" si="15"/>
        <v>13.460197795389682</v>
      </c>
      <c r="G133" s="558">
        <f t="shared" si="15"/>
        <v>13.324735322348552</v>
      </c>
      <c r="H133" s="558">
        <f t="shared" si="15"/>
        <v>13.297332298641821</v>
      </c>
      <c r="I133" s="558">
        <f t="shared" si="15"/>
        <v>13.563307136417375</v>
      </c>
      <c r="J133" s="558">
        <f t="shared" si="15"/>
        <v>14.460023462599231</v>
      </c>
      <c r="K133" s="558">
        <f t="shared" si="15"/>
        <v>15.818981236331391</v>
      </c>
      <c r="L133" s="558">
        <f t="shared" si="15"/>
        <v>17.459887730718965</v>
      </c>
      <c r="M133" s="558">
        <f t="shared" si="15"/>
        <v>19.081690306578096</v>
      </c>
      <c r="N133" s="558">
        <f t="shared" si="15"/>
        <v>20.037136058433745</v>
      </c>
      <c r="O133" s="558">
        <f t="shared" si="15"/>
        <v>20.864065030336093</v>
      </c>
      <c r="P133" s="558">
        <f t="shared" si="15"/>
        <v>21.297695263668629</v>
      </c>
      <c r="Q133" s="558">
        <f t="shared" si="15"/>
        <v>21.583965709866426</v>
      </c>
      <c r="R133" s="558">
        <f t="shared" si="15"/>
        <v>21.928999042811558</v>
      </c>
      <c r="S133" s="558">
        <f t="shared" si="15"/>
        <v>21.869626846209158</v>
      </c>
      <c r="T133" s="558">
        <f t="shared" si="15"/>
        <v>21.531493098878386</v>
      </c>
      <c r="U133" s="558">
        <f t="shared" si="15"/>
        <v>20.787096700399854</v>
      </c>
      <c r="V133" s="558">
        <f t="shared" si="15"/>
        <v>19.755880419869296</v>
      </c>
      <c r="W133" s="558">
        <f t="shared" si="15"/>
        <v>18.583230272961277</v>
      </c>
      <c r="X133" s="558">
        <f t="shared" si="15"/>
        <v>17.969843195859887</v>
      </c>
      <c r="Y133" s="558">
        <f t="shared" si="15"/>
        <v>17.797452536978614</v>
      </c>
      <c r="Z133" s="558">
        <f t="shared" si="15"/>
        <v>16.844605189168981</v>
      </c>
      <c r="AA133" s="558">
        <f t="shared" si="15"/>
        <v>15.648390466813254</v>
      </c>
      <c r="AB133" s="558">
        <f t="shared" si="15"/>
        <v>14.779962512728627</v>
      </c>
    </row>
    <row r="134" spans="1:56" x14ac:dyDescent="0.3">
      <c r="A134" s="555" t="str">
        <f>VLOOKUP(WEEKDAY(B134,2),$B$148:$C$154,2,FALSE)</f>
        <v>Tue</v>
      </c>
      <c r="B134" s="556">
        <f>A3</f>
        <v>37369</v>
      </c>
      <c r="C134" s="557" t="s">
        <v>26</v>
      </c>
      <c r="D134" s="558">
        <f>SUM(D16)</f>
        <v>10759.029330237823</v>
      </c>
      <c r="E134" s="558">
        <f t="shared" ref="E134:AB134" si="16">SUM(E16)</f>
        <v>369.53458865086731</v>
      </c>
      <c r="F134" s="558">
        <f t="shared" si="16"/>
        <v>361.41556976238826</v>
      </c>
      <c r="G134" s="558">
        <f t="shared" si="16"/>
        <v>357.46522655654712</v>
      </c>
      <c r="H134" s="558">
        <f t="shared" si="16"/>
        <v>356.01827564587063</v>
      </c>
      <c r="I134" s="558">
        <f t="shared" si="16"/>
        <v>363.41401368927501</v>
      </c>
      <c r="J134" s="558">
        <f t="shared" si="16"/>
        <v>379.89415072455222</v>
      </c>
      <c r="K134" s="558">
        <f t="shared" si="16"/>
        <v>408.9792112845999</v>
      </c>
      <c r="L134" s="558">
        <f t="shared" si="16"/>
        <v>443.88805237118618</v>
      </c>
      <c r="M134" s="558">
        <f t="shared" si="16"/>
        <v>476.20651705722793</v>
      </c>
      <c r="N134" s="558">
        <f t="shared" si="16"/>
        <v>496.71821866010328</v>
      </c>
      <c r="O134" s="558">
        <f t="shared" si="16"/>
        <v>513.57466694971288</v>
      </c>
      <c r="P134" s="558">
        <f t="shared" si="16"/>
        <v>522.35026976713755</v>
      </c>
      <c r="Q134" s="558">
        <f t="shared" si="16"/>
        <v>528.51662674615091</v>
      </c>
      <c r="R134" s="558">
        <f t="shared" si="16"/>
        <v>535.48488292939351</v>
      </c>
      <c r="S134" s="558">
        <f t="shared" si="16"/>
        <v>534.66724115273814</v>
      </c>
      <c r="T134" s="558">
        <f t="shared" si="16"/>
        <v>526.41965086373932</v>
      </c>
      <c r="U134" s="558">
        <f t="shared" si="16"/>
        <v>510.82787150696117</v>
      </c>
      <c r="V134" s="558">
        <f t="shared" si="16"/>
        <v>489.6534386293572</v>
      </c>
      <c r="W134" s="558">
        <f t="shared" si="16"/>
        <v>463.64559503744454</v>
      </c>
      <c r="X134" s="558">
        <f t="shared" si="16"/>
        <v>450.34248530205639</v>
      </c>
      <c r="Y134" s="558">
        <f t="shared" si="16"/>
        <v>446.29891166586367</v>
      </c>
      <c r="Z134" s="558">
        <f t="shared" si="16"/>
        <v>428.33417059608558</v>
      </c>
      <c r="AA134" s="558">
        <f t="shared" si="16"/>
        <v>406.43771235618516</v>
      </c>
      <c r="AB134" s="558">
        <f t="shared" si="16"/>
        <v>388.94198233238257</v>
      </c>
    </row>
    <row r="135" spans="1:56" x14ac:dyDescent="0.3">
      <c r="A135" s="555" t="str">
        <f>VLOOKUP(WEEKDAY(B135,2),$B$148:$C$154,2,FALSE)</f>
        <v>Tue</v>
      </c>
      <c r="B135" s="556">
        <f>B134</f>
        <v>37369</v>
      </c>
      <c r="C135" s="557" t="s">
        <v>47</v>
      </c>
      <c r="D135" s="558">
        <f>D63</f>
        <v>13447.649419001904</v>
      </c>
      <c r="E135" s="558">
        <f t="shared" ref="E135:AB135" si="17">E63</f>
        <v>428.99594412407566</v>
      </c>
      <c r="F135" s="558">
        <f t="shared" si="17"/>
        <v>406.3504435027711</v>
      </c>
      <c r="G135" s="558">
        <f t="shared" si="17"/>
        <v>400.59424113471448</v>
      </c>
      <c r="H135" s="558">
        <f t="shared" si="17"/>
        <v>404.78445083906632</v>
      </c>
      <c r="I135" s="558">
        <f t="shared" si="17"/>
        <v>428.09402545835451</v>
      </c>
      <c r="J135" s="558">
        <f t="shared" si="17"/>
        <v>478.41390560426896</v>
      </c>
      <c r="K135" s="558">
        <f t="shared" si="17"/>
        <v>545.24097595035914</v>
      </c>
      <c r="L135" s="558">
        <f t="shared" si="17"/>
        <v>606.84115151816275</v>
      </c>
      <c r="M135" s="558">
        <f t="shared" si="17"/>
        <v>650.19772730460693</v>
      </c>
      <c r="N135" s="558">
        <f t="shared" si="17"/>
        <v>675.00390606780456</v>
      </c>
      <c r="O135" s="558">
        <f t="shared" si="17"/>
        <v>691.93769493500793</v>
      </c>
      <c r="P135" s="558">
        <f t="shared" si="17"/>
        <v>697.29031134687307</v>
      </c>
      <c r="Q135" s="558">
        <f t="shared" si="17"/>
        <v>705.01473271516352</v>
      </c>
      <c r="R135" s="558">
        <f t="shared" si="17"/>
        <v>706.88546277908142</v>
      </c>
      <c r="S135" s="558">
        <f t="shared" si="17"/>
        <v>692.0437108830663</v>
      </c>
      <c r="T135" s="558">
        <f t="shared" si="17"/>
        <v>662.24180998359918</v>
      </c>
      <c r="U135" s="558">
        <f t="shared" si="17"/>
        <v>626.38318074412155</v>
      </c>
      <c r="V135" s="558">
        <f t="shared" si="17"/>
        <v>594.42236400445211</v>
      </c>
      <c r="W135" s="558">
        <f t="shared" si="17"/>
        <v>573.08769121173532</v>
      </c>
      <c r="X135" s="558">
        <f t="shared" si="17"/>
        <v>559.56240246999369</v>
      </c>
      <c r="Y135" s="558">
        <f t="shared" si="17"/>
        <v>529.96476136272838</v>
      </c>
      <c r="Z135" s="558">
        <f t="shared" si="17"/>
        <v>494.04380828552542</v>
      </c>
      <c r="AA135" s="558">
        <f t="shared" si="17"/>
        <v>458.05842301895882</v>
      </c>
      <c r="AB135" s="558">
        <f t="shared" si="17"/>
        <v>432.19629375741386</v>
      </c>
    </row>
    <row r="136" spans="1:56" ht="15" thickBot="1" x14ac:dyDescent="0.35">
      <c r="B136" s="557"/>
      <c r="C136" s="557" t="s">
        <v>84</v>
      </c>
      <c r="D136" s="559">
        <f>SUM(D134:D135)</f>
        <v>24206.678749239727</v>
      </c>
      <c r="E136" s="559">
        <f t="shared" ref="E136:AB136" si="18">SUM(E134:E135)</f>
        <v>798.53053277494291</v>
      </c>
      <c r="F136" s="559">
        <f t="shared" si="18"/>
        <v>767.76601326515936</v>
      </c>
      <c r="G136" s="559">
        <f t="shared" si="18"/>
        <v>758.0594676912616</v>
      </c>
      <c r="H136" s="559">
        <f t="shared" si="18"/>
        <v>760.80272648493701</v>
      </c>
      <c r="I136" s="559">
        <f t="shared" si="18"/>
        <v>791.50803914762946</v>
      </c>
      <c r="J136" s="559">
        <f t="shared" si="18"/>
        <v>858.30805632882118</v>
      </c>
      <c r="K136" s="559">
        <f t="shared" si="18"/>
        <v>954.22018723495898</v>
      </c>
      <c r="L136" s="559">
        <f t="shared" si="18"/>
        <v>1050.7292038893488</v>
      </c>
      <c r="M136" s="559">
        <f t="shared" si="18"/>
        <v>1126.4042443618348</v>
      </c>
      <c r="N136" s="559">
        <f t="shared" si="18"/>
        <v>1171.7221247279078</v>
      </c>
      <c r="O136" s="559">
        <f t="shared" si="18"/>
        <v>1205.5123618847208</v>
      </c>
      <c r="P136" s="559">
        <f t="shared" si="18"/>
        <v>1219.6405811140107</v>
      </c>
      <c r="Q136" s="559">
        <f t="shared" si="18"/>
        <v>1233.5313594613144</v>
      </c>
      <c r="R136" s="559">
        <f t="shared" si="18"/>
        <v>1242.3703457084748</v>
      </c>
      <c r="S136" s="559">
        <f t="shared" si="18"/>
        <v>1226.7109520358044</v>
      </c>
      <c r="T136" s="559">
        <f t="shared" si="18"/>
        <v>1188.6614608473385</v>
      </c>
      <c r="U136" s="559">
        <f t="shared" si="18"/>
        <v>1137.2110522510827</v>
      </c>
      <c r="V136" s="559">
        <f t="shared" si="18"/>
        <v>1084.0758026338094</v>
      </c>
      <c r="W136" s="559">
        <f t="shared" si="18"/>
        <v>1036.7332862491799</v>
      </c>
      <c r="X136" s="559">
        <f t="shared" si="18"/>
        <v>1009.9048877720501</v>
      </c>
      <c r="Y136" s="559">
        <f t="shared" si="18"/>
        <v>976.26367302859205</v>
      </c>
      <c r="Z136" s="559">
        <f t="shared" si="18"/>
        <v>922.37797888161094</v>
      </c>
      <c r="AA136" s="559">
        <f t="shared" si="18"/>
        <v>864.49613537514392</v>
      </c>
      <c r="AB136" s="559">
        <f t="shared" si="18"/>
        <v>821.13827608979636</v>
      </c>
    </row>
    <row r="137" spans="1:56" ht="15" thickTop="1" x14ac:dyDescent="0.3">
      <c r="D137" s="320" t="s">
        <v>92</v>
      </c>
      <c r="E137" s="321">
        <f>AVERAGE(E134:J134,AA134:AB134)</f>
        <v>372.89018996475852</v>
      </c>
    </row>
    <row r="148" spans="2:28" x14ac:dyDescent="0.3">
      <c r="B148" s="319">
        <v>1</v>
      </c>
      <c r="C148" s="319" t="s">
        <v>85</v>
      </c>
    </row>
    <row r="149" spans="2:28" x14ac:dyDescent="0.3">
      <c r="B149" s="319">
        <v>2</v>
      </c>
      <c r="C149" s="319" t="s">
        <v>86</v>
      </c>
    </row>
    <row r="150" spans="2:28" x14ac:dyDescent="0.3">
      <c r="B150" s="319">
        <v>3</v>
      </c>
      <c r="C150" s="319" t="s">
        <v>87</v>
      </c>
      <c r="E150" s="320"/>
      <c r="F150" s="320"/>
      <c r="G150" s="320"/>
      <c r="H150" s="320"/>
      <c r="I150" s="320"/>
      <c r="J150" s="320"/>
      <c r="K150" s="320"/>
      <c r="L150" s="320"/>
      <c r="M150" s="320"/>
      <c r="N150" s="320"/>
      <c r="O150" s="320"/>
      <c r="P150" s="320"/>
      <c r="Q150" s="320"/>
      <c r="R150" s="320"/>
      <c r="S150" s="320"/>
      <c r="T150" s="320"/>
      <c r="U150" s="320"/>
      <c r="V150" s="320"/>
      <c r="W150" s="320"/>
      <c r="X150" s="320"/>
      <c r="Y150" s="320"/>
      <c r="Z150" s="320"/>
      <c r="AA150" s="320"/>
      <c r="AB150" s="320"/>
    </row>
    <row r="151" spans="2:28" x14ac:dyDescent="0.3">
      <c r="B151" s="319">
        <v>4</v>
      </c>
      <c r="C151" s="319" t="s">
        <v>88</v>
      </c>
    </row>
    <row r="152" spans="2:28" x14ac:dyDescent="0.3">
      <c r="B152" s="319">
        <v>5</v>
      </c>
      <c r="C152" s="319" t="s">
        <v>89</v>
      </c>
    </row>
    <row r="153" spans="2:28" x14ac:dyDescent="0.3">
      <c r="B153" s="319">
        <v>6</v>
      </c>
      <c r="C153" s="319" t="s">
        <v>90</v>
      </c>
    </row>
    <row r="154" spans="2:28" x14ac:dyDescent="0.3">
      <c r="B154" s="319">
        <v>7</v>
      </c>
      <c r="C154" s="319" t="s">
        <v>91</v>
      </c>
    </row>
  </sheetData>
  <phoneticPr fontId="0" type="noConversion"/>
  <pageMargins left="0.75" right="0.75" top="1" bottom="1" header="0.5" footer="0.5"/>
  <pageSetup scale="5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"/>
  <dimension ref="A1:DL137"/>
  <sheetViews>
    <sheetView zoomScale="75" workbookViewId="0">
      <selection sqref="A1:IV65536"/>
    </sheetView>
  </sheetViews>
  <sheetFormatPr defaultRowHeight="14.25" x14ac:dyDescent="0.3"/>
  <cols>
    <col min="1" max="1" width="22.7109375" style="318" customWidth="1"/>
    <col min="2" max="2" width="10.2851562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/>
      <c r="B133" s="556"/>
      <c r="C133" s="557"/>
      <c r="D133" s="558"/>
      <c r="E133" s="558"/>
      <c r="F133" s="558"/>
      <c r="G133" s="558"/>
      <c r="H133" s="558"/>
      <c r="I133" s="558"/>
      <c r="J133" s="558"/>
      <c r="K133" s="558"/>
      <c r="L133" s="558"/>
      <c r="M133" s="558"/>
      <c r="N133" s="558"/>
      <c r="O133" s="558"/>
      <c r="P133" s="558"/>
      <c r="Q133" s="558"/>
      <c r="R133" s="558"/>
      <c r="S133" s="558"/>
      <c r="T133" s="558"/>
      <c r="U133" s="558"/>
      <c r="V133" s="558"/>
      <c r="W133" s="558"/>
      <c r="X133" s="558"/>
      <c r="Y133" s="558"/>
      <c r="Z133" s="558"/>
      <c r="AA133" s="558"/>
      <c r="AB133" s="558"/>
    </row>
    <row r="134" spans="1:56" x14ac:dyDescent="0.3">
      <c r="A134" s="555"/>
      <c r="B134" s="556"/>
      <c r="C134" s="557"/>
      <c r="D134" s="558"/>
      <c r="E134" s="558"/>
      <c r="F134" s="558"/>
      <c r="G134" s="558"/>
      <c r="H134" s="558"/>
      <c r="I134" s="558"/>
      <c r="J134" s="558"/>
      <c r="K134" s="558"/>
      <c r="L134" s="558"/>
      <c r="M134" s="558"/>
      <c r="N134" s="558"/>
      <c r="O134" s="558"/>
      <c r="P134" s="558"/>
      <c r="Q134" s="558"/>
      <c r="R134" s="558"/>
      <c r="S134" s="558"/>
      <c r="T134" s="558"/>
      <c r="U134" s="558"/>
      <c r="V134" s="558"/>
      <c r="W134" s="558"/>
      <c r="X134" s="558"/>
      <c r="Y134" s="558"/>
      <c r="Z134" s="558"/>
      <c r="AA134" s="558"/>
      <c r="AB134" s="558"/>
    </row>
    <row r="135" spans="1:56" x14ac:dyDescent="0.3">
      <c r="A135" s="555"/>
      <c r="B135" s="556"/>
      <c r="C135" s="557"/>
      <c r="D135" s="558"/>
      <c r="E135" s="558"/>
      <c r="F135" s="558"/>
      <c r="G135" s="558"/>
      <c r="H135" s="558"/>
      <c r="I135" s="558"/>
      <c r="J135" s="558"/>
      <c r="K135" s="558"/>
      <c r="L135" s="558"/>
      <c r="M135" s="558"/>
      <c r="N135" s="558"/>
      <c r="O135" s="558"/>
      <c r="P135" s="558"/>
      <c r="Q135" s="558"/>
      <c r="R135" s="558"/>
      <c r="S135" s="558"/>
      <c r="T135" s="558"/>
      <c r="U135" s="558"/>
      <c r="V135" s="558"/>
      <c r="W135" s="558"/>
      <c r="X135" s="558"/>
      <c r="Y135" s="558"/>
      <c r="Z135" s="558"/>
      <c r="AA135" s="558"/>
      <c r="AB135" s="558"/>
    </row>
    <row r="136" spans="1:56" ht="15" thickBot="1" x14ac:dyDescent="0.35">
      <c r="B136" s="557"/>
      <c r="C136" s="557"/>
      <c r="D136" s="559"/>
      <c r="E136" s="559"/>
      <c r="F136" s="559"/>
      <c r="G136" s="559"/>
      <c r="H136" s="559"/>
      <c r="I136" s="559"/>
      <c r="J136" s="559"/>
      <c r="K136" s="559"/>
      <c r="L136" s="559"/>
      <c r="M136" s="559"/>
      <c r="N136" s="559"/>
      <c r="O136" s="559"/>
      <c r="P136" s="559"/>
      <c r="Q136" s="559"/>
      <c r="R136" s="559"/>
      <c r="S136" s="559"/>
      <c r="T136" s="559"/>
      <c r="U136" s="559"/>
      <c r="V136" s="559"/>
      <c r="W136" s="559"/>
      <c r="X136" s="559"/>
      <c r="Y136" s="559"/>
      <c r="Z136" s="559"/>
      <c r="AA136" s="559"/>
      <c r="AB136" s="559"/>
    </row>
    <row r="137" spans="1:56" ht="15" thickTop="1" x14ac:dyDescent="0.3"/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"/>
  <dimension ref="A1:DL137"/>
  <sheetViews>
    <sheetView zoomScale="75" workbookViewId="0">
      <selection sqref="A1:IV65536"/>
    </sheetView>
  </sheetViews>
  <sheetFormatPr defaultRowHeight="14.25" x14ac:dyDescent="0.3"/>
  <cols>
    <col min="1" max="1" width="22.7109375" style="318" customWidth="1"/>
    <col min="2" max="2" width="10.2851562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/>
      <c r="B133" s="556"/>
      <c r="C133" s="557"/>
      <c r="D133" s="558"/>
      <c r="E133" s="558"/>
      <c r="F133" s="558"/>
      <c r="G133" s="558"/>
      <c r="H133" s="558"/>
      <c r="I133" s="558"/>
      <c r="J133" s="558"/>
      <c r="K133" s="558"/>
      <c r="L133" s="558"/>
      <c r="M133" s="558"/>
      <c r="N133" s="558"/>
      <c r="O133" s="558"/>
      <c r="P133" s="558"/>
      <c r="Q133" s="558"/>
      <c r="R133" s="558"/>
      <c r="S133" s="558"/>
      <c r="T133" s="558"/>
      <c r="U133" s="558"/>
      <c r="V133" s="558"/>
      <c r="W133" s="558"/>
      <c r="X133" s="558"/>
      <c r="Y133" s="558"/>
      <c r="Z133" s="558"/>
      <c r="AA133" s="558"/>
      <c r="AB133" s="558"/>
    </row>
    <row r="134" spans="1:56" x14ac:dyDescent="0.3">
      <c r="A134" s="555"/>
      <c r="B134" s="556"/>
      <c r="C134" s="557"/>
      <c r="D134" s="558"/>
      <c r="E134" s="558"/>
      <c r="F134" s="558"/>
      <c r="G134" s="558"/>
      <c r="H134" s="558"/>
      <c r="I134" s="558"/>
      <c r="J134" s="558"/>
      <c r="K134" s="558"/>
      <c r="L134" s="558"/>
      <c r="M134" s="558"/>
      <c r="N134" s="558"/>
      <c r="O134" s="558"/>
      <c r="P134" s="558"/>
      <c r="Q134" s="558"/>
      <c r="R134" s="558"/>
      <c r="S134" s="558"/>
      <c r="T134" s="558"/>
      <c r="U134" s="558"/>
      <c r="V134" s="558"/>
      <c r="W134" s="558"/>
      <c r="X134" s="558"/>
      <c r="Y134" s="558"/>
      <c r="Z134" s="558"/>
      <c r="AA134" s="558"/>
      <c r="AB134" s="558"/>
    </row>
    <row r="135" spans="1:56" x14ac:dyDescent="0.3">
      <c r="A135" s="555"/>
      <c r="B135" s="556"/>
      <c r="C135" s="557"/>
      <c r="D135" s="558"/>
      <c r="E135" s="558"/>
      <c r="F135" s="558"/>
      <c r="G135" s="558"/>
      <c r="H135" s="558"/>
      <c r="I135" s="558"/>
      <c r="J135" s="558"/>
      <c r="K135" s="558"/>
      <c r="L135" s="558"/>
      <c r="M135" s="558"/>
      <c r="N135" s="558"/>
      <c r="O135" s="558"/>
      <c r="P135" s="558"/>
      <c r="Q135" s="558"/>
      <c r="R135" s="558"/>
      <c r="S135" s="558"/>
      <c r="T135" s="558"/>
      <c r="U135" s="558"/>
      <c r="V135" s="558"/>
      <c r="W135" s="558"/>
      <c r="X135" s="558"/>
      <c r="Y135" s="558"/>
      <c r="Z135" s="558"/>
      <c r="AA135" s="558"/>
      <c r="AB135" s="558"/>
    </row>
    <row r="136" spans="1:56" ht="15" thickBot="1" x14ac:dyDescent="0.35">
      <c r="B136" s="557"/>
      <c r="C136" s="557"/>
      <c r="D136" s="559"/>
      <c r="E136" s="559"/>
      <c r="F136" s="559"/>
      <c r="G136" s="559"/>
      <c r="H136" s="559"/>
      <c r="I136" s="559"/>
      <c r="J136" s="559"/>
      <c r="K136" s="559"/>
      <c r="L136" s="559"/>
      <c r="M136" s="559"/>
      <c r="N136" s="559"/>
      <c r="O136" s="559"/>
      <c r="P136" s="559"/>
      <c r="Q136" s="559"/>
      <c r="R136" s="559"/>
      <c r="S136" s="559"/>
      <c r="T136" s="559"/>
      <c r="U136" s="559"/>
      <c r="V136" s="559"/>
      <c r="W136" s="559"/>
      <c r="X136" s="559"/>
      <c r="Y136" s="559"/>
      <c r="Z136" s="559"/>
      <c r="AA136" s="559"/>
      <c r="AB136" s="559"/>
    </row>
    <row r="137" spans="1:56" ht="15" thickTop="1" x14ac:dyDescent="0.3"/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"/>
  <dimension ref="A1:DL154"/>
  <sheetViews>
    <sheetView zoomScale="75" workbookViewId="0">
      <selection sqref="A1:AC136"/>
    </sheetView>
  </sheetViews>
  <sheetFormatPr defaultRowHeight="14.25" x14ac:dyDescent="0.3"/>
  <cols>
    <col min="1" max="1" width="22.7109375" style="318" customWidth="1"/>
    <col min="2" max="2" width="9.8554687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7" spans="1:56" x14ac:dyDescent="0.3">
      <c r="D137" s="320" t="s">
        <v>92</v>
      </c>
      <c r="E137" s="321" t="e">
        <f>AVERAGE(E134:J134,AA134:AB134)</f>
        <v>#DIV/0!</v>
      </c>
    </row>
    <row r="148" spans="2:3" x14ac:dyDescent="0.3">
      <c r="B148" s="319">
        <v>1</v>
      </c>
      <c r="C148" s="319" t="s">
        <v>85</v>
      </c>
    </row>
    <row r="149" spans="2:3" x14ac:dyDescent="0.3">
      <c r="B149" s="319">
        <v>2</v>
      </c>
      <c r="C149" s="319" t="s">
        <v>86</v>
      </c>
    </row>
    <row r="150" spans="2:3" x14ac:dyDescent="0.3">
      <c r="B150" s="319">
        <v>3</v>
      </c>
      <c r="C150" s="319" t="s">
        <v>87</v>
      </c>
    </row>
    <row r="151" spans="2:3" x14ac:dyDescent="0.3">
      <c r="B151" s="319">
        <v>4</v>
      </c>
      <c r="C151" s="319" t="s">
        <v>88</v>
      </c>
    </row>
    <row r="152" spans="2:3" x14ac:dyDescent="0.3">
      <c r="B152" s="319">
        <v>5</v>
      </c>
      <c r="C152" s="319" t="s">
        <v>89</v>
      </c>
    </row>
    <row r="153" spans="2:3" x14ac:dyDescent="0.3">
      <c r="B153" s="319">
        <v>6</v>
      </c>
      <c r="C153" s="319" t="s">
        <v>90</v>
      </c>
    </row>
    <row r="154" spans="2:3" x14ac:dyDescent="0.3">
      <c r="B154" s="319">
        <v>7</v>
      </c>
      <c r="C154" s="319" t="s">
        <v>91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"/>
  <dimension ref="A1:DL132"/>
  <sheetViews>
    <sheetView zoomScale="75" workbookViewId="0">
      <selection sqref="A1:AC136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"/>
  <dimension ref="A1:BC1728"/>
  <sheetViews>
    <sheetView zoomScale="75" workbookViewId="0">
      <selection activeCell="A57" sqref="A57"/>
    </sheetView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131"/>
  <sheetViews>
    <sheetView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28" width="9.140625" style="321"/>
    <col min="29" max="29" width="47.5703125" style="322" customWidth="1"/>
    <col min="30" max="16384" width="9.140625" style="307"/>
  </cols>
  <sheetData>
    <row r="1" spans="1:55" s="297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9.5" thickBot="1" x14ac:dyDescent="0.35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5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5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5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EES-Schedule day 1</vt:lpstr>
      <vt:lpstr>day 2</vt:lpstr>
      <vt:lpstr>day 3</vt:lpstr>
      <vt:lpstr>day 4</vt:lpstr>
      <vt:lpstr>day 5</vt:lpstr>
      <vt:lpstr>day 6</vt:lpstr>
      <vt:lpstr>day 7</vt:lpstr>
      <vt:lpstr>day 8</vt:lpstr>
      <vt:lpstr>day 9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jwhalen</dc:creator>
  <cp:lastModifiedBy>Felienne</cp:lastModifiedBy>
  <cp:lastPrinted>2001-12-20T00:47:14Z</cp:lastPrinted>
  <dcterms:created xsi:type="dcterms:W3CDTF">2000-03-20T23:24:44Z</dcterms:created>
  <dcterms:modified xsi:type="dcterms:W3CDTF">2014-09-05T08:14:07Z</dcterms:modified>
</cp:coreProperties>
</file>