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" i="1" l="1"/>
  <c r="G5" i="1"/>
  <c r="H5" i="1"/>
  <c r="I5" i="1"/>
  <c r="J5" i="1" s="1"/>
  <c r="D6" i="1"/>
  <c r="G6" i="1"/>
  <c r="H6" i="1"/>
  <c r="I6" i="1"/>
  <c r="J6" i="1"/>
  <c r="D7" i="1"/>
  <c r="G7" i="1"/>
  <c r="H7" i="1"/>
  <c r="I7" i="1"/>
  <c r="J7" i="1"/>
  <c r="D8" i="1"/>
  <c r="G8" i="1"/>
  <c r="H8" i="1"/>
  <c r="I8" i="1"/>
  <c r="J8" i="1"/>
  <c r="C13" i="1"/>
  <c r="D13" i="1"/>
  <c r="D14" i="1"/>
  <c r="C15" i="1"/>
  <c r="D15" i="1"/>
  <c r="C16" i="1"/>
  <c r="C19" i="1" s="1"/>
  <c r="D16" i="1"/>
  <c r="C17" i="1"/>
  <c r="D17" i="1" s="1"/>
  <c r="D18" i="1"/>
  <c r="B19" i="1"/>
</calcChain>
</file>

<file path=xl/sharedStrings.xml><?xml version="1.0" encoding="utf-8"?>
<sst xmlns="http://schemas.openxmlformats.org/spreadsheetml/2006/main" count="25" uniqueCount="18">
  <si>
    <t>Swerzbin</t>
  </si>
  <si>
    <t>Motley</t>
  </si>
  <si>
    <t>Badeer</t>
  </si>
  <si>
    <t>Cash</t>
  </si>
  <si>
    <t>Payout</t>
  </si>
  <si>
    <t>Total</t>
  </si>
  <si>
    <t>Margin</t>
  </si>
  <si>
    <t>Combined</t>
  </si>
  <si>
    <t>Proposed</t>
  </si>
  <si>
    <t>Lavo</t>
  </si>
  <si>
    <t>Belden</t>
  </si>
  <si>
    <t>Foster</t>
  </si>
  <si>
    <t>Richter*</t>
  </si>
  <si>
    <t>* Richter's 2001 numbers include 59 from wholesale trading and 41 (rough estimate, who knows how much of the 200+ goes next to his name) for EES</t>
  </si>
  <si>
    <t>Mike Swerzbin</t>
  </si>
  <si>
    <t>Tim Belden</t>
  </si>
  <si>
    <t>Matt Motley</t>
  </si>
  <si>
    <t>Jeff Richter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</si>
</sst>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43" fontId="0" fillId="0" borderId="0" xfId="1" applyFont="1" applyBorder="1"/>
    <xf numFmtId="0" fontId="0" fillId="0" borderId="0" xfId="0" applyBorder="1"/>
    <xf numFmtId="165" fontId="0" fillId="0" borderId="0" xfId="0" applyNumberFormat="1" applyBorder="1"/>
    <xf numFmtId="10" fontId="0" fillId="0" borderId="5" xfId="2" applyNumberFormat="1" applyFont="1" applyBorder="1"/>
    <xf numFmtId="0" fontId="0" fillId="0" borderId="6" xfId="0" applyBorder="1"/>
    <xf numFmtId="43" fontId="0" fillId="0" borderId="7" xfId="1" applyFont="1" applyBorder="1"/>
    <xf numFmtId="0" fontId="0" fillId="0" borderId="7" xfId="0" applyBorder="1"/>
    <xf numFmtId="165" fontId="0" fillId="0" borderId="7" xfId="0" applyNumberFormat="1" applyBorder="1"/>
    <xf numFmtId="10" fontId="0" fillId="0" borderId="8" xfId="2" applyNumberFormat="1" applyFont="1" applyBorder="1"/>
    <xf numFmtId="0" fontId="0" fillId="0" borderId="3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4" xfId="0" applyNumberFormat="1" applyBorder="1"/>
    <xf numFmtId="2" fontId="0" fillId="2" borderId="5" xfId="0" applyNumberFormat="1" applyFill="1" applyBorder="1"/>
    <xf numFmtId="2" fontId="0" fillId="0" borderId="12" xfId="0" applyNumberFormat="1" applyBorder="1"/>
    <xf numFmtId="2" fontId="0" fillId="2" borderId="13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tabSelected="1" workbookViewId="0">
      <selection activeCell="C15" sqref="C15"/>
    </sheetView>
  </sheetViews>
  <sheetFormatPr defaultRowHeight="12.75" x14ac:dyDescent="0.2"/>
  <cols>
    <col min="1" max="1" width="18.140625" customWidth="1"/>
  </cols>
  <sheetData>
    <row r="2" spans="1:12" ht="13.5" thickBot="1" x14ac:dyDescent="0.25"/>
    <row r="3" spans="1:12" x14ac:dyDescent="0.2">
      <c r="B3" s="24">
        <v>2000</v>
      </c>
      <c r="C3" s="25"/>
      <c r="D3" s="26"/>
      <c r="E3" s="24">
        <v>2001</v>
      </c>
      <c r="F3" s="25"/>
      <c r="G3" s="16"/>
      <c r="H3" s="4" t="s">
        <v>7</v>
      </c>
      <c r="I3" s="4"/>
      <c r="J3" s="5"/>
      <c r="K3" s="2"/>
      <c r="L3" s="2"/>
    </row>
    <row r="4" spans="1:12" ht="13.5" thickBot="1" x14ac:dyDescent="0.25">
      <c r="B4" s="17" t="s">
        <v>6</v>
      </c>
      <c r="C4" s="18" t="s">
        <v>3</v>
      </c>
      <c r="D4" s="19" t="s">
        <v>4</v>
      </c>
      <c r="E4" s="17" t="s">
        <v>6</v>
      </c>
      <c r="F4" s="18" t="s">
        <v>3</v>
      </c>
      <c r="G4" s="19" t="s">
        <v>4</v>
      </c>
      <c r="H4" s="18" t="s">
        <v>6</v>
      </c>
      <c r="I4" s="18" t="s">
        <v>3</v>
      </c>
      <c r="J4" s="19" t="s">
        <v>4</v>
      </c>
      <c r="K4" s="2"/>
      <c r="L4" s="2"/>
    </row>
    <row r="5" spans="1:12" ht="13.5" thickTop="1" x14ac:dyDescent="0.2">
      <c r="A5" t="s">
        <v>0</v>
      </c>
      <c r="B5" s="6">
        <v>210</v>
      </c>
      <c r="C5" s="7">
        <v>2</v>
      </c>
      <c r="D5" s="10">
        <f>+C5/B5</f>
        <v>9.5238095238095247E-3</v>
      </c>
      <c r="E5" s="6">
        <v>190</v>
      </c>
      <c r="F5" s="9">
        <v>1.5</v>
      </c>
      <c r="G5" s="10">
        <f>+F5/E5</f>
        <v>7.8947368421052634E-3</v>
      </c>
      <c r="H5" s="8">
        <f>+B5+E5</f>
        <v>400</v>
      </c>
      <c r="I5" s="8">
        <f>+C5+F5</f>
        <v>3.5</v>
      </c>
      <c r="J5" s="10">
        <f>+I5/H5</f>
        <v>8.7500000000000008E-3</v>
      </c>
      <c r="L5" s="1"/>
    </row>
    <row r="6" spans="1:12" x14ac:dyDescent="0.2">
      <c r="A6" t="s">
        <v>1</v>
      </c>
      <c r="B6" s="6">
        <v>88</v>
      </c>
      <c r="C6" s="7">
        <v>0.4</v>
      </c>
      <c r="D6" s="10">
        <f>+C6/B6</f>
        <v>4.5454545454545461E-3</v>
      </c>
      <c r="E6" s="6">
        <v>159</v>
      </c>
      <c r="F6" s="9">
        <v>1.4</v>
      </c>
      <c r="G6" s="10">
        <f>+F6/E6</f>
        <v>8.8050314465408803E-3</v>
      </c>
      <c r="H6" s="8">
        <f t="shared" ref="H6:I8" si="0">+B6+E6</f>
        <v>247</v>
      </c>
      <c r="I6" s="8">
        <f t="shared" si="0"/>
        <v>1.7999999999999998</v>
      </c>
      <c r="J6" s="10">
        <f>+I6/H6</f>
        <v>7.2874493927125496E-3</v>
      </c>
      <c r="L6" s="1"/>
    </row>
    <row r="7" spans="1:12" x14ac:dyDescent="0.2">
      <c r="A7" t="s">
        <v>12</v>
      </c>
      <c r="B7" s="6">
        <v>142</v>
      </c>
      <c r="C7" s="7">
        <v>0.45</v>
      </c>
      <c r="D7" s="10">
        <f>+C7/B7</f>
        <v>3.1690140845070424E-3</v>
      </c>
      <c r="E7" s="6">
        <v>100</v>
      </c>
      <c r="F7" s="9">
        <v>1</v>
      </c>
      <c r="G7" s="10">
        <f>+F7/E7</f>
        <v>0.01</v>
      </c>
      <c r="H7" s="8">
        <f t="shared" si="0"/>
        <v>242</v>
      </c>
      <c r="I7" s="8">
        <f t="shared" si="0"/>
        <v>1.45</v>
      </c>
      <c r="J7" s="10">
        <f>+I7/H7</f>
        <v>5.9917355371900821E-3</v>
      </c>
      <c r="L7" s="1"/>
    </row>
    <row r="8" spans="1:12" ht="13.5" thickBot="1" x14ac:dyDescent="0.25">
      <c r="A8" t="s">
        <v>2</v>
      </c>
      <c r="B8" s="11">
        <v>15</v>
      </c>
      <c r="C8" s="12">
        <v>0.15</v>
      </c>
      <c r="D8" s="15">
        <f>+C8/B8</f>
        <v>0.01</v>
      </c>
      <c r="E8" s="11">
        <v>125</v>
      </c>
      <c r="F8" s="14">
        <v>0.8</v>
      </c>
      <c r="G8" s="15">
        <f>+F8/E8</f>
        <v>6.4000000000000003E-3</v>
      </c>
      <c r="H8" s="13">
        <f t="shared" si="0"/>
        <v>140</v>
      </c>
      <c r="I8" s="13">
        <f t="shared" si="0"/>
        <v>0.95000000000000007</v>
      </c>
      <c r="J8" s="15">
        <f>+I8/H8</f>
        <v>6.7857142857142864E-3</v>
      </c>
      <c r="L8" s="1"/>
    </row>
    <row r="10" spans="1:12" ht="13.5" thickBot="1" x14ac:dyDescent="0.25"/>
    <row r="11" spans="1:12" x14ac:dyDescent="0.2">
      <c r="B11" s="24" t="s">
        <v>8</v>
      </c>
      <c r="C11" s="26"/>
    </row>
    <row r="12" spans="1:12" ht="13.5" thickBot="1" x14ac:dyDescent="0.25">
      <c r="B12" s="17" t="s">
        <v>9</v>
      </c>
      <c r="C12" s="19" t="s">
        <v>10</v>
      </c>
    </row>
    <row r="13" spans="1:12" ht="13.5" thickTop="1" x14ac:dyDescent="0.2">
      <c r="A13" t="s">
        <v>14</v>
      </c>
      <c r="B13" s="20">
        <v>1.75</v>
      </c>
      <c r="C13" s="21">
        <f>+F5</f>
        <v>1.5</v>
      </c>
      <c r="D13" s="3">
        <f t="shared" ref="D13:D18" si="1">+C13-B13</f>
        <v>-0.25</v>
      </c>
    </row>
    <row r="14" spans="1:12" x14ac:dyDescent="0.2">
      <c r="A14" t="s">
        <v>15</v>
      </c>
      <c r="B14" s="20">
        <v>1.5</v>
      </c>
      <c r="C14" s="21">
        <v>1.2</v>
      </c>
      <c r="D14" s="3">
        <f t="shared" si="1"/>
        <v>-0.30000000000000004</v>
      </c>
    </row>
    <row r="15" spans="1:12" x14ac:dyDescent="0.2">
      <c r="A15" t="s">
        <v>16</v>
      </c>
      <c r="B15" s="20">
        <v>1.2</v>
      </c>
      <c r="C15" s="21">
        <f>+F6</f>
        <v>1.4</v>
      </c>
      <c r="D15" s="3">
        <f t="shared" si="1"/>
        <v>0.19999999999999996</v>
      </c>
    </row>
    <row r="16" spans="1:12" x14ac:dyDescent="0.2">
      <c r="A16" t="s">
        <v>17</v>
      </c>
      <c r="B16" s="20">
        <v>0.75</v>
      </c>
      <c r="C16" s="21">
        <f>+F7</f>
        <v>1</v>
      </c>
      <c r="D16" s="3">
        <f t="shared" si="1"/>
        <v>0.25</v>
      </c>
    </row>
    <row r="17" spans="1:4" x14ac:dyDescent="0.2">
      <c r="A17" t="s">
        <v>2</v>
      </c>
      <c r="B17" s="20">
        <v>0.5</v>
      </c>
      <c r="C17" s="21">
        <f>+F8</f>
        <v>0.8</v>
      </c>
      <c r="D17" s="3">
        <f t="shared" si="1"/>
        <v>0.30000000000000004</v>
      </c>
    </row>
    <row r="18" spans="1:4" ht="13.5" thickBot="1" x14ac:dyDescent="0.25">
      <c r="A18" t="s">
        <v>11</v>
      </c>
      <c r="B18" s="20">
        <v>0.2</v>
      </c>
      <c r="C18" s="21">
        <v>0</v>
      </c>
      <c r="D18" s="3">
        <f t="shared" si="1"/>
        <v>-0.2</v>
      </c>
    </row>
    <row r="19" spans="1:4" ht="13.5" thickBot="1" x14ac:dyDescent="0.25">
      <c r="A19" t="s">
        <v>5</v>
      </c>
      <c r="B19" s="22">
        <f>SUM(B13:B18)</f>
        <v>5.9</v>
      </c>
      <c r="C19" s="23">
        <f>SUM(C13:C18)</f>
        <v>5.8999999999999995</v>
      </c>
    </row>
    <row r="23" spans="1:4" x14ac:dyDescent="0.2">
      <c r="A23" t="s">
        <v>13</v>
      </c>
    </row>
  </sheetData>
  <mergeCells count="3">
    <mergeCell ref="E3:F3"/>
    <mergeCell ref="B3:D3"/>
    <mergeCell ref="B11:C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Felienne</cp:lastModifiedBy>
  <dcterms:created xsi:type="dcterms:W3CDTF">2001-10-25T04:29:46Z</dcterms:created>
  <dcterms:modified xsi:type="dcterms:W3CDTF">2014-09-04T05:55:30Z</dcterms:modified>
</cp:coreProperties>
</file>