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40" yWindow="645" windowWidth="14460" windowHeight="7995" tabRatio="719"/>
  </bookViews>
  <sheets>
    <sheet name="total by value" sheetId="2" r:id="rId1"/>
    <sheet name="summary by team" sheetId="4" r:id="rId2"/>
    <sheet name="ERCOT" sheetId="9" r:id="rId3"/>
    <sheet name="Midwest" sheetId="13" r:id="rId4"/>
    <sheet name="Northeast" sheetId="14" r:id="rId5"/>
    <sheet name="Southeast" sheetId="15" r:id="rId6"/>
    <sheet name="Development" sheetId="8" r:id="rId7"/>
    <sheet name="West Power" sheetId="18" r:id="rId8"/>
    <sheet name="Canada" sheetId="5" r:id="rId9"/>
    <sheet name="Central Gas" sheetId="6" r:id="rId10"/>
    <sheet name="Derivatives" sheetId="7" r:id="rId11"/>
    <sheet name="East Gas" sheetId="10" r:id="rId12"/>
    <sheet name="Gas Assets" sheetId="11" r:id="rId13"/>
    <sheet name="Mexico" sheetId="12" r:id="rId14"/>
    <sheet name="Texas" sheetId="16" r:id="rId15"/>
    <sheet name="West Gas" sheetId="17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Canada!$A$6:$G$15</definedName>
    <definedName name="_xlnm._FilterDatabase" localSheetId="9" hidden="1">'Central Gas'!$A$6:$G$10</definedName>
    <definedName name="_xlnm._FilterDatabase" localSheetId="10" hidden="1">Derivatives!$A$6:$G$23</definedName>
    <definedName name="_xlnm._FilterDatabase" localSheetId="6" hidden="1">Development!$A$6:$G$6</definedName>
    <definedName name="_xlnm._FilterDatabase" localSheetId="11" hidden="1">'East Gas'!$A$6:$G$18</definedName>
    <definedName name="_xlnm._FilterDatabase" localSheetId="2" hidden="1">ERCOT!$A$6:$G$7</definedName>
    <definedName name="_xlnm._FilterDatabase" localSheetId="12" hidden="1">'Gas Assets'!$A$6:$G$6</definedName>
    <definedName name="_xlnm._FilterDatabase" localSheetId="13" hidden="1">Mexico!$A$6:$G$8</definedName>
    <definedName name="_xlnm._FilterDatabase" localSheetId="3" hidden="1">Midwest!$A$6:$G$10</definedName>
    <definedName name="_xlnm._FilterDatabase" localSheetId="4" hidden="1">Northeast!$A$6:$G$14</definedName>
    <definedName name="_xlnm._FilterDatabase" localSheetId="5" hidden="1">Southeast!$A$6:$G$10</definedName>
    <definedName name="_xlnm._FilterDatabase" localSheetId="14" hidden="1">Texas!$A$6:$G$6</definedName>
    <definedName name="_xlnm._FilterDatabase" localSheetId="0" hidden="1">'total by value'!$A$6:$G$88</definedName>
    <definedName name="_xlnm._FilterDatabase" localSheetId="15" hidden="1">'West Gas'!$A$6:$G$13</definedName>
    <definedName name="_xlnm._FilterDatabase" localSheetId="7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8">Canada!Derivatives</definedName>
    <definedName name="Derivatives" localSheetId="9">'Central Gas'!Derivatives</definedName>
    <definedName name="Derivatives" localSheetId="10">Derivatives!Derivatives</definedName>
    <definedName name="Derivatives" localSheetId="6">Development!Derivatives</definedName>
    <definedName name="Derivatives" localSheetId="11">'East Gas'!Derivatives</definedName>
    <definedName name="Derivatives" localSheetId="2">ERCOT!Derivatives</definedName>
    <definedName name="Derivatives" localSheetId="12">'Gas Assets'!Derivatives</definedName>
    <definedName name="Derivatives" localSheetId="13">Mexico!Derivatives</definedName>
    <definedName name="Derivatives" localSheetId="3">Midwest!Derivatives</definedName>
    <definedName name="Derivatives" localSheetId="4">Northeast!Derivatives</definedName>
    <definedName name="Derivatives" localSheetId="5">Southeast!Derivatives</definedName>
    <definedName name="Derivatives" localSheetId="1">'summary by team'!Derivatives</definedName>
    <definedName name="Derivatives" localSheetId="14">Texas!Derivatives</definedName>
    <definedName name="Derivatives" localSheetId="15">'West Gas'!Derivatives</definedName>
    <definedName name="Derivatives" localSheetId="7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8">Canada!Macro4</definedName>
    <definedName name="Macro4" localSheetId="9">'Central Gas'!Macro4</definedName>
    <definedName name="Macro4" localSheetId="10">Derivatives!Macro4</definedName>
    <definedName name="Macro4" localSheetId="6">Development!Macro4</definedName>
    <definedName name="Macro4" localSheetId="11">'East Gas'!Macro4</definedName>
    <definedName name="Macro4" localSheetId="2">ERCOT!Macro4</definedName>
    <definedName name="Macro4" localSheetId="12">'Gas Assets'!Macro4</definedName>
    <definedName name="Macro4" localSheetId="13">Mexico!Macro4</definedName>
    <definedName name="Macro4" localSheetId="3">Midwest!Macro4</definedName>
    <definedName name="Macro4" localSheetId="4">Northeast!Macro4</definedName>
    <definedName name="Macro4" localSheetId="5">Southeast!Macro4</definedName>
    <definedName name="Macro4" localSheetId="1">'summary by team'!Macro4</definedName>
    <definedName name="Macro4" localSheetId="14">Texas!Macro4</definedName>
    <definedName name="Macro4" localSheetId="0">'total by value'!Macro4</definedName>
    <definedName name="Macro4" localSheetId="15">'West Gas'!Macro4</definedName>
    <definedName name="Macro4" localSheetId="7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8">[3]Canada!$AI$9:$AI$17</definedName>
    <definedName name="orignames" localSheetId="9">[3]Canada!$AI$9:$AI$17</definedName>
    <definedName name="orignames" localSheetId="10">[3]Canada!$AI$9:$AI$17</definedName>
    <definedName name="orignames" localSheetId="6">[3]Canada!$AI$9:$AI$17</definedName>
    <definedName name="orignames" localSheetId="11">[3]Canada!$AI$9:$AI$17</definedName>
    <definedName name="orignames" localSheetId="2">[3]Canada!$AI$9:$AI$17</definedName>
    <definedName name="orignames" localSheetId="12">[3]Canada!$AI$9:$AI$17</definedName>
    <definedName name="orignames" localSheetId="13">[3]Canada!$AI$9:$AI$17</definedName>
    <definedName name="orignames" localSheetId="3">[3]Canada!$AI$9:$AI$17</definedName>
    <definedName name="orignames" localSheetId="4">[3]Canada!$AI$9:$AI$17</definedName>
    <definedName name="orignames" localSheetId="5">[3]Canada!$AI$9:$AI$17</definedName>
    <definedName name="orignames" localSheetId="1">'[1]Orig Sched'!$AQ$9:$AQ$35</definedName>
    <definedName name="orignames" localSheetId="14">[3]Canada!$AI$9:$AI$17</definedName>
    <definedName name="orignames" localSheetId="0">[3]Canada!$AI$9:$AI$17</definedName>
    <definedName name="orignames" localSheetId="15">[3]Canada!$AI$9:$AI$17</definedName>
    <definedName name="orignames" localSheetId="7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8">Canada!$A$1:$I$18</definedName>
    <definedName name="_xlnm.Print_Area" localSheetId="9">'Central Gas'!$A$1:$I$13</definedName>
    <definedName name="_xlnm.Print_Area" localSheetId="10">Derivatives!$A$1:$I$26</definedName>
    <definedName name="_xlnm.Print_Area" localSheetId="6">Development!$A$1:$I$9</definedName>
    <definedName name="_xlnm.Print_Area" localSheetId="11">'East Gas'!$A$1:$I$21</definedName>
    <definedName name="_xlnm.Print_Area" localSheetId="2">ERCOT!$A$1:$I$10</definedName>
    <definedName name="_xlnm.Print_Area" localSheetId="12">'Gas Assets'!$A$1:$I$9</definedName>
    <definedName name="_xlnm.Print_Area" localSheetId="13">Mexico!$A$1:$I$11</definedName>
    <definedName name="_xlnm.Print_Area" localSheetId="3">Midwest!$A$1:$I$13</definedName>
    <definedName name="_xlnm.Print_Area" localSheetId="4">Northeast!$A$1:$I$17</definedName>
    <definedName name="_xlnm.Print_Area" localSheetId="5">Southeast!$A$1:$I$13</definedName>
    <definedName name="_xlnm.Print_Area" localSheetId="1">'summary by team'!$A$1:$E$21</definedName>
    <definedName name="_xlnm.Print_Area" localSheetId="14">Texas!$A$1:$I$9</definedName>
    <definedName name="_xlnm.Print_Area" localSheetId="0">'total by value'!$A$1:$I$91</definedName>
    <definedName name="_xlnm.Print_Area" localSheetId="15">'West Gas'!$A$1:$I$16</definedName>
    <definedName name="_xlnm.Print_Area" localSheetId="7">'West Power'!$A$1:$I$10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8" hidden="1">{"BookBal",#N/A,FALSE,"Roll-1";"DailyChange",#N/A,FALSE,"Roll-1";"Schedules",#N/A,FALSE,"Roll-1"}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1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152511"/>
</workbook>
</file>

<file path=xl/calcChain.xml><?xml version="1.0" encoding="utf-8"?>
<calcChain xmlns="http://schemas.openxmlformats.org/spreadsheetml/2006/main">
  <c r="I6" i="5" l="1"/>
  <c r="I7" i="5"/>
  <c r="I9" i="5"/>
  <c r="I12" i="5"/>
  <c r="I13" i="5"/>
  <c r="I14" i="5"/>
  <c r="I15" i="5"/>
  <c r="G17" i="5"/>
  <c r="I8" i="5" s="1"/>
  <c r="G12" i="6"/>
  <c r="I6" i="6" s="1"/>
  <c r="I6" i="7"/>
  <c r="I9" i="7"/>
  <c r="I10" i="7"/>
  <c r="I11" i="7"/>
  <c r="I12" i="7"/>
  <c r="I14" i="7"/>
  <c r="I17" i="7"/>
  <c r="I18" i="7"/>
  <c r="I19" i="7"/>
  <c r="I20" i="7"/>
  <c r="I22" i="7"/>
  <c r="G25" i="7"/>
  <c r="I13" i="7" s="1"/>
  <c r="G8" i="8"/>
  <c r="I6" i="8" s="1"/>
  <c r="I8" i="8" s="1"/>
  <c r="I12" i="10"/>
  <c r="I13" i="10"/>
  <c r="G20" i="10"/>
  <c r="I6" i="10" s="1"/>
  <c r="I6" i="9"/>
  <c r="I9" i="9" s="1"/>
  <c r="G9" i="9"/>
  <c r="I7" i="9" s="1"/>
  <c r="G8" i="11"/>
  <c r="I6" i="11" s="1"/>
  <c r="I8" i="11" s="1"/>
  <c r="I6" i="12"/>
  <c r="I10" i="12" s="1"/>
  <c r="I7" i="12"/>
  <c r="G10" i="12"/>
  <c r="I8" i="12" s="1"/>
  <c r="I7" i="13"/>
  <c r="I8" i="13"/>
  <c r="I9" i="13"/>
  <c r="I10" i="13"/>
  <c r="G12" i="13"/>
  <c r="I6" i="13" s="1"/>
  <c r="I12" i="13" s="1"/>
  <c r="I8" i="14"/>
  <c r="I9" i="14"/>
  <c r="I10" i="14"/>
  <c r="I11" i="14"/>
  <c r="I13" i="14"/>
  <c r="I14" i="14"/>
  <c r="G16" i="14"/>
  <c r="I12" i="14" s="1"/>
  <c r="I6" i="15"/>
  <c r="I7" i="15"/>
  <c r="I8" i="15"/>
  <c r="I10" i="15"/>
  <c r="G12" i="15"/>
  <c r="I9" i="15" s="1"/>
  <c r="E6" i="4"/>
  <c r="E7" i="4"/>
  <c r="E8" i="4"/>
  <c r="E9" i="4"/>
  <c r="E11" i="4"/>
  <c r="E14" i="4"/>
  <c r="E15" i="4"/>
  <c r="E16" i="4"/>
  <c r="E17" i="4"/>
  <c r="E19" i="4"/>
  <c r="C21" i="4"/>
  <c r="E10" i="4" s="1"/>
  <c r="G8" i="16"/>
  <c r="I6" i="16" s="1"/>
  <c r="I8" i="16" s="1"/>
  <c r="I6" i="2"/>
  <c r="I8" i="2"/>
  <c r="I11" i="2"/>
  <c r="I12" i="2"/>
  <c r="I13" i="2"/>
  <c r="I14" i="2"/>
  <c r="I16" i="2"/>
  <c r="I19" i="2"/>
  <c r="I20" i="2"/>
  <c r="I21" i="2"/>
  <c r="I22" i="2"/>
  <c r="I24" i="2"/>
  <c r="I27" i="2"/>
  <c r="I28" i="2"/>
  <c r="I29" i="2"/>
  <c r="I30" i="2"/>
  <c r="I32" i="2"/>
  <c r="I35" i="2"/>
  <c r="I36" i="2"/>
  <c r="I37" i="2"/>
  <c r="I38" i="2"/>
  <c r="I40" i="2"/>
  <c r="I43" i="2"/>
  <c r="I44" i="2"/>
  <c r="I45" i="2"/>
  <c r="I46" i="2"/>
  <c r="I48" i="2"/>
  <c r="I51" i="2"/>
  <c r="I52" i="2"/>
  <c r="I53" i="2"/>
  <c r="I54" i="2"/>
  <c r="I56" i="2"/>
  <c r="I59" i="2"/>
  <c r="I60" i="2"/>
  <c r="I61" i="2"/>
  <c r="I62" i="2"/>
  <c r="I64" i="2"/>
  <c r="I67" i="2"/>
  <c r="I68" i="2"/>
  <c r="I69" i="2"/>
  <c r="I70" i="2"/>
  <c r="I72" i="2"/>
  <c r="I75" i="2"/>
  <c r="I76" i="2"/>
  <c r="I77" i="2"/>
  <c r="I78" i="2"/>
  <c r="I80" i="2"/>
  <c r="I83" i="2"/>
  <c r="I84" i="2"/>
  <c r="I85" i="2"/>
  <c r="I86" i="2"/>
  <c r="I88" i="2"/>
  <c r="G90" i="2"/>
  <c r="I7" i="2" s="1"/>
  <c r="I7" i="17"/>
  <c r="I8" i="17"/>
  <c r="I9" i="17"/>
  <c r="I11" i="17"/>
  <c r="G15" i="17"/>
  <c r="I10" i="17" s="1"/>
  <c r="I6" i="18"/>
  <c r="I7" i="18"/>
  <c r="I9" i="18" s="1"/>
  <c r="G9" i="18"/>
  <c r="I12" i="15" l="1"/>
  <c r="I11" i="10"/>
  <c r="I9" i="6"/>
  <c r="I6" i="17"/>
  <c r="I18" i="10"/>
  <c r="I10" i="10"/>
  <c r="I8" i="6"/>
  <c r="I13" i="17"/>
  <c r="I82" i="2"/>
  <c r="I74" i="2"/>
  <c r="I66" i="2"/>
  <c r="I58" i="2"/>
  <c r="I50" i="2"/>
  <c r="I42" i="2"/>
  <c r="I34" i="2"/>
  <c r="I26" i="2"/>
  <c r="I18" i="2"/>
  <c r="I10" i="2"/>
  <c r="E13" i="4"/>
  <c r="I7" i="14"/>
  <c r="I17" i="10"/>
  <c r="I9" i="10"/>
  <c r="I16" i="7"/>
  <c r="I8" i="7"/>
  <c r="I7" i="6"/>
  <c r="I12" i="6" s="1"/>
  <c r="I11" i="5"/>
  <c r="I17" i="5" s="1"/>
  <c r="I10" i="6"/>
  <c r="I12" i="17"/>
  <c r="I81" i="2"/>
  <c r="I73" i="2"/>
  <c r="I65" i="2"/>
  <c r="I57" i="2"/>
  <c r="I49" i="2"/>
  <c r="I41" i="2"/>
  <c r="I33" i="2"/>
  <c r="I25" i="2"/>
  <c r="I17" i="2"/>
  <c r="I9" i="2"/>
  <c r="I90" i="2" s="1"/>
  <c r="E12" i="4"/>
  <c r="E21" i="4" s="1"/>
  <c r="I6" i="14"/>
  <c r="I16" i="14" s="1"/>
  <c r="I16" i="10"/>
  <c r="I8" i="10"/>
  <c r="I23" i="7"/>
  <c r="I15" i="7"/>
  <c r="I7" i="7"/>
  <c r="I10" i="5"/>
  <c r="I15" i="10"/>
  <c r="I7" i="10"/>
  <c r="I20" i="10" s="1"/>
  <c r="I87" i="2"/>
  <c r="I79" i="2"/>
  <c r="I71" i="2"/>
  <c r="I63" i="2"/>
  <c r="I55" i="2"/>
  <c r="I47" i="2"/>
  <c r="I39" i="2"/>
  <c r="I31" i="2"/>
  <c r="I23" i="2"/>
  <c r="I15" i="2"/>
  <c r="E18" i="4"/>
  <c r="I14" i="10"/>
  <c r="I21" i="7"/>
  <c r="I15" i="17" l="1"/>
  <c r="I25" i="7"/>
</calcChain>
</file>

<file path=xl/sharedStrings.xml><?xml version="1.0" encoding="utf-8"?>
<sst xmlns="http://schemas.openxmlformats.org/spreadsheetml/2006/main" count="654" uniqueCount="116">
  <si>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</si>
  <si>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</si>
  <si>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</si>
  <si>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</si>
  <si>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</si>
  <si>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</si>
  <si>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</si>
  <si>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</si>
  <si>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</si>
  <si>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</si>
  <si>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</si>
  <si>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</si>
  <si>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</si>
  <si>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</si>
  <si>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</si>
  <si>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</si>
  <si>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</si>
  <si>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</si>
  <si>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</si>
  <si>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</si>
  <si>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</si>
  <si>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</si>
  <si>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</si>
  <si>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</si>
  <si>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</si>
  <si>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</si>
  <si>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</si>
  <si>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</si>
  <si>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</si>
  <si>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</si>
  <si>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</si>
  <si>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</si>
  <si>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</si>
  <si>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</si>
  <si>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</si>
  <si>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</si>
  <si>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</si>
  <si>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</si>
  <si>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</si>
  <si>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</si>
  <si>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</si>
  <si>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</si>
  <si>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</si>
  <si>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</si>
  <si>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</si>
  <si>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</si>
  <si>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</si>
  <si>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</si>
  <si>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</si>
  <si>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</si>
  <si>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</si>
  <si>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</si>
  <si>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</si>
  <si>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</si>
  <si>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</si>
  <si>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</si>
  <si>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</si>
  <si>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</si>
  <si>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</si>
  <si>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</si>
  <si>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</si>
  <si>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</si>
  <si>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</si>
  <si>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</si>
  <si>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</si>
  <si>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</si>
  <si>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</si>
  <si>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</si>
  <si>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</si>
  <si>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</si>
  <si>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</si>
  <si>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</si>
  <si>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</si>
  <si>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</si>
  <si>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</si>
  <si>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</si>
  <si>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</si>
  <si>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</si>
  <si>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</si>
  <si>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</si>
  <si>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</si>
  <si>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</si>
  <si>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Northeast Orig</t>
  </si>
  <si>
    <t>Valderamma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</si>
  <si>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</si>
  <si>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</si>
  <si>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</si>
  <si>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</si>
  <si>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</si>
  <si>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</si>
  <si>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</si>
  <si>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</si>
  <si>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</si>
  <si>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For Quarter Ended August 31</t>
  </si>
  <si>
    <t>For the Quater Ended August 31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</si>
  <si>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</si>
  <si>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</si>
  <si>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</si>
  <si>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</si>
  <si>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</si>
  <si>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</si>
  <si>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</si>
  <si>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</si>
  <si>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</si>
  <si>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</si>
  <si>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</si>
  <si>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</si>
  <si>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</si>
  <si>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</si>
  <si>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</si>
  <si>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</si>
  <si>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midwest orig</t>
  </si>
  <si>
    <t>Southeast Orig</t>
  </si>
  <si>
    <t>Northeast Origination</t>
  </si>
  <si>
    <t>Southeast Origination</t>
  </si>
  <si>
    <t>West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</si>
</sst>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  <sheetName val="total by team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 refreshError="1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87"/>
  <sheetViews>
    <sheetView tabSelected="1"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G6/$G$90</f>
        <v>0.3597684420822409</v>
      </c>
    </row>
    <row r="7" spans="1:9" s="25" customFormat="1" ht="12.75" customHeight="1" x14ac:dyDescent="0.2">
      <c r="A7" s="26" t="s">
        <v>7</v>
      </c>
      <c r="B7" s="21"/>
      <c r="C7" s="21" t="s">
        <v>8</v>
      </c>
      <c r="D7" s="21"/>
      <c r="E7" s="20" t="s">
        <v>78</v>
      </c>
      <c r="F7" s="21"/>
      <c r="G7" s="4">
        <v>11017547</v>
      </c>
      <c r="H7" s="23"/>
      <c r="I7" s="24">
        <f t="shared" ref="I7:I70" si="0">G7/$G$90</f>
        <v>0.21947761460453305</v>
      </c>
    </row>
    <row r="8" spans="1:9" customFormat="1" x14ac:dyDescent="0.2">
      <c r="A8" s="6" t="s">
        <v>17</v>
      </c>
      <c r="B8" s="6"/>
      <c r="C8" s="6" t="s">
        <v>13</v>
      </c>
      <c r="D8" s="6"/>
      <c r="E8" s="6" t="s">
        <v>14</v>
      </c>
      <c r="F8" s="6"/>
      <c r="G8" s="4">
        <v>3982771</v>
      </c>
      <c r="H8" s="4"/>
      <c r="I8" s="24">
        <f t="shared" si="0"/>
        <v>7.9339718595810002E-2</v>
      </c>
    </row>
    <row r="9" spans="1:9" customFormat="1" x14ac:dyDescent="0.2">
      <c r="A9" s="5" t="s">
        <v>9</v>
      </c>
      <c r="B9" s="5"/>
      <c r="C9" s="5" t="s">
        <v>8</v>
      </c>
      <c r="D9" s="5"/>
      <c r="E9" s="5" t="s">
        <v>10</v>
      </c>
      <c r="F9" s="5"/>
      <c r="G9" s="4">
        <v>2438000</v>
      </c>
      <c r="H9" s="4"/>
      <c r="I9" s="24">
        <f t="shared" si="0"/>
        <v>4.8566747607779806E-2</v>
      </c>
    </row>
    <row r="10" spans="1:9" customFormat="1" x14ac:dyDescent="0.2">
      <c r="A10" s="6" t="s">
        <v>12</v>
      </c>
      <c r="B10" s="6"/>
      <c r="C10" s="6" t="s">
        <v>13</v>
      </c>
      <c r="D10" s="6"/>
      <c r="E10" s="6" t="s">
        <v>14</v>
      </c>
      <c r="F10" s="6"/>
      <c r="G10" s="4">
        <v>2088368</v>
      </c>
      <c r="H10" s="4"/>
      <c r="I10" s="24">
        <f t="shared" si="0"/>
        <v>4.16018218081066E-2</v>
      </c>
    </row>
    <row r="11" spans="1:9" customFormat="1" x14ac:dyDescent="0.2">
      <c r="A11" s="6" t="s">
        <v>15</v>
      </c>
      <c r="B11" s="6"/>
      <c r="C11" s="6" t="s">
        <v>13</v>
      </c>
      <c r="D11" s="6"/>
      <c r="E11" s="6" t="s">
        <v>16</v>
      </c>
      <c r="F11" s="6"/>
      <c r="G11" s="4">
        <v>1781060</v>
      </c>
      <c r="H11" s="4"/>
      <c r="I11" s="24">
        <f t="shared" si="0"/>
        <v>3.5480021121539092E-2</v>
      </c>
    </row>
    <row r="12" spans="1:9" customFormat="1" x14ac:dyDescent="0.2">
      <c r="A12" s="5" t="s">
        <v>11</v>
      </c>
      <c r="B12" s="5"/>
      <c r="C12" s="5" t="s">
        <v>8</v>
      </c>
      <c r="D12" s="5"/>
      <c r="E12" s="5" t="s">
        <v>112</v>
      </c>
      <c r="F12" s="5"/>
      <c r="G12" s="4">
        <v>1689520</v>
      </c>
      <c r="H12" s="4"/>
      <c r="I12" s="24">
        <f t="shared" si="0"/>
        <v>3.3656477201926223E-2</v>
      </c>
    </row>
    <row r="13" spans="1:9" customFormat="1" x14ac:dyDescent="0.2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809831</v>
      </c>
      <c r="H13" s="4"/>
      <c r="I13" s="24">
        <f t="shared" si="0"/>
        <v>1.613242731007216E-2</v>
      </c>
    </row>
    <row r="14" spans="1:9" customFormat="1" x14ac:dyDescent="0.2">
      <c r="A14" s="3" t="s">
        <v>20</v>
      </c>
      <c r="B14" s="3"/>
      <c r="C14" s="3" t="s">
        <v>13</v>
      </c>
      <c r="D14" s="3"/>
      <c r="E14" s="3" t="s">
        <v>16</v>
      </c>
      <c r="F14" s="3"/>
      <c r="G14" s="4">
        <v>747474</v>
      </c>
      <c r="H14" s="4"/>
      <c r="I14" s="24">
        <f t="shared" si="0"/>
        <v>1.4890230148227072E-2</v>
      </c>
    </row>
    <row r="15" spans="1:9" customFormat="1" x14ac:dyDescent="0.2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657357</v>
      </c>
      <c r="H15" s="4"/>
      <c r="I15" s="24">
        <f t="shared" si="0"/>
        <v>1.3095033431996436E-2</v>
      </c>
    </row>
    <row r="16" spans="1:9" customFormat="1" x14ac:dyDescent="0.2">
      <c r="A16" s="21" t="s">
        <v>29</v>
      </c>
      <c r="B16" s="21"/>
      <c r="C16" s="21" t="s">
        <v>13</v>
      </c>
      <c r="D16" s="21"/>
      <c r="E16" s="21" t="s">
        <v>16</v>
      </c>
      <c r="F16" s="21"/>
      <c r="G16" s="27">
        <v>577512</v>
      </c>
      <c r="H16" s="30"/>
      <c r="I16" s="24">
        <f t="shared" si="0"/>
        <v>1.1504462487475033E-2</v>
      </c>
    </row>
    <row r="17" spans="1:9" customFormat="1" x14ac:dyDescent="0.2">
      <c r="A17" s="3" t="s">
        <v>19</v>
      </c>
      <c r="B17" s="3"/>
      <c r="C17" s="3" t="s">
        <v>13</v>
      </c>
      <c r="D17" s="3"/>
      <c r="E17" s="21" t="s">
        <v>79</v>
      </c>
      <c r="F17" s="3"/>
      <c r="G17" s="4">
        <v>504604</v>
      </c>
      <c r="H17" s="4"/>
      <c r="I17" s="24">
        <f t="shared" si="0"/>
        <v>1.0052081669350336E-2</v>
      </c>
    </row>
    <row r="18" spans="1:9" customFormat="1" x14ac:dyDescent="0.2">
      <c r="A18" s="3" t="s">
        <v>21</v>
      </c>
      <c r="B18" s="3"/>
      <c r="C18" s="3" t="s">
        <v>13</v>
      </c>
      <c r="D18" s="3"/>
      <c r="E18" s="3" t="s">
        <v>14</v>
      </c>
      <c r="F18" s="3"/>
      <c r="G18" s="4">
        <v>482265</v>
      </c>
      <c r="H18" s="4"/>
      <c r="I18" s="24">
        <f t="shared" si="0"/>
        <v>9.6070724097891413E-3</v>
      </c>
    </row>
    <row r="19" spans="1:9" customFormat="1" x14ac:dyDescent="0.2">
      <c r="A19" s="3" t="s">
        <v>28</v>
      </c>
      <c r="B19" s="3"/>
      <c r="C19" s="3" t="s">
        <v>13</v>
      </c>
      <c r="D19" s="3"/>
      <c r="E19" s="3" t="s">
        <v>23</v>
      </c>
      <c r="F19" s="3"/>
      <c r="G19" s="4">
        <v>459580</v>
      </c>
      <c r="H19" s="4"/>
      <c r="I19" s="24">
        <f t="shared" si="0"/>
        <v>9.1551705765313546E-3</v>
      </c>
    </row>
    <row r="20" spans="1:9" customFormat="1" x14ac:dyDescent="0.2">
      <c r="A20" s="28" t="s">
        <v>32</v>
      </c>
      <c r="B20" s="21"/>
      <c r="C20" s="21" t="s">
        <v>8</v>
      </c>
      <c r="D20" s="21"/>
      <c r="E20" s="3" t="s">
        <v>23</v>
      </c>
      <c r="F20" s="21"/>
      <c r="G20" s="29">
        <v>389000</v>
      </c>
      <c r="H20" s="23"/>
      <c r="I20" s="24">
        <f t="shared" si="0"/>
        <v>7.7491652253594522E-3</v>
      </c>
    </row>
    <row r="21" spans="1:9" customFormat="1" x14ac:dyDescent="0.2">
      <c r="A21" s="21" t="s">
        <v>19</v>
      </c>
      <c r="B21" s="28"/>
      <c r="C21" s="21" t="s">
        <v>13</v>
      </c>
      <c r="D21" s="21"/>
      <c r="E21" s="21" t="s">
        <v>79</v>
      </c>
      <c r="F21" s="30"/>
      <c r="G21" s="27">
        <v>354927</v>
      </c>
      <c r="H21" s="23"/>
      <c r="I21" s="24">
        <f t="shared" si="0"/>
        <v>7.0704060821109365E-3</v>
      </c>
    </row>
    <row r="22" spans="1:9" customFormat="1" x14ac:dyDescent="0.2">
      <c r="A22" s="3" t="s">
        <v>22</v>
      </c>
      <c r="B22" s="3"/>
      <c r="C22" s="3" t="s">
        <v>13</v>
      </c>
      <c r="D22" s="3"/>
      <c r="E22" s="3" t="s">
        <v>23</v>
      </c>
      <c r="F22" s="3"/>
      <c r="G22" s="4">
        <v>343793</v>
      </c>
      <c r="H22" s="4"/>
      <c r="I22" s="24">
        <f t="shared" si="0"/>
        <v>6.8486086383599022E-3</v>
      </c>
    </row>
    <row r="23" spans="1:9" customFormat="1" x14ac:dyDescent="0.2">
      <c r="A23" s="3" t="s">
        <v>36</v>
      </c>
      <c r="B23" s="3"/>
      <c r="C23" s="3" t="s">
        <v>13</v>
      </c>
      <c r="D23" s="3"/>
      <c r="E23" s="3" t="s">
        <v>16</v>
      </c>
      <c r="F23" s="3"/>
      <c r="G23" s="4">
        <v>338638</v>
      </c>
      <c r="H23" s="4"/>
      <c r="I23" s="24">
        <f t="shared" si="0"/>
        <v>6.7459172585739692E-3</v>
      </c>
    </row>
    <row r="24" spans="1:9" customFormat="1" x14ac:dyDescent="0.2">
      <c r="A24" s="3" t="s">
        <v>25</v>
      </c>
      <c r="B24" s="3"/>
      <c r="C24" s="3" t="s">
        <v>13</v>
      </c>
      <c r="D24" s="3"/>
      <c r="E24" s="3" t="s">
        <v>16</v>
      </c>
      <c r="F24" s="3"/>
      <c r="G24" s="4">
        <v>285474</v>
      </c>
      <c r="H24" s="4"/>
      <c r="I24" s="24">
        <f t="shared" si="0"/>
        <v>5.6868513972860258E-3</v>
      </c>
    </row>
    <row r="25" spans="1:9" customFormat="1" x14ac:dyDescent="0.2">
      <c r="A25" s="21" t="s">
        <v>30</v>
      </c>
      <c r="B25" s="21"/>
      <c r="C25" s="21" t="s">
        <v>13</v>
      </c>
      <c r="D25" s="21"/>
      <c r="E25" s="21" t="s">
        <v>16</v>
      </c>
      <c r="F25" s="21"/>
      <c r="G25" s="32">
        <v>253991</v>
      </c>
      <c r="H25" s="23"/>
      <c r="I25" s="24">
        <f t="shared" si="0"/>
        <v>5.0596869530958166E-3</v>
      </c>
    </row>
    <row r="26" spans="1:9" customFormat="1" x14ac:dyDescent="0.2">
      <c r="A26" s="3" t="s">
        <v>26</v>
      </c>
      <c r="B26" s="3"/>
      <c r="C26" s="3" t="s">
        <v>13</v>
      </c>
      <c r="D26" s="3"/>
      <c r="E26" s="3" t="s">
        <v>27</v>
      </c>
      <c r="F26" s="3"/>
      <c r="G26" s="4">
        <v>247870</v>
      </c>
      <c r="H26" s="4"/>
      <c r="I26" s="24">
        <f t="shared" si="0"/>
        <v>4.9377521450124614E-3</v>
      </c>
    </row>
    <row r="27" spans="1:9" customFormat="1" x14ac:dyDescent="0.2">
      <c r="A27" s="3" t="s">
        <v>55</v>
      </c>
      <c r="B27" s="3"/>
      <c r="C27" s="3" t="s">
        <v>13</v>
      </c>
      <c r="D27" s="3"/>
      <c r="E27" s="3" t="s">
        <v>38</v>
      </c>
      <c r="F27" s="3"/>
      <c r="G27" s="4">
        <v>191911</v>
      </c>
      <c r="H27" s="4"/>
      <c r="I27" s="24">
        <f t="shared" si="0"/>
        <v>3.8230078343546472E-3</v>
      </c>
    </row>
    <row r="28" spans="1:9" customFormat="1" x14ac:dyDescent="0.2">
      <c r="A28" s="6" t="s">
        <v>31</v>
      </c>
      <c r="B28" s="6"/>
      <c r="C28" s="6" t="s">
        <v>8</v>
      </c>
      <c r="D28" s="6"/>
      <c r="E28" s="6" t="s">
        <v>84</v>
      </c>
      <c r="F28" s="6"/>
      <c r="G28" s="4">
        <v>189300</v>
      </c>
      <c r="H28" s="4"/>
      <c r="I28" s="24">
        <f t="shared" si="0"/>
        <v>3.7709947998985712E-3</v>
      </c>
    </row>
    <row r="29" spans="1:9" customFormat="1" x14ac:dyDescent="0.2">
      <c r="A29" s="5" t="s">
        <v>43</v>
      </c>
      <c r="B29" s="5"/>
      <c r="C29" s="5" t="s">
        <v>13</v>
      </c>
      <c r="D29" s="5"/>
      <c r="E29" s="5" t="s">
        <v>23</v>
      </c>
      <c r="F29" s="5"/>
      <c r="G29" s="4">
        <v>186878</v>
      </c>
      <c r="H29" s="4"/>
      <c r="I29" s="24">
        <f t="shared" si="0"/>
        <v>3.7227467840224258E-3</v>
      </c>
    </row>
    <row r="30" spans="1:9" customFormat="1" x14ac:dyDescent="0.2">
      <c r="A30" s="6" t="s">
        <v>37</v>
      </c>
      <c r="B30" s="6"/>
      <c r="C30" s="6" t="s">
        <v>13</v>
      </c>
      <c r="D30" s="6"/>
      <c r="E30" s="6" t="s">
        <v>38</v>
      </c>
      <c r="F30" s="6"/>
      <c r="G30" s="4">
        <v>178053</v>
      </c>
      <c r="H30" s="4"/>
      <c r="I30" s="24">
        <f t="shared" si="0"/>
        <v>3.54694631329287E-3</v>
      </c>
    </row>
    <row r="31" spans="1:9" s="8" customFormat="1" ht="12.75" customHeight="1" x14ac:dyDescent="0.2">
      <c r="A31" s="7" t="s">
        <v>57</v>
      </c>
      <c r="B31" s="7"/>
      <c r="C31" s="7" t="s">
        <v>13</v>
      </c>
      <c r="D31" s="7"/>
      <c r="E31" s="7" t="s">
        <v>40</v>
      </c>
      <c r="F31" s="7"/>
      <c r="G31" s="4">
        <v>169027</v>
      </c>
      <c r="H31" s="4"/>
      <c r="I31" s="24">
        <f t="shared" si="0"/>
        <v>3.3671417751846584E-3</v>
      </c>
    </row>
    <row r="32" spans="1:9" customFormat="1" x14ac:dyDescent="0.2">
      <c r="A32" s="3" t="s">
        <v>33</v>
      </c>
      <c r="B32" s="3"/>
      <c r="C32" s="3" t="s">
        <v>13</v>
      </c>
      <c r="D32" s="3"/>
      <c r="E32" s="3" t="s">
        <v>14</v>
      </c>
      <c r="F32" s="3"/>
      <c r="G32" s="4">
        <v>166489</v>
      </c>
      <c r="H32" s="4"/>
      <c r="I32" s="24">
        <f t="shared" si="0"/>
        <v>3.3165829542541642E-3</v>
      </c>
    </row>
    <row r="33" spans="1:9" customFormat="1" x14ac:dyDescent="0.2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2.6066080220387118E-3</v>
      </c>
    </row>
    <row r="34" spans="1:9" customFormat="1" x14ac:dyDescent="0.2">
      <c r="A34" s="5" t="s">
        <v>39</v>
      </c>
      <c r="B34" s="5"/>
      <c r="C34" s="5" t="s">
        <v>13</v>
      </c>
      <c r="D34" s="5"/>
      <c r="E34" s="5" t="s">
        <v>40</v>
      </c>
      <c r="F34" s="5"/>
      <c r="G34" s="4">
        <v>130243</v>
      </c>
      <c r="H34" s="4"/>
      <c r="I34" s="24">
        <f t="shared" si="0"/>
        <v>2.5945360577030621E-3</v>
      </c>
    </row>
    <row r="35" spans="1:9" customFormat="1" x14ac:dyDescent="0.2">
      <c r="A35" s="21" t="s">
        <v>80</v>
      </c>
      <c r="B35" s="21"/>
      <c r="C35" s="21" t="s">
        <v>13</v>
      </c>
      <c r="D35" s="21"/>
      <c r="E35" s="21" t="s">
        <v>14</v>
      </c>
      <c r="F35" s="21"/>
      <c r="G35" s="27">
        <v>126148</v>
      </c>
      <c r="H35" s="23"/>
      <c r="I35" s="24">
        <f t="shared" si="0"/>
        <v>2.5129606551379025E-3</v>
      </c>
    </row>
    <row r="36" spans="1:9" customFormat="1" x14ac:dyDescent="0.2">
      <c r="A36" s="3" t="s">
        <v>35</v>
      </c>
      <c r="B36" s="3"/>
      <c r="C36" s="3" t="s">
        <v>13</v>
      </c>
      <c r="D36" s="3"/>
      <c r="E36" s="3" t="s">
        <v>14</v>
      </c>
      <c r="F36" s="3"/>
      <c r="G36" s="4">
        <v>125272</v>
      </c>
      <c r="H36" s="4"/>
      <c r="I36" s="24">
        <f t="shared" si="0"/>
        <v>2.4955100928309238E-3</v>
      </c>
    </row>
    <row r="37" spans="1:9" customFormat="1" x14ac:dyDescent="0.2">
      <c r="A37" s="21" t="s">
        <v>33</v>
      </c>
      <c r="B37" s="21"/>
      <c r="C37" s="21" t="s">
        <v>13</v>
      </c>
      <c r="D37" s="21"/>
      <c r="E37" s="21" t="s">
        <v>16</v>
      </c>
      <c r="F37" s="21"/>
      <c r="G37" s="27">
        <v>100796</v>
      </c>
      <c r="H37" s="23"/>
      <c r="I37" s="24">
        <f t="shared" si="0"/>
        <v>2.0079302263633198E-3</v>
      </c>
    </row>
    <row r="38" spans="1:9" customFormat="1" x14ac:dyDescent="0.2">
      <c r="A38" s="7" t="s">
        <v>41</v>
      </c>
      <c r="B38" s="7"/>
      <c r="C38" s="7" t="s">
        <v>8</v>
      </c>
      <c r="D38" s="7"/>
      <c r="E38" s="7" t="s">
        <v>42</v>
      </c>
      <c r="F38" s="7"/>
      <c r="G38" s="4">
        <v>80000</v>
      </c>
      <c r="H38" s="4"/>
      <c r="I38" s="24">
        <f t="shared" si="0"/>
        <v>1.5936586581716096E-3</v>
      </c>
    </row>
    <row r="39" spans="1:9" customFormat="1" x14ac:dyDescent="0.2">
      <c r="A39" s="3" t="s">
        <v>46</v>
      </c>
      <c r="B39" s="3"/>
      <c r="C39" s="3" t="s">
        <v>13</v>
      </c>
      <c r="D39" s="3"/>
      <c r="E39" s="3" t="s">
        <v>23</v>
      </c>
      <c r="F39" s="3"/>
      <c r="G39" s="4">
        <v>77562</v>
      </c>
      <c r="H39" s="4"/>
      <c r="I39" s="24">
        <f t="shared" si="0"/>
        <v>1.5450919105638298E-3</v>
      </c>
    </row>
    <row r="40" spans="1:9" customFormat="1" x14ac:dyDescent="0.2">
      <c r="A40" s="3" t="s">
        <v>45</v>
      </c>
      <c r="B40" s="3"/>
      <c r="C40" s="3" t="s">
        <v>13</v>
      </c>
      <c r="D40" s="3"/>
      <c r="E40" s="3" t="s">
        <v>23</v>
      </c>
      <c r="F40" s="3"/>
      <c r="G40" s="4">
        <v>76203</v>
      </c>
      <c r="H40" s="4"/>
      <c r="I40" s="24">
        <f t="shared" si="0"/>
        <v>1.5180196341081397E-3</v>
      </c>
    </row>
    <row r="41" spans="1:9" customFormat="1" x14ac:dyDescent="0.2">
      <c r="A41" s="6" t="s">
        <v>58</v>
      </c>
      <c r="B41" s="6"/>
      <c r="C41" s="6" t="s">
        <v>13</v>
      </c>
      <c r="D41" s="6"/>
      <c r="E41" s="6" t="s">
        <v>38</v>
      </c>
      <c r="F41" s="6"/>
      <c r="G41" s="4">
        <v>71670</v>
      </c>
      <c r="H41" s="4"/>
      <c r="I41" s="24">
        <f t="shared" si="0"/>
        <v>1.4277189503894908E-3</v>
      </c>
    </row>
    <row r="42" spans="1:9" customFormat="1" x14ac:dyDescent="0.2">
      <c r="A42" s="3" t="s">
        <v>50</v>
      </c>
      <c r="B42" s="3"/>
      <c r="C42" s="3" t="s">
        <v>13</v>
      </c>
      <c r="D42" s="3"/>
      <c r="E42" s="3" t="s">
        <v>16</v>
      </c>
      <c r="F42" s="3"/>
      <c r="G42" s="4">
        <v>65868</v>
      </c>
      <c r="H42" s="4"/>
      <c r="I42" s="24">
        <f t="shared" si="0"/>
        <v>1.3121388562055947E-3</v>
      </c>
    </row>
    <row r="43" spans="1:9" customFormat="1" x14ac:dyDescent="0.2">
      <c r="A43" s="3" t="s">
        <v>44</v>
      </c>
      <c r="B43" s="3"/>
      <c r="C43" s="3" t="s">
        <v>8</v>
      </c>
      <c r="D43" s="3"/>
      <c r="E43" s="3" t="s">
        <v>111</v>
      </c>
      <c r="F43" s="3"/>
      <c r="G43" s="4">
        <v>62000</v>
      </c>
      <c r="H43" s="4"/>
      <c r="I43" s="24">
        <f t="shared" si="0"/>
        <v>1.2350854600829974E-3</v>
      </c>
    </row>
    <row r="44" spans="1:9" customFormat="1" x14ac:dyDescent="0.2">
      <c r="A44" s="21" t="s">
        <v>49</v>
      </c>
      <c r="B44" s="21"/>
      <c r="C44" s="21" t="s">
        <v>13</v>
      </c>
      <c r="D44" s="21"/>
      <c r="E44" s="21" t="s">
        <v>16</v>
      </c>
      <c r="F44" s="21"/>
      <c r="G44" s="27">
        <v>60373</v>
      </c>
      <c r="H44" s="23"/>
      <c r="I44" s="24">
        <f t="shared" si="0"/>
        <v>1.2026744271224324E-3</v>
      </c>
    </row>
    <row r="45" spans="1:9" s="25" customFormat="1" ht="12.75" customHeight="1" x14ac:dyDescent="0.2">
      <c r="A45" s="20" t="s">
        <v>81</v>
      </c>
      <c r="B45" s="20"/>
      <c r="C45" s="21" t="s">
        <v>8</v>
      </c>
      <c r="D45" s="20"/>
      <c r="E45" s="20" t="s">
        <v>82</v>
      </c>
      <c r="F45" s="20"/>
      <c r="G45" s="4">
        <v>60000</v>
      </c>
      <c r="H45" s="30"/>
      <c r="I45" s="24">
        <f t="shared" si="0"/>
        <v>1.1952439936287072E-3</v>
      </c>
    </row>
    <row r="46" spans="1:9" s="23" customFormat="1" ht="12.75" customHeight="1" x14ac:dyDescent="0.2">
      <c r="A46" s="20" t="s">
        <v>63</v>
      </c>
      <c r="B46" s="20"/>
      <c r="C46" s="21" t="s">
        <v>8</v>
      </c>
      <c r="D46" s="20"/>
      <c r="E46" s="20" t="s">
        <v>82</v>
      </c>
      <c r="F46" s="20"/>
      <c r="G46" s="4">
        <v>54000</v>
      </c>
      <c r="I46" s="24">
        <f t="shared" si="0"/>
        <v>1.0757195942658366E-3</v>
      </c>
    </row>
    <row r="47" spans="1:9" s="23" customFormat="1" ht="12.75" customHeight="1" x14ac:dyDescent="0.2">
      <c r="A47" s="3" t="s">
        <v>47</v>
      </c>
      <c r="B47" s="3"/>
      <c r="C47" s="3" t="s">
        <v>8</v>
      </c>
      <c r="D47" s="3"/>
      <c r="E47" s="3" t="s">
        <v>42</v>
      </c>
      <c r="F47" s="3"/>
      <c r="G47" s="4">
        <v>50000</v>
      </c>
      <c r="H47" s="4"/>
      <c r="I47" s="24">
        <f t="shared" si="0"/>
        <v>9.9603666135725613E-4</v>
      </c>
    </row>
    <row r="48" spans="1:9" s="23" customFormat="1" ht="12.75" customHeight="1" x14ac:dyDescent="0.2">
      <c r="A48" s="3" t="s">
        <v>51</v>
      </c>
      <c r="B48" s="3"/>
      <c r="C48" s="3" t="s">
        <v>13</v>
      </c>
      <c r="D48" s="3"/>
      <c r="E48" s="3" t="s">
        <v>16</v>
      </c>
      <c r="F48" s="3"/>
      <c r="G48" s="4">
        <v>45348</v>
      </c>
      <c r="H48" s="4"/>
      <c r="I48" s="24">
        <f t="shared" si="0"/>
        <v>9.0336541038457696E-4</v>
      </c>
    </row>
    <row r="49" spans="1:9" s="25" customFormat="1" ht="12.75" customHeight="1" x14ac:dyDescent="0.2">
      <c r="A49" s="5" t="s">
        <v>56</v>
      </c>
      <c r="B49" s="5"/>
      <c r="C49" s="5" t="s">
        <v>13</v>
      </c>
      <c r="D49" s="5"/>
      <c r="E49" s="5" t="s">
        <v>23</v>
      </c>
      <c r="F49" s="5"/>
      <c r="G49" s="4">
        <v>36145</v>
      </c>
      <c r="H49" s="4"/>
      <c r="I49" s="24">
        <f t="shared" si="0"/>
        <v>7.2003490249516035E-4</v>
      </c>
    </row>
    <row r="50" spans="1:9" s="23" customFormat="1" ht="12.75" customHeight="1" x14ac:dyDescent="0.2">
      <c r="A50" s="20" t="s">
        <v>83</v>
      </c>
      <c r="B50" s="21"/>
      <c r="C50" s="21" t="s">
        <v>8</v>
      </c>
      <c r="D50" s="21"/>
      <c r="E50" s="20" t="s">
        <v>84</v>
      </c>
      <c r="F50" s="21"/>
      <c r="G50" s="22">
        <v>33300</v>
      </c>
      <c r="H50" s="30"/>
      <c r="I50" s="24">
        <f t="shared" si="0"/>
        <v>6.6336041646393256E-4</v>
      </c>
    </row>
    <row r="51" spans="1:9" s="25" customFormat="1" ht="12.75" customHeight="1" x14ac:dyDescent="0.2">
      <c r="A51" s="3" t="s">
        <v>52</v>
      </c>
      <c r="B51" s="3"/>
      <c r="C51" s="3" t="s">
        <v>13</v>
      </c>
      <c r="D51" s="3"/>
      <c r="E51" s="3" t="s">
        <v>16</v>
      </c>
      <c r="F51" s="3"/>
      <c r="G51" s="4">
        <v>30166</v>
      </c>
      <c r="H51" s="4"/>
      <c r="I51" s="24">
        <f t="shared" si="0"/>
        <v>6.0092883853005976E-4</v>
      </c>
    </row>
    <row r="52" spans="1:9" s="25" customFormat="1" ht="12.75" customHeight="1" x14ac:dyDescent="0.2">
      <c r="A52" s="3" t="s">
        <v>53</v>
      </c>
      <c r="B52" s="3"/>
      <c r="C52" s="3" t="s">
        <v>13</v>
      </c>
      <c r="D52" s="3"/>
      <c r="E52" s="3" t="s">
        <v>16</v>
      </c>
      <c r="F52" s="3"/>
      <c r="G52" s="4">
        <v>29707</v>
      </c>
      <c r="H52" s="4"/>
      <c r="I52" s="24">
        <f t="shared" si="0"/>
        <v>5.9178522197880009E-4</v>
      </c>
    </row>
    <row r="53" spans="1:9" s="23" customFormat="1" ht="12.75" customHeight="1" x14ac:dyDescent="0.2">
      <c r="A53" s="3" t="s">
        <v>54</v>
      </c>
      <c r="B53" s="3"/>
      <c r="C53" s="3" t="s">
        <v>13</v>
      </c>
      <c r="D53" s="3"/>
      <c r="E53" s="3" t="s">
        <v>38</v>
      </c>
      <c r="F53" s="3"/>
      <c r="G53" s="4">
        <v>29515</v>
      </c>
      <c r="H53" s="4"/>
      <c r="I53" s="24">
        <f t="shared" si="0"/>
        <v>5.8796044119918819E-4</v>
      </c>
    </row>
    <row r="54" spans="1:9" s="23" customFormat="1" ht="12.75" customHeight="1" x14ac:dyDescent="0.2">
      <c r="A54" s="21" t="s">
        <v>61</v>
      </c>
      <c r="B54" s="28"/>
      <c r="C54" s="21" t="s">
        <v>13</v>
      </c>
      <c r="D54" s="21"/>
      <c r="E54" s="21" t="s">
        <v>16</v>
      </c>
      <c r="F54" s="30"/>
      <c r="G54" s="27">
        <v>25942</v>
      </c>
      <c r="I54" s="24">
        <f t="shared" si="0"/>
        <v>5.1678366137859874E-4</v>
      </c>
    </row>
    <row r="55" spans="1:9" s="25" customFormat="1" ht="12.75" customHeight="1" x14ac:dyDescent="0.2">
      <c r="A55" s="3" t="s">
        <v>41</v>
      </c>
      <c r="B55" s="3"/>
      <c r="C55" s="3" t="s">
        <v>8</v>
      </c>
      <c r="D55" s="3"/>
      <c r="E55" s="3" t="s">
        <v>112</v>
      </c>
      <c r="F55" s="3"/>
      <c r="G55" s="4">
        <v>23632</v>
      </c>
      <c r="H55" s="4"/>
      <c r="I55" s="24">
        <f t="shared" si="0"/>
        <v>4.707667676238935E-4</v>
      </c>
    </row>
    <row r="56" spans="1:9" s="25" customFormat="1" ht="12.75" customHeight="1" x14ac:dyDescent="0.2">
      <c r="A56" s="21" t="s">
        <v>85</v>
      </c>
      <c r="B56" s="21"/>
      <c r="C56" s="21" t="s">
        <v>13</v>
      </c>
      <c r="D56" s="21"/>
      <c r="E56" s="21" t="s">
        <v>38</v>
      </c>
      <c r="F56" s="21"/>
      <c r="G56" s="27">
        <v>22757</v>
      </c>
      <c r="H56" s="23"/>
      <c r="I56" s="24">
        <f t="shared" si="0"/>
        <v>4.533361260501415E-4</v>
      </c>
    </row>
    <row r="57" spans="1:9" s="23" customFormat="1" ht="12.75" customHeight="1" x14ac:dyDescent="0.2">
      <c r="A57" s="3" t="s">
        <v>60</v>
      </c>
      <c r="B57" s="3"/>
      <c r="C57" s="3" t="s">
        <v>13</v>
      </c>
      <c r="D57" s="3"/>
      <c r="E57" s="3" t="s">
        <v>38</v>
      </c>
      <c r="F57" s="3"/>
      <c r="G57" s="4">
        <v>22593</v>
      </c>
      <c r="H57" s="4"/>
      <c r="I57" s="24">
        <f t="shared" si="0"/>
        <v>4.5006912580088971E-4</v>
      </c>
    </row>
    <row r="58" spans="1:9" s="23" customFormat="1" ht="12.75" customHeight="1" x14ac:dyDescent="0.2">
      <c r="A58" s="21" t="s">
        <v>86</v>
      </c>
      <c r="B58" s="21"/>
      <c r="C58" s="21" t="s">
        <v>13</v>
      </c>
      <c r="D58" s="21"/>
      <c r="E58" s="21" t="s">
        <v>40</v>
      </c>
      <c r="F58" s="31"/>
      <c r="G58" s="32">
        <v>21455</v>
      </c>
      <c r="I58" s="24">
        <f t="shared" si="0"/>
        <v>4.2739933138839857E-4</v>
      </c>
    </row>
    <row r="59" spans="1:9" s="25" customFormat="1" ht="12.75" customHeight="1" x14ac:dyDescent="0.2">
      <c r="A59" s="6" t="s">
        <v>59</v>
      </c>
      <c r="B59" s="6"/>
      <c r="C59" s="6" t="s">
        <v>8</v>
      </c>
      <c r="D59" s="6"/>
      <c r="E59" s="6" t="s">
        <v>42</v>
      </c>
      <c r="F59" s="6"/>
      <c r="G59" s="4">
        <v>20000</v>
      </c>
      <c r="H59" s="4"/>
      <c r="I59" s="24">
        <f t="shared" si="0"/>
        <v>3.9841466454290241E-4</v>
      </c>
    </row>
    <row r="60" spans="1:9" s="25" customFormat="1" ht="12.75" customHeight="1" x14ac:dyDescent="0.2">
      <c r="A60" s="21" t="s">
        <v>30</v>
      </c>
      <c r="B60" s="21"/>
      <c r="C60" s="21" t="s">
        <v>13</v>
      </c>
      <c r="D60" s="21"/>
      <c r="E60" s="21" t="s">
        <v>40</v>
      </c>
      <c r="F60" s="21"/>
      <c r="G60" s="32">
        <v>10775</v>
      </c>
      <c r="H60" s="30"/>
      <c r="I60" s="24">
        <f t="shared" si="0"/>
        <v>2.1464590052248868E-4</v>
      </c>
    </row>
    <row r="61" spans="1:9" s="23" customFormat="1" ht="12.75" customHeight="1" x14ac:dyDescent="0.2">
      <c r="A61" s="20" t="s">
        <v>87</v>
      </c>
      <c r="B61" s="21"/>
      <c r="C61" s="21" t="s">
        <v>8</v>
      </c>
      <c r="D61" s="21"/>
      <c r="E61" s="20" t="s">
        <v>77</v>
      </c>
      <c r="F61" s="21"/>
      <c r="G61" s="22">
        <v>10000</v>
      </c>
      <c r="I61" s="24">
        <f t="shared" si="0"/>
        <v>1.992073322714512E-4</v>
      </c>
    </row>
    <row r="62" spans="1:9" s="23" customFormat="1" ht="12.75" customHeight="1" x14ac:dyDescent="0.2">
      <c r="A62" s="3" t="s">
        <v>62</v>
      </c>
      <c r="B62" s="3"/>
      <c r="C62" s="3" t="s">
        <v>8</v>
      </c>
      <c r="D62" s="3"/>
      <c r="E62" s="3" t="s">
        <v>42</v>
      </c>
      <c r="F62" s="3"/>
      <c r="G62" s="4">
        <v>10000</v>
      </c>
      <c r="H62" s="4"/>
      <c r="I62" s="24">
        <f t="shared" si="0"/>
        <v>1.992073322714512E-4</v>
      </c>
    </row>
    <row r="63" spans="1:9" s="23" customFormat="1" ht="12.75" customHeight="1" x14ac:dyDescent="0.2">
      <c r="A63" s="3" t="s">
        <v>62</v>
      </c>
      <c r="B63" s="3"/>
      <c r="C63" s="3" t="s">
        <v>8</v>
      </c>
      <c r="D63" s="3"/>
      <c r="E63" s="3" t="s">
        <v>111</v>
      </c>
      <c r="F63" s="3"/>
      <c r="G63" s="4">
        <v>8800</v>
      </c>
      <c r="H63" s="4"/>
      <c r="I63" s="24">
        <f t="shared" si="0"/>
        <v>1.7530245239887705E-4</v>
      </c>
    </row>
    <row r="64" spans="1:9" s="23" customFormat="1" ht="12.75" customHeight="1" x14ac:dyDescent="0.2">
      <c r="A64" s="6" t="s">
        <v>71</v>
      </c>
      <c r="B64" s="6"/>
      <c r="C64" s="6" t="s">
        <v>13</v>
      </c>
      <c r="D64" s="6"/>
      <c r="E64" s="6" t="s">
        <v>38</v>
      </c>
      <c r="F64" s="6"/>
      <c r="G64" s="4">
        <v>8210</v>
      </c>
      <c r="H64" s="4"/>
      <c r="I64" s="24">
        <f t="shared" si="0"/>
        <v>1.6354921979486143E-4</v>
      </c>
    </row>
    <row r="65" spans="1:9" s="23" customFormat="1" ht="12.75" customHeight="1" x14ac:dyDescent="0.2">
      <c r="A65" s="3" t="s">
        <v>31</v>
      </c>
      <c r="B65" s="3"/>
      <c r="C65" s="3" t="s">
        <v>8</v>
      </c>
      <c r="D65" s="3"/>
      <c r="E65" s="3" t="s">
        <v>42</v>
      </c>
      <c r="F65" s="3"/>
      <c r="G65" s="4">
        <v>8200</v>
      </c>
      <c r="H65" s="4"/>
      <c r="I65" s="24">
        <f t="shared" si="0"/>
        <v>1.6335001246259E-4</v>
      </c>
    </row>
    <row r="66" spans="1:9" s="25" customFormat="1" ht="12.75" customHeight="1" x14ac:dyDescent="0.2">
      <c r="A66" s="3" t="s">
        <v>55</v>
      </c>
      <c r="B66" s="3"/>
      <c r="C66" s="3" t="s">
        <v>13</v>
      </c>
      <c r="D66" s="3"/>
      <c r="E66" s="3" t="s">
        <v>16</v>
      </c>
      <c r="F66" s="3"/>
      <c r="G66" s="4">
        <v>7600</v>
      </c>
      <c r="H66" s="4"/>
      <c r="I66" s="24">
        <f t="shared" si="0"/>
        <v>1.5139757252630292E-4</v>
      </c>
    </row>
    <row r="67" spans="1:9" s="25" customFormat="1" ht="12.75" customHeight="1" x14ac:dyDescent="0.2">
      <c r="A67" s="3" t="s">
        <v>63</v>
      </c>
      <c r="B67" s="3"/>
      <c r="C67" s="3" t="s">
        <v>8</v>
      </c>
      <c r="D67" s="3"/>
      <c r="E67" s="3" t="s">
        <v>42</v>
      </c>
      <c r="F67" s="3"/>
      <c r="G67" s="4">
        <v>5000</v>
      </c>
      <c r="H67" s="4"/>
      <c r="I67" s="24">
        <f t="shared" si="0"/>
        <v>9.9603666135725602E-5</v>
      </c>
    </row>
    <row r="68" spans="1:9" s="23" customFormat="1" ht="12.75" customHeight="1" x14ac:dyDescent="0.2">
      <c r="A68" s="21" t="s">
        <v>88</v>
      </c>
      <c r="B68" s="28"/>
      <c r="C68" s="21" t="s">
        <v>13</v>
      </c>
      <c r="D68" s="21"/>
      <c r="E68" s="21" t="s">
        <v>79</v>
      </c>
      <c r="F68" s="30"/>
      <c r="G68" s="27">
        <v>4515</v>
      </c>
      <c r="H68" s="30"/>
      <c r="I68" s="24">
        <f t="shared" si="0"/>
        <v>8.994211052056022E-5</v>
      </c>
    </row>
    <row r="69" spans="1:9" s="23" customFormat="1" ht="12.75" customHeight="1" x14ac:dyDescent="0.2">
      <c r="A69" s="3" t="s">
        <v>64</v>
      </c>
      <c r="B69" s="3"/>
      <c r="C69" s="3" t="s">
        <v>8</v>
      </c>
      <c r="D69" s="3"/>
      <c r="E69" s="3" t="s">
        <v>112</v>
      </c>
      <c r="F69" s="3"/>
      <c r="G69" s="4">
        <v>4500</v>
      </c>
      <c r="H69" s="4"/>
      <c r="I69" s="24">
        <f t="shared" si="0"/>
        <v>8.9643299522153047E-5</v>
      </c>
    </row>
    <row r="70" spans="1:9" s="23" customFormat="1" ht="12.75" customHeight="1" x14ac:dyDescent="0.2">
      <c r="A70" s="3" t="s">
        <v>65</v>
      </c>
      <c r="B70" s="3"/>
      <c r="C70" s="3" t="s">
        <v>13</v>
      </c>
      <c r="D70" s="3"/>
      <c r="E70" s="3" t="s">
        <v>23</v>
      </c>
      <c r="F70" s="3"/>
      <c r="G70" s="4">
        <v>4021</v>
      </c>
      <c r="H70" s="4"/>
      <c r="I70" s="24">
        <f t="shared" si="0"/>
        <v>8.0101268306350537E-5</v>
      </c>
    </row>
    <row r="71" spans="1:9" s="23" customFormat="1" ht="12.75" customHeight="1" x14ac:dyDescent="0.2">
      <c r="A71" s="20" t="s">
        <v>44</v>
      </c>
      <c r="B71" s="21"/>
      <c r="C71" s="21" t="s">
        <v>8</v>
      </c>
      <c r="D71" s="21"/>
      <c r="E71" s="20" t="s">
        <v>84</v>
      </c>
      <c r="F71" s="21"/>
      <c r="G71" s="22">
        <v>3500</v>
      </c>
      <c r="I71" s="24">
        <f t="shared" ref="I71:I88" si="1">G71/$G$90</f>
        <v>6.9722566295007924E-5</v>
      </c>
    </row>
    <row r="72" spans="1:9" s="23" customFormat="1" ht="12.75" customHeight="1" x14ac:dyDescent="0.2">
      <c r="A72" s="5" t="s">
        <v>66</v>
      </c>
      <c r="B72" s="5"/>
      <c r="C72" s="5" t="s">
        <v>8</v>
      </c>
      <c r="D72" s="5"/>
      <c r="E72" s="5" t="s">
        <v>112</v>
      </c>
      <c r="F72" s="5"/>
      <c r="G72" s="4">
        <v>3500</v>
      </c>
      <c r="H72" s="4"/>
      <c r="I72" s="24">
        <f t="shared" si="1"/>
        <v>6.9722566295007924E-5</v>
      </c>
    </row>
    <row r="73" spans="1:9" s="25" customFormat="1" ht="12.75" customHeight="1" x14ac:dyDescent="0.2">
      <c r="A73" s="6" t="s">
        <v>67</v>
      </c>
      <c r="B73" s="6"/>
      <c r="C73" s="6" t="s">
        <v>13</v>
      </c>
      <c r="D73" s="6"/>
      <c r="E73" s="6" t="s">
        <v>14</v>
      </c>
      <c r="F73" s="6"/>
      <c r="G73" s="4">
        <v>3013</v>
      </c>
      <c r="H73" s="4"/>
      <c r="I73" s="24">
        <f t="shared" si="1"/>
        <v>6.0021169213388249E-5</v>
      </c>
    </row>
    <row r="74" spans="1:9" s="25" customFormat="1" ht="12.75" customHeight="1" x14ac:dyDescent="0.2">
      <c r="A74" s="21" t="s">
        <v>58</v>
      </c>
      <c r="B74" s="21"/>
      <c r="C74" s="21" t="s">
        <v>13</v>
      </c>
      <c r="D74" s="21"/>
      <c r="E74" s="21" t="s">
        <v>16</v>
      </c>
      <c r="F74" s="21"/>
      <c r="G74" s="27">
        <v>2315</v>
      </c>
      <c r="H74" s="30"/>
      <c r="I74" s="24">
        <f t="shared" si="1"/>
        <v>4.6116497420840957E-5</v>
      </c>
    </row>
    <row r="75" spans="1:9" s="25" customFormat="1" ht="12.75" customHeight="1" x14ac:dyDescent="0.2">
      <c r="A75" s="21" t="s">
        <v>61</v>
      </c>
      <c r="B75" s="21"/>
      <c r="C75" s="21" t="s">
        <v>13</v>
      </c>
      <c r="D75" s="21"/>
      <c r="E75" s="21" t="s">
        <v>38</v>
      </c>
      <c r="F75" s="21"/>
      <c r="G75" s="27">
        <v>2250</v>
      </c>
      <c r="H75" s="23"/>
      <c r="I75" s="24">
        <f t="shared" si="1"/>
        <v>4.4821649761076524E-5</v>
      </c>
    </row>
    <row r="76" spans="1:9" s="25" customFormat="1" ht="12.75" customHeight="1" x14ac:dyDescent="0.2">
      <c r="A76" s="3" t="s">
        <v>60</v>
      </c>
      <c r="B76" s="3"/>
      <c r="C76" s="3" t="s">
        <v>13</v>
      </c>
      <c r="D76" s="3"/>
      <c r="E76" s="3" t="s">
        <v>16</v>
      </c>
      <c r="F76" s="3"/>
      <c r="G76" s="4">
        <v>2022</v>
      </c>
      <c r="H76" s="4"/>
      <c r="I76" s="24">
        <f t="shared" si="1"/>
        <v>4.0279722585287434E-5</v>
      </c>
    </row>
    <row r="77" spans="1:9" s="23" customFormat="1" ht="12.75" customHeight="1" x14ac:dyDescent="0.2">
      <c r="A77" s="21" t="s">
        <v>89</v>
      </c>
      <c r="B77" s="21"/>
      <c r="C77" s="21" t="s">
        <v>13</v>
      </c>
      <c r="D77" s="21"/>
      <c r="E77" s="21" t="s">
        <v>38</v>
      </c>
      <c r="F77" s="21"/>
      <c r="G77" s="27">
        <v>1500</v>
      </c>
      <c r="I77" s="24">
        <f t="shared" si="1"/>
        <v>2.9881099840717681E-5</v>
      </c>
    </row>
    <row r="78" spans="1:9" s="23" customFormat="1" ht="12.75" customHeight="1" x14ac:dyDescent="0.2">
      <c r="A78" s="5" t="s">
        <v>69</v>
      </c>
      <c r="B78" s="5"/>
      <c r="C78" s="5" t="s">
        <v>13</v>
      </c>
      <c r="D78" s="5"/>
      <c r="E78" s="5" t="s">
        <v>40</v>
      </c>
      <c r="F78" s="5"/>
      <c r="G78" s="4">
        <v>1405</v>
      </c>
      <c r="H78" s="4"/>
      <c r="I78" s="24">
        <f t="shared" si="1"/>
        <v>2.7988630184138895E-5</v>
      </c>
    </row>
    <row r="79" spans="1:9" s="23" customFormat="1" ht="12.75" customHeight="1" x14ac:dyDescent="0.2">
      <c r="A79" s="3" t="s">
        <v>68</v>
      </c>
      <c r="B79" s="3"/>
      <c r="C79" s="3" t="s">
        <v>13</v>
      </c>
      <c r="D79" s="3"/>
      <c r="E79" s="3" t="s">
        <v>38</v>
      </c>
      <c r="F79" s="3"/>
      <c r="G79" s="4">
        <v>1317</v>
      </c>
      <c r="H79" s="4"/>
      <c r="I79" s="24">
        <f t="shared" si="1"/>
        <v>2.6235605660150124E-5</v>
      </c>
    </row>
    <row r="80" spans="1:9" s="23" customFormat="1" ht="12.75" customHeight="1" x14ac:dyDescent="0.2">
      <c r="A80" s="26" t="s">
        <v>90</v>
      </c>
      <c r="B80" s="28"/>
      <c r="C80" s="21" t="s">
        <v>8</v>
      </c>
      <c r="D80" s="21"/>
      <c r="E80" s="20" t="s">
        <v>78</v>
      </c>
      <c r="F80" s="30"/>
      <c r="G80" s="4">
        <v>1280</v>
      </c>
      <c r="H80" s="25"/>
      <c r="I80" s="24">
        <f t="shared" si="1"/>
        <v>2.5498538530745756E-5</v>
      </c>
    </row>
    <row r="81" spans="1:9" s="23" customFormat="1" ht="12.75" customHeight="1" x14ac:dyDescent="0.2">
      <c r="A81" s="3" t="s">
        <v>68</v>
      </c>
      <c r="B81" s="3"/>
      <c r="C81" s="3" t="s">
        <v>13</v>
      </c>
      <c r="D81" s="3"/>
      <c r="E81" s="3" t="s">
        <v>70</v>
      </c>
      <c r="F81" s="3"/>
      <c r="G81" s="4">
        <v>1240</v>
      </c>
      <c r="H81" s="4"/>
      <c r="I81" s="24">
        <f t="shared" si="1"/>
        <v>2.470170920165995E-5</v>
      </c>
    </row>
    <row r="82" spans="1:9" s="23" customFormat="1" ht="12.75" customHeight="1" x14ac:dyDescent="0.2">
      <c r="A82" s="21" t="s">
        <v>91</v>
      </c>
      <c r="B82" s="21"/>
      <c r="C82" s="21" t="s">
        <v>13</v>
      </c>
      <c r="D82" s="21"/>
      <c r="E82" s="21" t="s">
        <v>38</v>
      </c>
      <c r="F82" s="21"/>
      <c r="G82" s="27">
        <v>1106.46</v>
      </c>
      <c r="I82" s="24">
        <f t="shared" si="1"/>
        <v>2.2041494486506993E-5</v>
      </c>
    </row>
    <row r="83" spans="1:9" s="23" customFormat="1" ht="12.75" customHeight="1" x14ac:dyDescent="0.2">
      <c r="A83" s="21" t="s">
        <v>12</v>
      </c>
      <c r="B83" s="21"/>
      <c r="C83" s="21" t="s">
        <v>13</v>
      </c>
      <c r="D83" s="21"/>
      <c r="E83" s="21" t="s">
        <v>23</v>
      </c>
      <c r="F83" s="21"/>
      <c r="G83" s="27">
        <v>917</v>
      </c>
      <c r="H83" s="25"/>
      <c r="I83" s="24">
        <f t="shared" si="1"/>
        <v>1.8267312369292077E-5</v>
      </c>
    </row>
    <row r="84" spans="1:9" s="23" customFormat="1" ht="12.75" customHeight="1" x14ac:dyDescent="0.2">
      <c r="A84" s="20" t="s">
        <v>59</v>
      </c>
      <c r="B84" s="21"/>
      <c r="C84" s="21" t="s">
        <v>8</v>
      </c>
      <c r="D84" s="21"/>
      <c r="E84" s="20" t="s">
        <v>82</v>
      </c>
      <c r="F84" s="21"/>
      <c r="G84" s="4">
        <v>800</v>
      </c>
      <c r="I84" s="24">
        <f t="shared" si="1"/>
        <v>1.5936586581716096E-5</v>
      </c>
    </row>
    <row r="85" spans="1:9" s="23" customFormat="1" ht="12.75" customHeight="1" x14ac:dyDescent="0.2">
      <c r="A85" s="3" t="s">
        <v>72</v>
      </c>
      <c r="B85" s="3"/>
      <c r="C85" s="3" t="s">
        <v>13</v>
      </c>
      <c r="D85" s="3"/>
      <c r="E85" s="3" t="s">
        <v>16</v>
      </c>
      <c r="F85" s="3"/>
      <c r="G85" s="4">
        <v>273</v>
      </c>
      <c r="H85" s="4"/>
      <c r="I85" s="24">
        <f t="shared" si="1"/>
        <v>5.4383601710106183E-6</v>
      </c>
    </row>
    <row r="86" spans="1:9" s="23" customFormat="1" ht="12.75" customHeight="1" x14ac:dyDescent="0.2">
      <c r="A86" s="3" t="s">
        <v>73</v>
      </c>
      <c r="B86" s="3"/>
      <c r="C86" s="3" t="s">
        <v>13</v>
      </c>
      <c r="D86" s="3"/>
      <c r="E86" s="3" t="s">
        <v>38</v>
      </c>
      <c r="F86" s="3"/>
      <c r="G86" s="4">
        <v>232</v>
      </c>
      <c r="H86" s="4"/>
      <c r="I86" s="24">
        <f t="shared" si="1"/>
        <v>4.6216101086976678E-6</v>
      </c>
    </row>
    <row r="87" spans="1:9" s="23" customFormat="1" ht="12.75" customHeight="1" x14ac:dyDescent="0.2">
      <c r="A87" s="3" t="s">
        <v>75</v>
      </c>
      <c r="B87" s="3"/>
      <c r="C87" s="3" t="s">
        <v>8</v>
      </c>
      <c r="D87" s="3"/>
      <c r="E87" s="3" t="s">
        <v>112</v>
      </c>
      <c r="F87" s="3"/>
      <c r="G87" s="4">
        <v>-54615</v>
      </c>
      <c r="H87" s="4"/>
      <c r="I87" s="24">
        <f t="shared" si="1"/>
        <v>-1.0879708452005308E-3</v>
      </c>
    </row>
    <row r="88" spans="1:9" s="23" customFormat="1" ht="12.75" customHeight="1" x14ac:dyDescent="0.2">
      <c r="A88" s="3" t="s">
        <v>74</v>
      </c>
      <c r="B88" s="3"/>
      <c r="C88" s="3" t="s">
        <v>13</v>
      </c>
      <c r="D88" s="3"/>
      <c r="E88" s="3" t="s">
        <v>38</v>
      </c>
      <c r="F88" s="3"/>
      <c r="G88" s="4">
        <v>-57505</v>
      </c>
      <c r="H88" s="4"/>
      <c r="I88" s="24">
        <f t="shared" si="1"/>
        <v>-1.1455417642269802E-3</v>
      </c>
    </row>
    <row r="89" spans="1:9" customFormat="1" ht="18" x14ac:dyDescent="0.25">
      <c r="A89" s="9"/>
      <c r="B89" s="9"/>
      <c r="C89" s="9"/>
      <c r="D89" s="9"/>
      <c r="E89" s="9"/>
      <c r="F89" s="9"/>
      <c r="G89" s="9"/>
      <c r="H89" s="9"/>
      <c r="I89" s="15"/>
    </row>
    <row r="90" spans="1:9" customFormat="1" ht="18.75" x14ac:dyDescent="0.3">
      <c r="A90" s="10" t="s">
        <v>76</v>
      </c>
      <c r="B90" s="11"/>
      <c r="C90" s="12"/>
      <c r="D90" s="12"/>
      <c r="E90" s="12"/>
      <c r="F90" s="12"/>
      <c r="G90" s="13">
        <f>SUM(G6:G89)</f>
        <v>50198955.460000001</v>
      </c>
      <c r="H90" s="13"/>
      <c r="I90" s="33">
        <f>SUM(I6:I88)</f>
        <v>1.0000000000000004</v>
      </c>
    </row>
    <row r="91" spans="1:9" ht="12.75" customHeight="1" x14ac:dyDescent="0.2"/>
    <row r="92" spans="1:9" ht="12.75" customHeight="1" x14ac:dyDescent="0.2"/>
    <row r="93" spans="1:9" ht="12.75" customHeight="1" x14ac:dyDescent="0.2"/>
    <row r="94" spans="1:9" ht="12.75" customHeight="1" x14ac:dyDescent="0.2">
      <c r="G94" s="27"/>
    </row>
    <row r="95" spans="1:9" ht="12.75" customHeight="1" x14ac:dyDescent="0.2">
      <c r="G95" s="34"/>
    </row>
    <row r="96" spans="1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9:B90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09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7" t="s">
        <v>57</v>
      </c>
      <c r="B6" s="7"/>
      <c r="C6" s="7" t="s">
        <v>13</v>
      </c>
      <c r="D6" s="7"/>
      <c r="E6" s="7" t="s">
        <v>40</v>
      </c>
      <c r="F6" s="7"/>
      <c r="G6" s="4">
        <v>169027</v>
      </c>
      <c r="H6" s="4"/>
      <c r="I6" s="24">
        <f>G6/$G$12</f>
        <v>0.50773343746714528</v>
      </c>
    </row>
    <row r="7" spans="1:9" customFormat="1" x14ac:dyDescent="0.2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130243</v>
      </c>
      <c r="H7" s="4"/>
      <c r="I7" s="24">
        <f>G7/$G$12</f>
        <v>0.39123173277661794</v>
      </c>
    </row>
    <row r="8" spans="1:9" customFormat="1" x14ac:dyDescent="0.2">
      <c r="A8" s="21" t="s">
        <v>86</v>
      </c>
      <c r="B8" s="21"/>
      <c r="C8" s="21" t="s">
        <v>13</v>
      </c>
      <c r="D8" s="21"/>
      <c r="E8" s="21" t="s">
        <v>40</v>
      </c>
      <c r="F8" s="31"/>
      <c r="G8" s="32">
        <v>21455</v>
      </c>
      <c r="H8" s="23"/>
      <c r="I8" s="24">
        <f>G8/$G$12</f>
        <v>6.4447815442844059E-2</v>
      </c>
    </row>
    <row r="9" spans="1:9" customFormat="1" x14ac:dyDescent="0.2">
      <c r="A9" s="21" t="s">
        <v>30</v>
      </c>
      <c r="B9" s="21"/>
      <c r="C9" s="21" t="s">
        <v>13</v>
      </c>
      <c r="D9" s="21"/>
      <c r="E9" s="21" t="s">
        <v>40</v>
      </c>
      <c r="F9" s="21"/>
      <c r="G9" s="32">
        <v>10775</v>
      </c>
      <c r="H9" s="30"/>
      <c r="I9" s="24">
        <f>G9/$G$12</f>
        <v>3.2366591069524338E-2</v>
      </c>
    </row>
    <row r="10" spans="1:9" customFormat="1" x14ac:dyDescent="0.2">
      <c r="A10" s="5" t="s">
        <v>69</v>
      </c>
      <c r="B10" s="5"/>
      <c r="C10" s="5" t="s">
        <v>13</v>
      </c>
      <c r="D10" s="5"/>
      <c r="E10" s="5" t="s">
        <v>40</v>
      </c>
      <c r="F10" s="5"/>
      <c r="G10" s="4">
        <v>1405</v>
      </c>
      <c r="H10" s="4"/>
      <c r="I10" s="24">
        <f>G10/$G$12</f>
        <v>4.2204232438683709E-3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332905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222"/>
  <sheetViews>
    <sheetView workbookViewId="0">
      <selection sqref="A1:I1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1781060</v>
      </c>
      <c r="H6" s="4"/>
      <c r="I6" s="24">
        <f t="shared" ref="I6:I23" si="0">G6/$G$25</f>
        <v>0.34487325705456018</v>
      </c>
    </row>
    <row r="7" spans="1:9" customFormat="1" x14ac:dyDescent="0.2">
      <c r="A7" s="3" t="s">
        <v>24</v>
      </c>
      <c r="B7" s="3"/>
      <c r="C7" s="3" t="s">
        <v>13</v>
      </c>
      <c r="D7" s="3"/>
      <c r="E7" s="3" t="s">
        <v>16</v>
      </c>
      <c r="F7" s="3"/>
      <c r="G7" s="4">
        <v>809831</v>
      </c>
      <c r="H7" s="4"/>
      <c r="I7" s="24">
        <f t="shared" si="0"/>
        <v>0.15681058169503079</v>
      </c>
    </row>
    <row r="8" spans="1:9" customFormat="1" x14ac:dyDescent="0.2">
      <c r="A8" s="3" t="s">
        <v>20</v>
      </c>
      <c r="B8" s="3"/>
      <c r="C8" s="3" t="s">
        <v>13</v>
      </c>
      <c r="D8" s="3"/>
      <c r="E8" s="3" t="s">
        <v>16</v>
      </c>
      <c r="F8" s="3"/>
      <c r="G8" s="4">
        <v>747474</v>
      </c>
      <c r="H8" s="4"/>
      <c r="I8" s="24">
        <f t="shared" si="0"/>
        <v>0.14473616438727516</v>
      </c>
    </row>
    <row r="9" spans="1:9" customFormat="1" x14ac:dyDescent="0.2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577512</v>
      </c>
      <c r="H9" s="30"/>
      <c r="I9" s="24">
        <f t="shared" si="0"/>
        <v>0.11182579162301839</v>
      </c>
    </row>
    <row r="10" spans="1:9" customFormat="1" x14ac:dyDescent="0.2">
      <c r="A10" s="3" t="s">
        <v>36</v>
      </c>
      <c r="B10" s="3"/>
      <c r="C10" s="3" t="s">
        <v>13</v>
      </c>
      <c r="D10" s="3"/>
      <c r="E10" s="3" t="s">
        <v>16</v>
      </c>
      <c r="F10" s="3"/>
      <c r="G10" s="4">
        <v>338638</v>
      </c>
      <c r="H10" s="4"/>
      <c r="I10" s="24">
        <f t="shared" si="0"/>
        <v>6.557173257635461E-2</v>
      </c>
    </row>
    <row r="11" spans="1:9" customFormat="1" x14ac:dyDescent="0.2">
      <c r="A11" s="3" t="s">
        <v>25</v>
      </c>
      <c r="B11" s="3"/>
      <c r="C11" s="3" t="s">
        <v>13</v>
      </c>
      <c r="D11" s="3"/>
      <c r="E11" s="3" t="s">
        <v>16</v>
      </c>
      <c r="F11" s="3"/>
      <c r="G11" s="4">
        <v>285474</v>
      </c>
      <c r="H11" s="4"/>
      <c r="I11" s="24">
        <f t="shared" si="0"/>
        <v>5.5277389972484652E-2</v>
      </c>
    </row>
    <row r="12" spans="1:9" customFormat="1" x14ac:dyDescent="0.2">
      <c r="A12" s="21" t="s">
        <v>30</v>
      </c>
      <c r="B12" s="21"/>
      <c r="C12" s="21" t="s">
        <v>13</v>
      </c>
      <c r="D12" s="21"/>
      <c r="E12" s="21" t="s">
        <v>16</v>
      </c>
      <c r="F12" s="21"/>
      <c r="G12" s="32">
        <v>253991</v>
      </c>
      <c r="H12" s="23"/>
      <c r="I12" s="24">
        <f t="shared" si="0"/>
        <v>4.9181219853651641E-2</v>
      </c>
    </row>
    <row r="13" spans="1:9" customFormat="1" x14ac:dyDescent="0.2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1.9517503519292694E-2</v>
      </c>
    </row>
    <row r="14" spans="1:9" customFormat="1" x14ac:dyDescent="0.2">
      <c r="A14" s="3" t="s">
        <v>50</v>
      </c>
      <c r="B14" s="3"/>
      <c r="C14" s="3" t="s">
        <v>13</v>
      </c>
      <c r="D14" s="3"/>
      <c r="E14" s="3" t="s">
        <v>16</v>
      </c>
      <c r="F14" s="3"/>
      <c r="G14" s="4">
        <v>65868</v>
      </c>
      <c r="H14" s="4"/>
      <c r="I14" s="24">
        <f t="shared" si="0"/>
        <v>1.2754265266565848E-2</v>
      </c>
    </row>
    <row r="15" spans="1:9" customFormat="1" x14ac:dyDescent="0.2">
      <c r="A15" s="21" t="s">
        <v>49</v>
      </c>
      <c r="B15" s="21"/>
      <c r="C15" s="21" t="s">
        <v>13</v>
      </c>
      <c r="D15" s="21"/>
      <c r="E15" s="21" t="s">
        <v>16</v>
      </c>
      <c r="F15" s="21"/>
      <c r="G15" s="27">
        <v>60373</v>
      </c>
      <c r="H15" s="23"/>
      <c r="I15" s="24">
        <f t="shared" si="0"/>
        <v>1.1690248025420234E-2</v>
      </c>
    </row>
    <row r="16" spans="1:9" s="8" customFormat="1" ht="12.75" customHeight="1" x14ac:dyDescent="0.2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45348</v>
      </c>
      <c r="H16" s="4"/>
      <c r="I16" s="24">
        <f t="shared" si="0"/>
        <v>8.7809015198309966E-3</v>
      </c>
    </row>
    <row r="17" spans="1:9" customFormat="1" x14ac:dyDescent="0.2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30166</v>
      </c>
      <c r="H17" s="4"/>
      <c r="I17" s="24">
        <f t="shared" si="0"/>
        <v>5.8411545216375989E-3</v>
      </c>
    </row>
    <row r="18" spans="1:9" customFormat="1" x14ac:dyDescent="0.2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5.7522766483553717E-3</v>
      </c>
    </row>
    <row r="19" spans="1:9" customFormat="1" x14ac:dyDescent="0.2">
      <c r="A19" s="21" t="s">
        <v>61</v>
      </c>
      <c r="B19" s="28"/>
      <c r="C19" s="21" t="s">
        <v>13</v>
      </c>
      <c r="D19" s="21"/>
      <c r="E19" s="21" t="s">
        <v>16</v>
      </c>
      <c r="F19" s="30"/>
      <c r="G19" s="27">
        <v>25942</v>
      </c>
      <c r="H19" s="23"/>
      <c r="I19" s="24">
        <f t="shared" si="0"/>
        <v>5.023245726988086E-3</v>
      </c>
    </row>
    <row r="20" spans="1:9" customFormat="1" x14ac:dyDescent="0.2">
      <c r="A20" s="3" t="s">
        <v>55</v>
      </c>
      <c r="B20" s="3"/>
      <c r="C20" s="3" t="s">
        <v>13</v>
      </c>
      <c r="D20" s="3"/>
      <c r="E20" s="3" t="s">
        <v>16</v>
      </c>
      <c r="F20" s="3"/>
      <c r="G20" s="4">
        <v>7600</v>
      </c>
      <c r="H20" s="4"/>
      <c r="I20" s="24">
        <f t="shared" si="0"/>
        <v>1.4716162024943896E-3</v>
      </c>
    </row>
    <row r="21" spans="1:9" customFormat="1" x14ac:dyDescent="0.2">
      <c r="A21" s="21" t="s">
        <v>58</v>
      </c>
      <c r="B21" s="21"/>
      <c r="C21" s="21" t="s">
        <v>13</v>
      </c>
      <c r="D21" s="21"/>
      <c r="E21" s="21" t="s">
        <v>16</v>
      </c>
      <c r="F21" s="21"/>
      <c r="G21" s="27">
        <v>2315</v>
      </c>
      <c r="H21" s="30"/>
      <c r="I21" s="24">
        <f t="shared" si="0"/>
        <v>4.4826204062822523E-4</v>
      </c>
    </row>
    <row r="22" spans="1:9" customFormat="1" x14ac:dyDescent="0.2">
      <c r="A22" s="3" t="s">
        <v>60</v>
      </c>
      <c r="B22" s="3"/>
      <c r="C22" s="3" t="s">
        <v>13</v>
      </c>
      <c r="D22" s="3"/>
      <c r="E22" s="3" t="s">
        <v>16</v>
      </c>
      <c r="F22" s="3"/>
      <c r="G22" s="4">
        <v>2022</v>
      </c>
      <c r="H22" s="4"/>
      <c r="I22" s="24">
        <f t="shared" si="0"/>
        <v>3.9152736334784939E-4</v>
      </c>
    </row>
    <row r="23" spans="1:9" customFormat="1" x14ac:dyDescent="0.2">
      <c r="A23" s="3" t="s">
        <v>72</v>
      </c>
      <c r="B23" s="3"/>
      <c r="C23" s="3" t="s">
        <v>13</v>
      </c>
      <c r="D23" s="3"/>
      <c r="E23" s="3" t="s">
        <v>16</v>
      </c>
      <c r="F23" s="3"/>
      <c r="G23" s="4">
        <v>273</v>
      </c>
      <c r="H23" s="4"/>
      <c r="I23" s="24">
        <f t="shared" si="0"/>
        <v>5.2862003063285306E-5</v>
      </c>
    </row>
    <row r="24" spans="1:9" customFormat="1" ht="18" x14ac:dyDescent="0.25">
      <c r="A24" s="9"/>
      <c r="B24" s="9"/>
      <c r="C24" s="9"/>
      <c r="D24" s="9"/>
      <c r="E24" s="9"/>
      <c r="F24" s="9"/>
      <c r="G24" s="9"/>
      <c r="H24" s="9"/>
      <c r="I24" s="15"/>
    </row>
    <row r="25" spans="1:9" customFormat="1" ht="18.75" x14ac:dyDescent="0.3">
      <c r="A25" s="10" t="s">
        <v>76</v>
      </c>
      <c r="B25" s="11"/>
      <c r="C25" s="12"/>
      <c r="D25" s="12"/>
      <c r="E25" s="12"/>
      <c r="F25" s="12"/>
      <c r="G25" s="13">
        <f>SUM(G6:G24)</f>
        <v>5164390</v>
      </c>
      <c r="H25" s="13"/>
      <c r="I25" s="33">
        <f>SUM(I6:I23)</f>
        <v>1</v>
      </c>
    </row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>
      <c r="G29" s="27"/>
    </row>
    <row r="30" spans="1:9" ht="12.75" customHeight="1" x14ac:dyDescent="0.2">
      <c r="G30" s="34"/>
    </row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24:B2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217"/>
  <sheetViews>
    <sheetView workbookViewId="0">
      <selection activeCell="G20" sqref="G2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3" t="s">
        <v>55</v>
      </c>
      <c r="B6" s="3"/>
      <c r="C6" s="3" t="s">
        <v>13</v>
      </c>
      <c r="D6" s="3"/>
      <c r="E6" s="3" t="s">
        <v>38</v>
      </c>
      <c r="F6" s="3"/>
      <c r="G6" s="4">
        <v>191911</v>
      </c>
      <c r="H6" s="4"/>
      <c r="I6" s="24">
        <f t="shared" ref="I6:I18" si="0">G6/$G$20</f>
        <v>0.40520938918745419</v>
      </c>
    </row>
    <row r="7" spans="1:9" customFormat="1" x14ac:dyDescent="0.2">
      <c r="A7" s="6" t="s">
        <v>37</v>
      </c>
      <c r="B7" s="6"/>
      <c r="C7" s="6" t="s">
        <v>13</v>
      </c>
      <c r="D7" s="6"/>
      <c r="E7" s="6" t="s">
        <v>38</v>
      </c>
      <c r="F7" s="6"/>
      <c r="G7" s="4">
        <v>178053</v>
      </c>
      <c r="H7" s="4"/>
      <c r="I7" s="24">
        <f t="shared" si="0"/>
        <v>0.37594899392423459</v>
      </c>
    </row>
    <row r="8" spans="1:9" customFormat="1" x14ac:dyDescent="0.2">
      <c r="A8" s="6" t="s">
        <v>58</v>
      </c>
      <c r="B8" s="6"/>
      <c r="C8" s="6" t="s">
        <v>13</v>
      </c>
      <c r="D8" s="6"/>
      <c r="E8" s="6" t="s">
        <v>38</v>
      </c>
      <c r="F8" s="6"/>
      <c r="G8" s="4">
        <v>71670</v>
      </c>
      <c r="H8" s="4"/>
      <c r="I8" s="24">
        <f t="shared" si="0"/>
        <v>0.15132721377651537</v>
      </c>
    </row>
    <row r="9" spans="1:9" customFormat="1" x14ac:dyDescent="0.2">
      <c r="A9" s="3" t="s">
        <v>54</v>
      </c>
      <c r="B9" s="3"/>
      <c r="C9" s="3" t="s">
        <v>13</v>
      </c>
      <c r="D9" s="3"/>
      <c r="E9" s="3" t="s">
        <v>38</v>
      </c>
      <c r="F9" s="3"/>
      <c r="G9" s="4">
        <v>29515</v>
      </c>
      <c r="H9" s="4"/>
      <c r="I9" s="24">
        <f t="shared" si="0"/>
        <v>6.2319278842107591E-2</v>
      </c>
    </row>
    <row r="10" spans="1:9" customFormat="1" x14ac:dyDescent="0.2">
      <c r="A10" s="21" t="s">
        <v>85</v>
      </c>
      <c r="B10" s="21"/>
      <c r="C10" s="21" t="s">
        <v>13</v>
      </c>
      <c r="D10" s="21"/>
      <c r="E10" s="21" t="s">
        <v>38</v>
      </c>
      <c r="F10" s="21"/>
      <c r="G10" s="27">
        <v>22757</v>
      </c>
      <c r="H10" s="23"/>
      <c r="I10" s="24">
        <f t="shared" si="0"/>
        <v>4.805013818769583E-2</v>
      </c>
    </row>
    <row r="11" spans="1:9" s="25" customFormat="1" ht="12.75" customHeight="1" x14ac:dyDescent="0.2">
      <c r="A11" s="3" t="s">
        <v>60</v>
      </c>
      <c r="B11" s="3"/>
      <c r="C11" s="3" t="s">
        <v>13</v>
      </c>
      <c r="D11" s="3"/>
      <c r="E11" s="3" t="s">
        <v>38</v>
      </c>
      <c r="F11" s="3"/>
      <c r="G11" s="4">
        <v>22593</v>
      </c>
      <c r="H11" s="4"/>
      <c r="I11" s="24">
        <f t="shared" si="0"/>
        <v>4.7703861320675479E-2</v>
      </c>
    </row>
    <row r="12" spans="1:9" s="23" customFormat="1" ht="12.75" customHeight="1" x14ac:dyDescent="0.2">
      <c r="A12" s="6" t="s">
        <v>71</v>
      </c>
      <c r="B12" s="6"/>
      <c r="C12" s="6" t="s">
        <v>13</v>
      </c>
      <c r="D12" s="6"/>
      <c r="E12" s="6" t="s">
        <v>38</v>
      </c>
      <c r="F12" s="6"/>
      <c r="G12" s="4">
        <v>8210</v>
      </c>
      <c r="H12" s="4"/>
      <c r="I12" s="24">
        <f t="shared" si="0"/>
        <v>1.7334957794128521E-2</v>
      </c>
    </row>
    <row r="13" spans="1:9" s="23" customFormat="1" ht="12.75" customHeight="1" x14ac:dyDescent="0.2">
      <c r="A13" s="21" t="s">
        <v>61</v>
      </c>
      <c r="B13" s="21"/>
      <c r="C13" s="21" t="s">
        <v>13</v>
      </c>
      <c r="D13" s="21"/>
      <c r="E13" s="21" t="s">
        <v>38</v>
      </c>
      <c r="F13" s="21"/>
      <c r="G13" s="27">
        <v>2250</v>
      </c>
      <c r="I13" s="24">
        <f t="shared" si="0"/>
        <v>4.750749699974321E-3</v>
      </c>
    </row>
    <row r="14" spans="1:9" s="23" customFormat="1" ht="12.75" customHeight="1" x14ac:dyDescent="0.2">
      <c r="A14" s="21" t="s">
        <v>89</v>
      </c>
      <c r="B14" s="21"/>
      <c r="C14" s="21" t="s">
        <v>13</v>
      </c>
      <c r="D14" s="21"/>
      <c r="E14" s="21" t="s">
        <v>38</v>
      </c>
      <c r="F14" s="21"/>
      <c r="G14" s="27">
        <v>1500</v>
      </c>
      <c r="I14" s="24">
        <f t="shared" si="0"/>
        <v>3.1671664666495475E-3</v>
      </c>
    </row>
    <row r="15" spans="1:9" s="25" customFormat="1" ht="12.75" customHeight="1" x14ac:dyDescent="0.2">
      <c r="A15" s="3" t="s">
        <v>68</v>
      </c>
      <c r="B15" s="3"/>
      <c r="C15" s="3" t="s">
        <v>13</v>
      </c>
      <c r="D15" s="3"/>
      <c r="E15" s="3" t="s">
        <v>38</v>
      </c>
      <c r="F15" s="3"/>
      <c r="G15" s="4">
        <v>1317</v>
      </c>
      <c r="H15" s="4"/>
      <c r="I15" s="24">
        <f t="shared" si="0"/>
        <v>2.7807721577183028E-3</v>
      </c>
    </row>
    <row r="16" spans="1:9" s="23" customFormat="1" ht="12.75" customHeight="1" x14ac:dyDescent="0.2">
      <c r="A16" s="21" t="s">
        <v>91</v>
      </c>
      <c r="B16" s="21"/>
      <c r="C16" s="21" t="s">
        <v>13</v>
      </c>
      <c r="D16" s="21"/>
      <c r="E16" s="21" t="s">
        <v>38</v>
      </c>
      <c r="F16" s="21"/>
      <c r="G16" s="27">
        <v>1106.46</v>
      </c>
      <c r="I16" s="24">
        <f t="shared" si="0"/>
        <v>2.3362286724593721E-3</v>
      </c>
    </row>
    <row r="17" spans="1:9" s="25" customFormat="1" ht="12.75" customHeight="1" x14ac:dyDescent="0.2">
      <c r="A17" s="3" t="s">
        <v>73</v>
      </c>
      <c r="B17" s="3"/>
      <c r="C17" s="3" t="s">
        <v>13</v>
      </c>
      <c r="D17" s="3"/>
      <c r="E17" s="3" t="s">
        <v>38</v>
      </c>
      <c r="F17" s="3"/>
      <c r="G17" s="4">
        <v>232</v>
      </c>
      <c r="H17" s="4"/>
      <c r="I17" s="24">
        <f t="shared" si="0"/>
        <v>4.8985508017512997E-4</v>
      </c>
    </row>
    <row r="18" spans="1:9" s="25" customFormat="1" ht="12.75" customHeight="1" x14ac:dyDescent="0.2">
      <c r="A18" s="3" t="s">
        <v>74</v>
      </c>
      <c r="B18" s="3"/>
      <c r="C18" s="3" t="s">
        <v>13</v>
      </c>
      <c r="D18" s="3"/>
      <c r="E18" s="3" t="s">
        <v>38</v>
      </c>
      <c r="F18" s="3"/>
      <c r="G18" s="4">
        <v>-57505</v>
      </c>
      <c r="H18" s="4"/>
      <c r="I18" s="24">
        <f t="shared" si="0"/>
        <v>-0.12141860510978815</v>
      </c>
    </row>
    <row r="19" spans="1:9" customFormat="1" ht="18" x14ac:dyDescent="0.25">
      <c r="A19" s="9"/>
      <c r="B19" s="9"/>
      <c r="C19" s="9"/>
      <c r="D19" s="9"/>
      <c r="E19" s="9"/>
      <c r="F19" s="9"/>
      <c r="G19" s="9"/>
      <c r="H19" s="9"/>
      <c r="I19" s="15"/>
    </row>
    <row r="20" spans="1:9" customFormat="1" ht="18.75" x14ac:dyDescent="0.3">
      <c r="A20" s="10" t="s">
        <v>76</v>
      </c>
      <c r="B20" s="11"/>
      <c r="C20" s="12"/>
      <c r="D20" s="12"/>
      <c r="E20" s="12"/>
      <c r="F20" s="12"/>
      <c r="G20" s="13">
        <f>SUM(G6:G19)</f>
        <v>473609.45999999996</v>
      </c>
      <c r="H20" s="13"/>
      <c r="I20" s="33">
        <f>SUM(I6:I18)</f>
        <v>0.99999999999999989</v>
      </c>
    </row>
    <row r="21" spans="1:9" ht="12.75" customHeight="1" x14ac:dyDescent="0.2"/>
    <row r="22" spans="1:9" ht="12.75" customHeight="1" x14ac:dyDescent="0.2"/>
    <row r="23" spans="1:9" ht="12.75" customHeight="1" x14ac:dyDescent="0.2"/>
    <row r="24" spans="1:9" ht="12.75" customHeight="1" x14ac:dyDescent="0.2">
      <c r="G24" s="27"/>
    </row>
    <row r="25" spans="1:9" ht="12.75" customHeight="1" x14ac:dyDescent="0.2">
      <c r="G25" s="34"/>
    </row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9:B2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A3" sqref="A3:I3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26</v>
      </c>
      <c r="B6" s="3"/>
      <c r="C6" s="3" t="s">
        <v>13</v>
      </c>
      <c r="D6" s="3"/>
      <c r="E6" s="3" t="s">
        <v>27</v>
      </c>
      <c r="F6" s="3"/>
      <c r="G6" s="4">
        <v>247870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247870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7"/>
  <sheetViews>
    <sheetView workbookViewId="0">
      <selection activeCell="G10" sqref="G1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19</v>
      </c>
      <c r="B6" s="3"/>
      <c r="C6" s="3" t="s">
        <v>13</v>
      </c>
      <c r="D6" s="3"/>
      <c r="E6" s="21" t="s">
        <v>79</v>
      </c>
      <c r="F6" s="3"/>
      <c r="G6" s="4">
        <v>504604</v>
      </c>
      <c r="H6" s="4"/>
      <c r="I6" s="24">
        <f>G6/$G$10</f>
        <v>0.58400131474481687</v>
      </c>
    </row>
    <row r="7" spans="1:9" s="23" customFormat="1" ht="12.75" customHeight="1" x14ac:dyDescent="0.2">
      <c r="A7" s="21" t="s">
        <v>19</v>
      </c>
      <c r="B7" s="28"/>
      <c r="C7" s="21" t="s">
        <v>13</v>
      </c>
      <c r="D7" s="21"/>
      <c r="E7" s="21" t="s">
        <v>79</v>
      </c>
      <c r="F7" s="30"/>
      <c r="G7" s="27">
        <v>354927</v>
      </c>
      <c r="I7" s="24">
        <f>G7/$G$10</f>
        <v>0.41077326901576999</v>
      </c>
    </row>
    <row r="8" spans="1:9" s="23" customFormat="1" ht="12.75" customHeight="1" x14ac:dyDescent="0.2">
      <c r="A8" s="21" t="s">
        <v>88</v>
      </c>
      <c r="B8" s="28"/>
      <c r="C8" s="21" t="s">
        <v>13</v>
      </c>
      <c r="D8" s="21"/>
      <c r="E8" s="21" t="s">
        <v>79</v>
      </c>
      <c r="F8" s="30"/>
      <c r="G8" s="27">
        <v>4515</v>
      </c>
      <c r="H8" s="30"/>
      <c r="I8" s="24">
        <f>G8/$G$10</f>
        <v>5.2254162394131795E-3</v>
      </c>
    </row>
    <row r="9" spans="1:9" customFormat="1" ht="18" x14ac:dyDescent="0.25">
      <c r="A9" s="9"/>
      <c r="B9" s="9"/>
      <c r="C9" s="9"/>
      <c r="D9" s="9"/>
      <c r="E9" s="9"/>
      <c r="F9" s="9"/>
      <c r="G9" s="9"/>
      <c r="H9" s="9"/>
      <c r="I9" s="15"/>
    </row>
    <row r="10" spans="1:9" customFormat="1" ht="18.75" x14ac:dyDescent="0.3">
      <c r="A10" s="10" t="s">
        <v>76</v>
      </c>
      <c r="B10" s="11"/>
      <c r="C10" s="12"/>
      <c r="D10" s="12"/>
      <c r="E10" s="12"/>
      <c r="F10" s="12"/>
      <c r="G10" s="13">
        <f>SUM(G6:G9)</f>
        <v>864046</v>
      </c>
      <c r="H10" s="13"/>
      <c r="I10" s="33">
        <f>SUM(I6:I8)</f>
        <v>1</v>
      </c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>
      <c r="G14" s="27"/>
    </row>
    <row r="15" spans="1:9" ht="12.75" customHeight="1" x14ac:dyDescent="0.2">
      <c r="G15" s="34"/>
    </row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:B10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212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3" si="0">G6/$G$15</f>
        <v>0.52187322245958068</v>
      </c>
    </row>
    <row r="7" spans="1:9" s="23" customFormat="1" ht="12.75" customHeight="1" x14ac:dyDescent="0.2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0.27364448968857852</v>
      </c>
    </row>
    <row r="8" spans="1:9" s="23" customFormat="1" ht="12.75" customHeight="1" x14ac:dyDescent="0.2">
      <c r="A8" s="3" t="s">
        <v>18</v>
      </c>
      <c r="B8" s="3"/>
      <c r="C8" s="3" t="s">
        <v>13</v>
      </c>
      <c r="D8" s="3"/>
      <c r="E8" s="3" t="s">
        <v>14</v>
      </c>
      <c r="F8" s="3"/>
      <c r="G8" s="4">
        <v>657357</v>
      </c>
      <c r="H8" s="4"/>
      <c r="I8" s="24">
        <f t="shared" si="0"/>
        <v>8.6135260073040246E-2</v>
      </c>
    </row>
    <row r="9" spans="1:9" s="23" customFormat="1" ht="12.75" customHeight="1" x14ac:dyDescent="0.2">
      <c r="A9" s="3" t="s">
        <v>21</v>
      </c>
      <c r="B9" s="3"/>
      <c r="C9" s="3" t="s">
        <v>13</v>
      </c>
      <c r="D9" s="3"/>
      <c r="E9" s="3" t="s">
        <v>14</v>
      </c>
      <c r="F9" s="3"/>
      <c r="G9" s="4">
        <v>482265</v>
      </c>
      <c r="H9" s="4"/>
      <c r="I9" s="24">
        <f t="shared" si="0"/>
        <v>6.3192483230763125E-2</v>
      </c>
    </row>
    <row r="10" spans="1:9" s="23" customFormat="1" ht="12.75" customHeight="1" x14ac:dyDescent="0.2">
      <c r="A10" s="3" t="s">
        <v>33</v>
      </c>
      <c r="B10" s="3"/>
      <c r="C10" s="3" t="s">
        <v>13</v>
      </c>
      <c r="D10" s="3"/>
      <c r="E10" s="3" t="s">
        <v>14</v>
      </c>
      <c r="F10" s="3"/>
      <c r="G10" s="4">
        <v>166489</v>
      </c>
      <c r="H10" s="4"/>
      <c r="I10" s="24">
        <f t="shared" si="0"/>
        <v>2.1815502556906518E-2</v>
      </c>
    </row>
    <row r="11" spans="1:9" s="23" customFormat="1" ht="12.75" customHeight="1" x14ac:dyDescent="0.2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126148</v>
      </c>
      <c r="I11" s="24">
        <f t="shared" si="0"/>
        <v>1.6529512559680479E-2</v>
      </c>
    </row>
    <row r="12" spans="1:9" s="23" customFormat="1" ht="12.75" customHeight="1" x14ac:dyDescent="0.2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125272</v>
      </c>
      <c r="H12" s="4"/>
      <c r="I12" s="24">
        <f t="shared" si="0"/>
        <v>1.6414727917813149E-2</v>
      </c>
    </row>
    <row r="13" spans="1:9" s="23" customFormat="1" ht="12.75" customHeight="1" x14ac:dyDescent="0.2">
      <c r="A13" s="6" t="s">
        <v>67</v>
      </c>
      <c r="B13" s="6"/>
      <c r="C13" s="6" t="s">
        <v>13</v>
      </c>
      <c r="D13" s="6"/>
      <c r="E13" s="6" t="s">
        <v>14</v>
      </c>
      <c r="F13" s="6"/>
      <c r="G13" s="4">
        <v>3013</v>
      </c>
      <c r="H13" s="4"/>
      <c r="I13" s="24">
        <f t="shared" si="0"/>
        <v>3.9480151363729336E-4</v>
      </c>
    </row>
    <row r="14" spans="1:9" customFormat="1" ht="18" x14ac:dyDescent="0.25">
      <c r="A14" s="9"/>
      <c r="B14" s="9"/>
      <c r="C14" s="9"/>
      <c r="D14" s="9"/>
      <c r="E14" s="9"/>
      <c r="F14" s="9"/>
      <c r="G14" s="9"/>
      <c r="H14" s="9"/>
      <c r="I14" s="15"/>
    </row>
    <row r="15" spans="1:9" customFormat="1" ht="18.75" x14ac:dyDescent="0.3">
      <c r="A15" s="10" t="s">
        <v>76</v>
      </c>
      <c r="B15" s="11"/>
      <c r="C15" s="12"/>
      <c r="D15" s="12"/>
      <c r="E15" s="12"/>
      <c r="F15" s="12"/>
      <c r="G15" s="13">
        <f>SUM(G6:G14)</f>
        <v>7631683</v>
      </c>
      <c r="H15" s="13"/>
      <c r="I15" s="33">
        <f>SUM(I6:I13)</f>
        <v>1</v>
      </c>
    </row>
    <row r="16" spans="1:9" ht="12.75" customHeight="1" x14ac:dyDescent="0.2"/>
    <row r="17" spans="7:7" ht="12.75" customHeight="1" x14ac:dyDescent="0.2"/>
    <row r="18" spans="7:7" ht="12.75" customHeight="1" x14ac:dyDescent="0.2"/>
    <row r="19" spans="7:7" ht="12.75" customHeight="1" x14ac:dyDescent="0.2">
      <c r="G19" s="27"/>
    </row>
    <row r="20" spans="7:7" ht="12.75" customHeight="1" x14ac:dyDescent="0.2">
      <c r="G20" s="34"/>
    </row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4:B15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7"/>
  <sheetViews>
    <sheetView workbookViewId="0">
      <selection activeCell="C26" sqref="C26"/>
    </sheetView>
  </sheetViews>
  <sheetFormatPr defaultRowHeight="12.75" x14ac:dyDescent="0.2"/>
  <cols>
    <col min="1" max="1" width="20.85546875" bestFit="1" customWidth="1"/>
    <col min="2" max="2" width="1.85546875" customWidth="1"/>
    <col min="3" max="3" width="18.85546875" bestFit="1" customWidth="1"/>
    <col min="4" max="4" width="1.85546875" customWidth="1"/>
    <col min="5" max="5" width="14" bestFit="1" customWidth="1"/>
    <col min="7" max="7" width="11.28515625" bestFit="1" customWidth="1"/>
  </cols>
  <sheetData>
    <row r="1" spans="1:5" ht="20.25" x14ac:dyDescent="0.3">
      <c r="A1" s="38" t="s">
        <v>0</v>
      </c>
      <c r="B1" s="38"/>
      <c r="C1" s="38"/>
      <c r="D1" s="38"/>
      <c r="E1" s="38"/>
    </row>
    <row r="2" spans="1:5" ht="20.25" x14ac:dyDescent="0.3">
      <c r="A2" s="38" t="s">
        <v>93</v>
      </c>
      <c r="B2" s="38"/>
      <c r="C2" s="38"/>
      <c r="D2" s="38"/>
      <c r="E2" s="38"/>
    </row>
    <row r="3" spans="1:5" ht="15" x14ac:dyDescent="0.25">
      <c r="A3" s="40" t="s">
        <v>92</v>
      </c>
      <c r="B3" s="40"/>
      <c r="C3" s="40"/>
      <c r="D3" s="40"/>
      <c r="E3" s="40"/>
    </row>
    <row r="4" spans="1:5" x14ac:dyDescent="0.2">
      <c r="A4" s="35"/>
    </row>
    <row r="5" spans="1:5" ht="18" x14ac:dyDescent="0.25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">
      <c r="A6" s="20" t="s">
        <v>100</v>
      </c>
      <c r="B6" s="20"/>
      <c r="C6" s="22">
        <v>18070000</v>
      </c>
      <c r="D6" s="30"/>
      <c r="E6" s="24">
        <f>C6/$C$21</f>
        <v>0.35996764941451231</v>
      </c>
    </row>
    <row r="7" spans="1:5" s="25" customFormat="1" ht="12.75" customHeight="1" x14ac:dyDescent="0.2">
      <c r="A7" s="20" t="s">
        <v>108</v>
      </c>
      <c r="B7" s="20"/>
      <c r="C7" s="4">
        <v>11018827</v>
      </c>
      <c r="D7" s="30"/>
      <c r="E7" s="24">
        <f t="shared" ref="E7:E19" si="0">C7/$C$21</f>
        <v>0.21950311314306378</v>
      </c>
    </row>
    <row r="8" spans="1:5" s="25" customFormat="1" ht="12.75" customHeight="1" x14ac:dyDescent="0.2">
      <c r="A8" s="6" t="s">
        <v>107</v>
      </c>
      <c r="B8" s="6"/>
      <c r="C8" s="4">
        <v>7631683</v>
      </c>
      <c r="D8" s="4"/>
      <c r="E8" s="24">
        <f t="shared" si="0"/>
        <v>0.15202872111713855</v>
      </c>
    </row>
    <row r="9" spans="1:5" s="23" customFormat="1" ht="12.75" customHeight="1" x14ac:dyDescent="0.2">
      <c r="A9" s="3" t="s">
        <v>97</v>
      </c>
      <c r="B9" s="3"/>
      <c r="C9" s="4">
        <v>5164390</v>
      </c>
      <c r="D9" s="4"/>
      <c r="E9" s="24">
        <f t="shared" si="0"/>
        <v>0.10287843547093599</v>
      </c>
    </row>
    <row r="10" spans="1:5" s="23" customFormat="1" ht="12.75" customHeight="1" x14ac:dyDescent="0.2">
      <c r="A10" s="5" t="s">
        <v>98</v>
      </c>
      <c r="B10" s="5"/>
      <c r="C10" s="4">
        <v>2438000</v>
      </c>
      <c r="D10" s="4"/>
      <c r="E10" s="24">
        <f t="shared" si="0"/>
        <v>4.8566747607779806E-2</v>
      </c>
    </row>
    <row r="11" spans="1:5" s="25" customFormat="1" ht="12.75" customHeight="1" x14ac:dyDescent="0.2">
      <c r="A11" s="21" t="s">
        <v>95</v>
      </c>
      <c r="B11" s="21"/>
      <c r="C11" s="27">
        <v>1704948</v>
      </c>
      <c r="D11" s="4"/>
      <c r="E11" s="24">
        <f t="shared" si="0"/>
        <v>3.3963814274154618E-2</v>
      </c>
    </row>
    <row r="12" spans="1:5" s="25" customFormat="1" ht="12.75" customHeight="1" x14ac:dyDescent="0.2">
      <c r="A12" s="5" t="s">
        <v>105</v>
      </c>
      <c r="B12" s="3"/>
      <c r="C12" s="4">
        <v>1666537</v>
      </c>
      <c r="D12" s="4"/>
      <c r="E12" s="24">
        <f t="shared" si="0"/>
        <v>3.319863899016675E-2</v>
      </c>
    </row>
    <row r="13" spans="1:5" s="25" customFormat="1" ht="12.75" customHeight="1" x14ac:dyDescent="0.2">
      <c r="A13" s="21" t="s">
        <v>102</v>
      </c>
      <c r="B13" s="21"/>
      <c r="C13" s="27">
        <v>864046</v>
      </c>
      <c r="D13" s="4"/>
      <c r="E13" s="24">
        <f t="shared" si="0"/>
        <v>1.7212429861981834E-2</v>
      </c>
    </row>
    <row r="14" spans="1:5" s="25" customFormat="1" ht="12.75" customHeight="1" x14ac:dyDescent="0.2">
      <c r="A14" s="3" t="s">
        <v>99</v>
      </c>
      <c r="B14" s="3"/>
      <c r="C14" s="4">
        <v>473609.46</v>
      </c>
      <c r="D14" s="4"/>
      <c r="E14" s="24">
        <f t="shared" si="0"/>
        <v>9.4346477065122593E-3</v>
      </c>
    </row>
    <row r="15" spans="1:5" s="25" customFormat="1" ht="12.75" customHeight="1" x14ac:dyDescent="0.2">
      <c r="A15" s="5" t="s">
        <v>96</v>
      </c>
      <c r="B15" s="5"/>
      <c r="C15" s="4">
        <v>332905</v>
      </c>
      <c r="D15" s="4"/>
      <c r="E15" s="24">
        <f t="shared" si="0"/>
        <v>6.631711694982746E-3</v>
      </c>
    </row>
    <row r="16" spans="1:5" s="25" customFormat="1" ht="12.75" customHeight="1" x14ac:dyDescent="0.2">
      <c r="A16" s="20" t="s">
        <v>103</v>
      </c>
      <c r="B16" s="3"/>
      <c r="C16" s="4">
        <v>296900</v>
      </c>
      <c r="D16" s="4"/>
      <c r="E16" s="24">
        <f t="shared" si="0"/>
        <v>5.914465695139386E-3</v>
      </c>
    </row>
    <row r="17" spans="1:5" s="25" customFormat="1" ht="12.75" customHeight="1" x14ac:dyDescent="0.2">
      <c r="A17" s="20" t="s">
        <v>104</v>
      </c>
      <c r="B17" s="3"/>
      <c r="C17" s="4">
        <v>288000</v>
      </c>
      <c r="D17" s="4"/>
      <c r="E17" s="24">
        <f t="shared" si="0"/>
        <v>5.737171169417795E-3</v>
      </c>
    </row>
    <row r="18" spans="1:5" s="25" customFormat="1" ht="12.75" customHeight="1" x14ac:dyDescent="0.2">
      <c r="A18" s="3" t="s">
        <v>101</v>
      </c>
      <c r="B18" s="3"/>
      <c r="C18" s="4">
        <v>247870</v>
      </c>
      <c r="D18" s="4"/>
      <c r="E18" s="24">
        <f t="shared" si="0"/>
        <v>4.9377521450124614E-3</v>
      </c>
    </row>
    <row r="19" spans="1:5" s="25" customFormat="1" ht="12.75" customHeight="1" x14ac:dyDescent="0.2">
      <c r="A19" s="3" t="s">
        <v>106</v>
      </c>
      <c r="B19" s="3"/>
      <c r="C19" s="4">
        <v>1240</v>
      </c>
      <c r="D19" s="4"/>
      <c r="E19" s="24">
        <f t="shared" si="0"/>
        <v>2.470170920165995E-5</v>
      </c>
    </row>
    <row r="21" spans="1:5" ht="18.75" x14ac:dyDescent="0.3">
      <c r="A21" s="10" t="s">
        <v>76</v>
      </c>
      <c r="B21" s="11"/>
      <c r="C21" s="13">
        <f>SUM(C5:C19)</f>
        <v>50198955.460000001</v>
      </c>
      <c r="D21" s="13"/>
      <c r="E21" s="14">
        <f>SUM(E5:E19)</f>
        <v>0.99999999999999989</v>
      </c>
    </row>
    <row r="24" spans="1:5" x14ac:dyDescent="0.2">
      <c r="C24" s="36"/>
    </row>
    <row r="27" spans="1:5" x14ac:dyDescent="0.2">
      <c r="C27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">
      <c r="A7" s="20" t="s">
        <v>87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9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6" t="s">
        <v>31</v>
      </c>
      <c r="B6" s="6"/>
      <c r="C6" s="6" t="s">
        <v>8</v>
      </c>
      <c r="D6" s="6"/>
      <c r="E6" s="20" t="s">
        <v>84</v>
      </c>
      <c r="F6" s="6"/>
      <c r="G6" s="4">
        <v>189300</v>
      </c>
      <c r="H6" s="30"/>
      <c r="I6" s="24">
        <f>G6/$G$12</f>
        <v>0.63758841360727514</v>
      </c>
    </row>
    <row r="7" spans="1:9" s="25" customFormat="1" ht="12.75" customHeight="1" x14ac:dyDescent="0.2">
      <c r="A7" s="3" t="s">
        <v>44</v>
      </c>
      <c r="B7" s="3"/>
      <c r="C7" s="3" t="s">
        <v>8</v>
      </c>
      <c r="D7" s="3"/>
      <c r="E7" s="20" t="s">
        <v>84</v>
      </c>
      <c r="F7" s="3"/>
      <c r="G7" s="4">
        <v>62000</v>
      </c>
      <c r="H7" s="23"/>
      <c r="I7" s="24">
        <f>G7/$G$12</f>
        <v>0.20882452004041765</v>
      </c>
    </row>
    <row r="8" spans="1:9" s="23" customFormat="1" ht="12.75" customHeight="1" x14ac:dyDescent="0.2">
      <c r="A8" s="20" t="s">
        <v>83</v>
      </c>
      <c r="B8" s="21"/>
      <c r="C8" s="21" t="s">
        <v>8</v>
      </c>
      <c r="D8" s="21"/>
      <c r="E8" s="20" t="s">
        <v>84</v>
      </c>
      <c r="F8" s="21"/>
      <c r="G8" s="22">
        <v>33300</v>
      </c>
      <c r="H8" s="4"/>
      <c r="I8" s="24">
        <f>G8/$G$12</f>
        <v>0.11215897608622431</v>
      </c>
    </row>
    <row r="9" spans="1:9" s="23" customFormat="1" ht="12.75" customHeight="1" x14ac:dyDescent="0.2">
      <c r="A9" s="3" t="s">
        <v>62</v>
      </c>
      <c r="B9" s="3"/>
      <c r="C9" s="3" t="s">
        <v>8</v>
      </c>
      <c r="D9" s="3"/>
      <c r="E9" s="20" t="s">
        <v>84</v>
      </c>
      <c r="F9" s="3"/>
      <c r="G9" s="4">
        <v>8800</v>
      </c>
      <c r="H9" s="4"/>
      <c r="I9" s="24">
        <f>G9/$G$12</f>
        <v>2.9639609296059279E-2</v>
      </c>
    </row>
    <row r="10" spans="1:9" s="23" customFormat="1" ht="12.75" customHeight="1" x14ac:dyDescent="0.2">
      <c r="A10" s="20" t="s">
        <v>44</v>
      </c>
      <c r="B10" s="21"/>
      <c r="C10" s="21" t="s">
        <v>8</v>
      </c>
      <c r="D10" s="21"/>
      <c r="E10" s="20" t="s">
        <v>84</v>
      </c>
      <c r="F10" s="21"/>
      <c r="G10" s="22">
        <v>3500</v>
      </c>
      <c r="H10" s="4"/>
      <c r="I10" s="24">
        <f>G10/$G$12</f>
        <v>1.1788480970023578E-2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296900</v>
      </c>
      <c r="H12" s="13"/>
      <c r="I12" s="33">
        <f>SUM(I6:I10)</f>
        <v>0.99999999999999989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13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7" t="s">
        <v>41</v>
      </c>
      <c r="B6" s="7"/>
      <c r="C6" s="7" t="s">
        <v>8</v>
      </c>
      <c r="D6" s="7"/>
      <c r="E6" s="20" t="s">
        <v>82</v>
      </c>
      <c r="F6" s="7"/>
      <c r="G6" s="4">
        <v>80000</v>
      </c>
      <c r="H6" s="30"/>
      <c r="I6" s="24">
        <f t="shared" ref="I6:I14" si="0">G6/$G$16</f>
        <v>0.27777777777777779</v>
      </c>
    </row>
    <row r="7" spans="1:9" s="23" customFormat="1" ht="12.75" customHeight="1" x14ac:dyDescent="0.2">
      <c r="A7" s="20" t="s">
        <v>81</v>
      </c>
      <c r="B7" s="20"/>
      <c r="C7" s="21" t="s">
        <v>8</v>
      </c>
      <c r="D7" s="20"/>
      <c r="E7" s="20" t="s">
        <v>82</v>
      </c>
      <c r="F7" s="20"/>
      <c r="G7" s="4">
        <v>60000</v>
      </c>
      <c r="I7" s="24">
        <f t="shared" si="0"/>
        <v>0.20833333333333334</v>
      </c>
    </row>
    <row r="8" spans="1:9" s="25" customFormat="1" ht="12.75" customHeight="1" x14ac:dyDescent="0.2">
      <c r="A8" s="20" t="s">
        <v>63</v>
      </c>
      <c r="B8" s="20"/>
      <c r="C8" s="21" t="s">
        <v>8</v>
      </c>
      <c r="D8" s="20"/>
      <c r="E8" s="20" t="s">
        <v>82</v>
      </c>
      <c r="F8" s="20"/>
      <c r="G8" s="4">
        <v>54000</v>
      </c>
      <c r="H8" s="23"/>
      <c r="I8" s="24">
        <f t="shared" si="0"/>
        <v>0.1875</v>
      </c>
    </row>
    <row r="9" spans="1:9" s="25" customFormat="1" ht="12.75" customHeight="1" x14ac:dyDescent="0.2">
      <c r="A9" s="3" t="s">
        <v>47</v>
      </c>
      <c r="B9" s="3"/>
      <c r="C9" s="3" t="s">
        <v>8</v>
      </c>
      <c r="D9" s="3"/>
      <c r="E9" s="20" t="s">
        <v>82</v>
      </c>
      <c r="F9" s="3"/>
      <c r="G9" s="4">
        <v>50000</v>
      </c>
      <c r="H9" s="4"/>
      <c r="I9" s="24">
        <f t="shared" si="0"/>
        <v>0.1736111111111111</v>
      </c>
    </row>
    <row r="10" spans="1:9" s="23" customFormat="1" ht="12.75" customHeight="1" x14ac:dyDescent="0.2">
      <c r="A10" s="6" t="s">
        <v>59</v>
      </c>
      <c r="B10" s="6"/>
      <c r="C10" s="6" t="s">
        <v>8</v>
      </c>
      <c r="D10" s="6"/>
      <c r="E10" s="20" t="s">
        <v>82</v>
      </c>
      <c r="F10" s="6"/>
      <c r="G10" s="4">
        <v>20000</v>
      </c>
      <c r="H10" s="4"/>
      <c r="I10" s="24">
        <f t="shared" si="0"/>
        <v>6.9444444444444448E-2</v>
      </c>
    </row>
    <row r="11" spans="1:9" s="23" customFormat="1" ht="12.75" customHeight="1" x14ac:dyDescent="0.2">
      <c r="A11" s="3" t="s">
        <v>62</v>
      </c>
      <c r="B11" s="3"/>
      <c r="C11" s="3" t="s">
        <v>8</v>
      </c>
      <c r="D11" s="3"/>
      <c r="E11" s="20" t="s">
        <v>82</v>
      </c>
      <c r="F11" s="3"/>
      <c r="G11" s="4">
        <v>10000</v>
      </c>
      <c r="H11" s="4"/>
      <c r="I11" s="24">
        <f t="shared" si="0"/>
        <v>3.4722222222222224E-2</v>
      </c>
    </row>
    <row r="12" spans="1:9" s="23" customFormat="1" ht="12.75" customHeight="1" x14ac:dyDescent="0.2">
      <c r="A12" s="3" t="s">
        <v>31</v>
      </c>
      <c r="B12" s="3"/>
      <c r="C12" s="3" t="s">
        <v>8</v>
      </c>
      <c r="D12" s="3"/>
      <c r="E12" s="20" t="s">
        <v>82</v>
      </c>
      <c r="F12" s="3"/>
      <c r="G12" s="4">
        <v>8200</v>
      </c>
      <c r="H12" s="4"/>
      <c r="I12" s="24">
        <f t="shared" si="0"/>
        <v>2.8472222222222222E-2</v>
      </c>
    </row>
    <row r="13" spans="1:9" s="23" customFormat="1" ht="12.75" customHeight="1" x14ac:dyDescent="0.2">
      <c r="A13" s="3" t="s">
        <v>63</v>
      </c>
      <c r="B13" s="3"/>
      <c r="C13" s="3" t="s">
        <v>8</v>
      </c>
      <c r="D13" s="3"/>
      <c r="E13" s="20" t="s">
        <v>82</v>
      </c>
      <c r="F13" s="3"/>
      <c r="G13" s="4">
        <v>5000</v>
      </c>
      <c r="H13" s="4"/>
      <c r="I13" s="24">
        <f t="shared" si="0"/>
        <v>1.7361111111111112E-2</v>
      </c>
    </row>
    <row r="14" spans="1:9" s="23" customFormat="1" ht="12.75" customHeight="1" x14ac:dyDescent="0.2">
      <c r="A14" s="20" t="s">
        <v>59</v>
      </c>
      <c r="B14" s="21"/>
      <c r="C14" s="21" t="s">
        <v>8</v>
      </c>
      <c r="D14" s="21"/>
      <c r="E14" s="20" t="s">
        <v>82</v>
      </c>
      <c r="F14" s="21"/>
      <c r="G14" s="4">
        <v>800</v>
      </c>
      <c r="H14" s="4"/>
      <c r="I14" s="24">
        <f t="shared" si="0"/>
        <v>2.7777777777777779E-3</v>
      </c>
    </row>
    <row r="15" spans="1:9" customFormat="1" ht="18" x14ac:dyDescent="0.25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8.75" x14ac:dyDescent="0.3">
      <c r="A16" s="10" t="s">
        <v>76</v>
      </c>
      <c r="B16" s="11"/>
      <c r="C16" s="12"/>
      <c r="D16" s="12"/>
      <c r="E16" s="12"/>
      <c r="F16" s="12"/>
      <c r="G16" s="13">
        <f>SUM(G6:G15)</f>
        <v>288000</v>
      </c>
      <c r="H16" s="13"/>
      <c r="I16" s="33">
        <f>SUM(I6:I14)</f>
        <v>1.0000000000000002</v>
      </c>
    </row>
    <row r="17" spans="7:7" ht="12.75" customHeight="1" x14ac:dyDescent="0.2"/>
    <row r="18" spans="7:7" ht="12.75" customHeight="1" x14ac:dyDescent="0.2"/>
    <row r="19" spans="7:7" ht="12.75" customHeight="1" x14ac:dyDescent="0.2"/>
    <row r="20" spans="7:7" ht="12.75" customHeight="1" x14ac:dyDescent="0.2">
      <c r="G20" s="27"/>
    </row>
    <row r="21" spans="7:7" ht="12.75" customHeight="1" x14ac:dyDescent="0.2">
      <c r="G21" s="34"/>
    </row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A4" sqref="A4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114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5" t="s">
        <v>11</v>
      </c>
      <c r="B6" s="5"/>
      <c r="C6" s="5" t="s">
        <v>8</v>
      </c>
      <c r="D6" s="5"/>
      <c r="E6" s="5" t="s">
        <v>112</v>
      </c>
      <c r="F6" s="5"/>
      <c r="G6" s="4">
        <v>1689520</v>
      </c>
      <c r="H6" s="4"/>
      <c r="I6" s="24">
        <f>G6/$G$12</f>
        <v>1.0137908729299139</v>
      </c>
    </row>
    <row r="7" spans="1:9" s="25" customFormat="1" ht="12.75" customHeight="1" x14ac:dyDescent="0.2">
      <c r="A7" s="3" t="s">
        <v>41</v>
      </c>
      <c r="B7" s="3"/>
      <c r="C7" s="3" t="s">
        <v>8</v>
      </c>
      <c r="D7" s="3"/>
      <c r="E7" s="5" t="s">
        <v>112</v>
      </c>
      <c r="F7" s="3"/>
      <c r="G7" s="4">
        <v>23632</v>
      </c>
      <c r="H7" s="4"/>
      <c r="I7" s="24">
        <f>G7/$G$12</f>
        <v>1.4180303227591107E-2</v>
      </c>
    </row>
    <row r="8" spans="1:9" s="25" customFormat="1" ht="12.75" customHeight="1" x14ac:dyDescent="0.2">
      <c r="A8" s="3" t="s">
        <v>64</v>
      </c>
      <c r="B8" s="3"/>
      <c r="C8" s="3" t="s">
        <v>8</v>
      </c>
      <c r="D8" s="3"/>
      <c r="E8" s="5" t="s">
        <v>112</v>
      </c>
      <c r="F8" s="3"/>
      <c r="G8" s="4">
        <v>4500</v>
      </c>
      <c r="H8" s="4"/>
      <c r="I8" s="24">
        <f>G8/$G$12</f>
        <v>2.7002100763439396E-3</v>
      </c>
    </row>
    <row r="9" spans="1:9" s="25" customFormat="1" ht="12.75" customHeight="1" x14ac:dyDescent="0.2">
      <c r="A9" s="5" t="s">
        <v>66</v>
      </c>
      <c r="B9" s="5"/>
      <c r="C9" s="5" t="s">
        <v>8</v>
      </c>
      <c r="D9" s="5"/>
      <c r="E9" s="5" t="s">
        <v>112</v>
      </c>
      <c r="F9" s="5"/>
      <c r="G9" s="4">
        <v>3500</v>
      </c>
      <c r="H9" s="4"/>
      <c r="I9" s="24">
        <f>G9/$G$12</f>
        <v>2.1001633927119532E-3</v>
      </c>
    </row>
    <row r="10" spans="1:9" s="23" customFormat="1" ht="12.75" customHeight="1" x14ac:dyDescent="0.2">
      <c r="A10" s="3" t="s">
        <v>75</v>
      </c>
      <c r="B10" s="3"/>
      <c r="C10" s="3" t="s">
        <v>8</v>
      </c>
      <c r="D10" s="3"/>
      <c r="E10" s="5" t="s">
        <v>112</v>
      </c>
      <c r="F10" s="3"/>
      <c r="G10" s="4">
        <v>-54615</v>
      </c>
      <c r="H10" s="4"/>
      <c r="I10" s="24">
        <f>G10/$G$12</f>
        <v>-3.2771549626560946E-2</v>
      </c>
    </row>
    <row r="11" spans="1:9" customFormat="1" ht="18" x14ac:dyDescent="0.25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8.75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1666537</v>
      </c>
      <c r="H12" s="13"/>
      <c r="I12" s="33">
        <f>SUM(I6:I10)</f>
        <v>1</v>
      </c>
    </row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>
      <c r="G16" s="27"/>
    </row>
    <row r="17" spans="7:7" ht="12.75" customHeight="1" x14ac:dyDescent="0.2">
      <c r="G17" s="34"/>
    </row>
    <row r="18" spans="7:7" ht="12.75" customHeight="1" x14ac:dyDescent="0.2"/>
    <row r="19" spans="7:7" ht="12.75" customHeight="1" x14ac:dyDescent="0.2"/>
    <row r="20" spans="7:7" ht="12.75" customHeight="1" x14ac:dyDescent="0.2"/>
    <row r="21" spans="7:7" ht="12.75" customHeight="1" x14ac:dyDescent="0.2"/>
    <row r="22" spans="7:7" ht="12.75" customHeight="1" x14ac:dyDescent="0.2"/>
    <row r="23" spans="7:7" ht="12.75" customHeight="1" x14ac:dyDescent="0.2"/>
    <row r="24" spans="7:7" ht="12.75" customHeight="1" x14ac:dyDescent="0.2"/>
    <row r="25" spans="7:7" ht="12.75" customHeight="1" x14ac:dyDescent="0.2"/>
    <row r="26" spans="7:7" ht="12.75" customHeight="1" x14ac:dyDescent="0.2"/>
    <row r="27" spans="7:7" ht="12.75" customHeight="1" x14ac:dyDescent="0.2"/>
    <row r="28" spans="7:7" ht="12.75" customHeight="1" x14ac:dyDescent="0.2"/>
    <row r="29" spans="7:7" ht="12.75" customHeight="1" x14ac:dyDescent="0.2"/>
    <row r="30" spans="7:7" ht="12.75" customHeight="1" x14ac:dyDescent="0.2"/>
    <row r="31" spans="7:7" ht="12.75" customHeight="1" x14ac:dyDescent="0.2"/>
    <row r="32" spans="7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I30" sqref="I30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2438000</v>
      </c>
      <c r="H6" s="4"/>
      <c r="I6" s="24">
        <f>G6/$G$8</f>
        <v>1</v>
      </c>
    </row>
    <row r="7" spans="1:9" customFormat="1" ht="18" x14ac:dyDescent="0.25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8.75" x14ac:dyDescent="0.3">
      <c r="A8" s="10" t="s">
        <v>76</v>
      </c>
      <c r="B8" s="11"/>
      <c r="C8" s="12"/>
      <c r="D8" s="12"/>
      <c r="E8" s="12"/>
      <c r="F8" s="12"/>
      <c r="G8" s="13">
        <f>SUM(G6:G7)</f>
        <v>2438000</v>
      </c>
      <c r="H8" s="13"/>
      <c r="I8" s="33">
        <f>SUM(I6:I6)</f>
        <v>1</v>
      </c>
    </row>
    <row r="9" spans="1:9" ht="12.75" customHeight="1" x14ac:dyDescent="0.2"/>
    <row r="10" spans="1:9" ht="12.75" customHeight="1" x14ac:dyDescent="0.2"/>
    <row r="11" spans="1:9" ht="12.75" customHeight="1" x14ac:dyDescent="0.2"/>
    <row r="12" spans="1:9" ht="12.75" customHeight="1" x14ac:dyDescent="0.2">
      <c r="G12" s="27"/>
    </row>
    <row r="13" spans="1:9" ht="12.75" customHeight="1" x14ac:dyDescent="0.2">
      <c r="G13" s="34"/>
    </row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6"/>
  <sheetViews>
    <sheetView workbookViewId="0">
      <selection activeCell="G9" sqref="G9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115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11017547</v>
      </c>
      <c r="I6" s="24">
        <f>G6/$G$9</f>
        <v>0.99988383518499746</v>
      </c>
    </row>
    <row r="7" spans="1:9" s="23" customFormat="1" ht="12.75" customHeight="1" x14ac:dyDescent="0.2">
      <c r="A7" s="26" t="s">
        <v>90</v>
      </c>
      <c r="B7" s="28"/>
      <c r="C7" s="21" t="s">
        <v>8</v>
      </c>
      <c r="D7" s="21"/>
      <c r="E7" s="20" t="s">
        <v>78</v>
      </c>
      <c r="F7" s="30"/>
      <c r="G7" s="4">
        <v>1280</v>
      </c>
      <c r="H7" s="25"/>
      <c r="I7" s="24">
        <f>G7/$G$9</f>
        <v>1.1616481500254066E-4</v>
      </c>
    </row>
    <row r="8" spans="1:9" customFormat="1" ht="18" x14ac:dyDescent="0.25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8.75" x14ac:dyDescent="0.3">
      <c r="A9" s="10" t="s">
        <v>76</v>
      </c>
      <c r="B9" s="11"/>
      <c r="C9" s="12"/>
      <c r="D9" s="12"/>
      <c r="E9" s="12"/>
      <c r="F9" s="12"/>
      <c r="G9" s="13">
        <f>SUM(G6:G8)</f>
        <v>11018827</v>
      </c>
      <c r="H9" s="13"/>
      <c r="I9" s="33">
        <f>SUM(I6:I7)</f>
        <v>1</v>
      </c>
    </row>
    <row r="10" spans="1:9" ht="12.75" customHeight="1" x14ac:dyDescent="0.2"/>
    <row r="11" spans="1:9" ht="12.75" customHeight="1" x14ac:dyDescent="0.2"/>
    <row r="12" spans="1:9" ht="12.75" customHeight="1" x14ac:dyDescent="0.2"/>
    <row r="13" spans="1:9" ht="12.75" customHeight="1" x14ac:dyDescent="0.2">
      <c r="G13" s="27"/>
    </row>
    <row r="14" spans="1:9" ht="12.75" customHeight="1" x14ac:dyDescent="0.2">
      <c r="G14" s="34"/>
    </row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90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214"/>
  <sheetViews>
    <sheetView workbookViewId="0">
      <selection activeCell="A2" sqref="A2:I2"/>
    </sheetView>
  </sheetViews>
  <sheetFormatPr defaultRowHeight="12.75" x14ac:dyDescent="0.2"/>
  <cols>
    <col min="1" max="1" width="22.85546875" style="31" customWidth="1"/>
    <col min="2" max="2" width="3.42578125" style="31" customWidth="1"/>
    <col min="3" max="3" width="16.5703125" style="31" bestFit="1" customWidth="1"/>
    <col min="4" max="4" width="3.28515625" style="31" customWidth="1"/>
    <col min="5" max="5" width="17.42578125" style="31" customWidth="1"/>
    <col min="6" max="6" width="3" style="30" customWidth="1"/>
    <col min="7" max="7" width="17.140625" style="30" bestFit="1" customWidth="1"/>
    <col min="8" max="8" width="3" style="30" customWidth="1"/>
    <col min="9" max="9" width="16.42578125" style="24" bestFit="1" customWidth="1"/>
    <col min="10" max="16384" width="9.140625" style="30"/>
  </cols>
  <sheetData>
    <row r="1" spans="1:9" customFormat="1" ht="20.25" x14ac:dyDescent="0.3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0.25" x14ac:dyDescent="0.3">
      <c r="A2" s="39" t="s">
        <v>94</v>
      </c>
      <c r="B2" s="39"/>
      <c r="C2" s="39"/>
      <c r="D2" s="39"/>
      <c r="E2" s="39"/>
      <c r="F2" s="39"/>
      <c r="G2" s="39"/>
      <c r="H2" s="39"/>
      <c r="I2" s="39"/>
    </row>
    <row r="3" spans="1:9" customFormat="1" ht="15" x14ac:dyDescent="0.25">
      <c r="A3" s="40" t="s">
        <v>109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">
      <c r="I4" s="15"/>
    </row>
    <row r="5" spans="1:9" customFormat="1" ht="18" x14ac:dyDescent="0.25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">
      <c r="A6" s="3" t="s">
        <v>28</v>
      </c>
      <c r="B6" s="3"/>
      <c r="C6" s="3" t="s">
        <v>13</v>
      </c>
      <c r="D6" s="3"/>
      <c r="E6" s="3" t="s">
        <v>23</v>
      </c>
      <c r="F6" s="3"/>
      <c r="G6" s="4">
        <v>459580</v>
      </c>
      <c r="H6" s="23"/>
      <c r="I6" s="24">
        <f t="shared" ref="I6:I15" si="0">G6/$G$17</f>
        <v>0.2695566081780793</v>
      </c>
    </row>
    <row r="7" spans="1:9" s="25" customFormat="1" ht="12.75" customHeight="1" x14ac:dyDescent="0.2">
      <c r="A7" s="28" t="s">
        <v>32</v>
      </c>
      <c r="B7" s="21"/>
      <c r="C7" s="21" t="s">
        <v>8</v>
      </c>
      <c r="D7" s="21"/>
      <c r="E7" s="3" t="s">
        <v>23</v>
      </c>
      <c r="F7" s="21"/>
      <c r="G7" s="29">
        <v>389000</v>
      </c>
      <c r="I7" s="24">
        <f t="shared" si="0"/>
        <v>0.22815945119733858</v>
      </c>
    </row>
    <row r="8" spans="1:9" customFormat="1" x14ac:dyDescent="0.2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343793</v>
      </c>
      <c r="H8" s="4"/>
      <c r="I8" s="24">
        <f t="shared" si="0"/>
        <v>0.20164427302181651</v>
      </c>
    </row>
    <row r="9" spans="1:9" customFormat="1" x14ac:dyDescent="0.2">
      <c r="A9" s="5" t="s">
        <v>43</v>
      </c>
      <c r="B9" s="5"/>
      <c r="C9" s="5" t="s">
        <v>13</v>
      </c>
      <c r="D9" s="5"/>
      <c r="E9" s="5" t="s">
        <v>23</v>
      </c>
      <c r="F9" s="5"/>
      <c r="G9" s="4">
        <v>186878</v>
      </c>
      <c r="H9" s="4"/>
      <c r="I9" s="24">
        <f t="shared" si="0"/>
        <v>0.10960920802276668</v>
      </c>
    </row>
    <row r="10" spans="1:9" customFormat="1" x14ac:dyDescent="0.2">
      <c r="A10" s="5" t="s">
        <v>34</v>
      </c>
      <c r="B10" s="5"/>
      <c r="C10" s="5" t="s">
        <v>13</v>
      </c>
      <c r="D10" s="5"/>
      <c r="E10" s="5" t="s">
        <v>23</v>
      </c>
      <c r="F10" s="5"/>
      <c r="G10" s="4">
        <v>130849</v>
      </c>
      <c r="H10" s="4"/>
      <c r="I10" s="24">
        <f t="shared" si="0"/>
        <v>7.6746622184371602E-2</v>
      </c>
    </row>
    <row r="11" spans="1:9" customFormat="1" x14ac:dyDescent="0.2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77562</v>
      </c>
      <c r="H11" s="4"/>
      <c r="I11" s="24">
        <f t="shared" si="0"/>
        <v>4.5492296539249293E-2</v>
      </c>
    </row>
    <row r="12" spans="1:9" customFormat="1" x14ac:dyDescent="0.2">
      <c r="A12" s="3" t="s">
        <v>45</v>
      </c>
      <c r="B12" s="3"/>
      <c r="C12" s="3" t="s">
        <v>13</v>
      </c>
      <c r="D12" s="3"/>
      <c r="E12" s="3" t="s">
        <v>23</v>
      </c>
      <c r="F12" s="3"/>
      <c r="G12" s="4">
        <v>76203</v>
      </c>
      <c r="H12" s="4"/>
      <c r="I12" s="24">
        <f t="shared" si="0"/>
        <v>4.4695204780439049E-2</v>
      </c>
    </row>
    <row r="13" spans="1:9" customFormat="1" x14ac:dyDescent="0.2">
      <c r="A13" s="5" t="s">
        <v>56</v>
      </c>
      <c r="B13" s="5"/>
      <c r="C13" s="5" t="s">
        <v>13</v>
      </c>
      <c r="D13" s="5"/>
      <c r="E13" s="5" t="s">
        <v>23</v>
      </c>
      <c r="F13" s="5"/>
      <c r="G13" s="4">
        <v>36145</v>
      </c>
      <c r="H13" s="23"/>
      <c r="I13" s="24">
        <f t="shared" si="0"/>
        <v>2.1200060060482782E-2</v>
      </c>
    </row>
    <row r="14" spans="1:9" customFormat="1" x14ac:dyDescent="0.2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2.3584296999087364E-3</v>
      </c>
    </row>
    <row r="15" spans="1:9" customFormat="1" x14ac:dyDescent="0.2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>
        <f t="shared" si="0"/>
        <v>5.3784631554745365E-4</v>
      </c>
    </row>
    <row r="16" spans="1:9" customFormat="1" ht="18" x14ac:dyDescent="0.25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8.75" x14ac:dyDescent="0.3">
      <c r="A17" s="10" t="s">
        <v>76</v>
      </c>
      <c r="B17" s="11"/>
      <c r="C17" s="12"/>
      <c r="D17" s="12"/>
      <c r="E17" s="12"/>
      <c r="F17" s="12"/>
      <c r="G17" s="13">
        <f>SUM(G6:G16)</f>
        <v>1704948</v>
      </c>
      <c r="H17" s="13"/>
      <c r="I17" s="33">
        <f>SUM(I6:I15)</f>
        <v>0.99999999999999989</v>
      </c>
    </row>
    <row r="18" spans="1:9" ht="12.75" customHeight="1" x14ac:dyDescent="0.2"/>
    <row r="19" spans="1:9" ht="12.75" customHeight="1" x14ac:dyDescent="0.2"/>
    <row r="20" spans="1:9" ht="12.75" customHeight="1" x14ac:dyDescent="0.2"/>
    <row r="21" spans="1:9" ht="12.75" customHeight="1" x14ac:dyDescent="0.2">
      <c r="G21" s="27"/>
    </row>
    <row r="22" spans="1:9" ht="12.75" customHeight="1" x14ac:dyDescent="0.2">
      <c r="G22" s="34"/>
    </row>
    <row r="23" spans="1:9" ht="12.75" customHeight="1" x14ac:dyDescent="0.2"/>
    <row r="24" spans="1:9" ht="12.75" customHeight="1" x14ac:dyDescent="0.2"/>
    <row r="25" spans="1:9" ht="12.75" customHeight="1" x14ac:dyDescent="0.2"/>
    <row r="26" spans="1:9" ht="12.75" customHeight="1" x14ac:dyDescent="0.2"/>
    <row r="27" spans="1:9" ht="12.75" customHeight="1" x14ac:dyDescent="0.2"/>
    <row r="28" spans="1:9" ht="12.75" customHeight="1" x14ac:dyDescent="0.2"/>
    <row r="29" spans="1:9" ht="12.75" customHeight="1" x14ac:dyDescent="0.2"/>
    <row r="30" spans="1:9" ht="12.75" customHeight="1" x14ac:dyDescent="0.2"/>
    <row r="31" spans="1:9" ht="12.75" customHeight="1" x14ac:dyDescent="0.2"/>
    <row r="32" spans="1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16</vt:i4>
      </vt:variant>
    </vt:vector>
  </HeadingPairs>
  <TitlesOfParts>
    <vt:vector size="32" baseType="lpstr">
      <vt:lpstr>total by value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Canada!Print_Area</vt:lpstr>
      <vt:lpstr>'Central Gas'!Print_Area</vt:lpstr>
      <vt:lpstr>Derivatives!Print_Area</vt:lpstr>
      <vt:lpstr>Development!Print_Area</vt:lpstr>
      <vt:lpstr>'East Gas'!Print_Area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Felienne</cp:lastModifiedBy>
  <cp:lastPrinted>2001-09-18T18:32:22Z</cp:lastPrinted>
  <dcterms:created xsi:type="dcterms:W3CDTF">2001-09-18T17:14:09Z</dcterms:created>
  <dcterms:modified xsi:type="dcterms:W3CDTF">2014-09-05T08:34:05Z</dcterms:modified>
</cp:coreProperties>
</file>