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-15" windowWidth="7650" windowHeight="9120" tabRatio="700" firstSheet="29" activeTab="36"/>
  </bookViews>
  <sheets>
    <sheet name="Master" sheetId="1" r:id="rId1"/>
    <sheet name="Gas Trading" sheetId="17" r:id="rId2"/>
    <sheet name="Gas Orig" sheetId="18" r:id="rId3"/>
    <sheet name="Admins" sheetId="19" r:id="rId4"/>
    <sheet name="East Power Trading" sheetId="21" r:id="rId5"/>
    <sheet name="Origination" sheetId="22" r:id="rId6"/>
    <sheet name="Dev Systems and VMS" sheetId="24" r:id="rId7"/>
    <sheet name="Power Admin Staff" sheetId="23" r:id="rId8"/>
    <sheet name="Portland Trading &amp; Origination" sheetId="14" r:id="rId9"/>
    <sheet name="Portland Admin" sheetId="20" r:id="rId10"/>
    <sheet name="Canada" sheetId="16" r:id="rId11"/>
    <sheet name="Fundys" sheetId="36" r:id="rId12"/>
    <sheet name="Structuring" sheetId="37" r:id="rId13"/>
    <sheet name="Portland Fundies &amp; Structuring" sheetId="15" r:id="rId14"/>
    <sheet name="Weather" sheetId="38" r:id="rId15"/>
    <sheet name="Market Risk &amp; Researcch" sheetId="8" r:id="rId16"/>
    <sheet name="Credit" sheetId="3" r:id="rId17"/>
    <sheet name="Regulatory" sheetId="2" r:id="rId18"/>
    <sheet name="Gas Logistics" sheetId="30" r:id="rId19"/>
    <sheet name="Gas Risk" sheetId="31" r:id="rId20"/>
    <sheet name="Gas Settlements" sheetId="32" r:id="rId21"/>
    <sheet name="Gas Volume Mgmt" sheetId="33" r:id="rId22"/>
    <sheet name="Documentation" sheetId="34" r:id="rId23"/>
    <sheet name="Power Logistics" sheetId="25" r:id="rId24"/>
    <sheet name="Power Risk East and West" sheetId="26" r:id="rId25"/>
    <sheet name="Power Settlements" sheetId="27" r:id="rId26"/>
    <sheet name="Power Volume Management" sheetId="28" r:id="rId27"/>
    <sheet name="Financial Settlements" sheetId="35" r:id="rId28"/>
    <sheet name="Energy Operations Management" sheetId="29" r:id="rId29"/>
    <sheet name="Infrastructure" sheetId="7" r:id="rId30"/>
    <sheet name="IT" sheetId="6" r:id="rId31"/>
    <sheet name="OOC" sheetId="9" r:id="rId32"/>
    <sheet name="EOL Support" sheetId="13" r:id="rId33"/>
    <sheet name="HR" sheetId="4" r:id="rId34"/>
    <sheet name="Legal" sheetId="5" r:id="rId35"/>
    <sheet name="Accounting" sheetId="10" r:id="rId36"/>
    <sheet name="Canada Support" sheetId="40" r:id="rId37"/>
    <sheet name="Cash" sheetId="11" r:id="rId38"/>
  </sheets>
  <definedNames>
    <definedName name="_xlnm.Print_Area" localSheetId="35">Accounting!$A$1:$B$48</definedName>
    <definedName name="_xlnm.Print_Area" localSheetId="3">Admins!$A$1:$D$14</definedName>
    <definedName name="_xlnm.Print_Area" localSheetId="10">Canada!$A$1:$C$44</definedName>
    <definedName name="_xlnm.Print_Area" localSheetId="37">Cash!$A$1:$D$10</definedName>
    <definedName name="_xlnm.Print_Area" localSheetId="16">Credit!$A$1:$D$19</definedName>
    <definedName name="_xlnm.Print_Area" localSheetId="6">'Dev Systems and VMS'!$A$1:$C$7</definedName>
    <definedName name="_xlnm.Print_Area" localSheetId="4">'East Power Trading'!$A$1:$D$49</definedName>
    <definedName name="_xlnm.Print_Area" localSheetId="11">Fundys!$A$1:$E$27</definedName>
    <definedName name="_xlnm.Print_Area" localSheetId="2">'Gas Orig'!$A$1:$D$39</definedName>
    <definedName name="_xlnm.Print_Area" localSheetId="1">'Gas Trading'!$A$1:$D$47</definedName>
    <definedName name="_xlnm.Print_Area" localSheetId="29">Infrastructure!$A$1:$C$65</definedName>
    <definedName name="_xlnm.Print_Area" localSheetId="30">IT!$A$1:$C$144</definedName>
    <definedName name="_xlnm.Print_Area" localSheetId="15">'Market Risk &amp; Researcch'!$B$1:$E$10</definedName>
    <definedName name="_xlnm.Print_Area" localSheetId="0">Master!$B$2:$K$68</definedName>
    <definedName name="_xlnm.Print_Area" localSheetId="5">Origination!$A$1:$C$18</definedName>
    <definedName name="_xlnm.Print_Area" localSheetId="9">'Portland Admin'!$A$1:$C$7</definedName>
    <definedName name="_xlnm.Print_Area" localSheetId="13">'Portland Fundies &amp; Structuring'!$A$1:$E$12</definedName>
    <definedName name="_xlnm.Print_Area" localSheetId="8">'Portland Trading &amp; Origination'!$B$1:$E$40</definedName>
    <definedName name="_xlnm.Print_Area" localSheetId="7">'Power Admin Staff'!$A$1:$C$8</definedName>
    <definedName name="_xlnm.Print_Area" localSheetId="17">Regulatory!$A$1:$E$13</definedName>
    <definedName name="_xlnm.Print_Area" localSheetId="12">Structuring!$A$1:$E$7</definedName>
    <definedName name="_xlnm.Print_Area" localSheetId="14">Weather!$A$1:$E$10</definedName>
    <definedName name="_xlnm.Print_Titles" localSheetId="30">IT!$1:$2</definedName>
  </definedNames>
  <calcPr calcId="152511" fullCalcOnLoad="1"/>
</workbook>
</file>

<file path=xl/calcChain.xml><?xml version="1.0" encoding="utf-8"?>
<calcChain xmlns="http://schemas.openxmlformats.org/spreadsheetml/2006/main">
  <c r="D10" i="11" l="1"/>
  <c r="D19" i="3"/>
  <c r="D34" i="34"/>
  <c r="D49" i="21"/>
  <c r="D6" i="29"/>
  <c r="C13" i="35"/>
  <c r="E27" i="36"/>
  <c r="D36" i="30"/>
  <c r="D39" i="18"/>
  <c r="C46" i="31"/>
  <c r="C25" i="32"/>
  <c r="D47" i="17"/>
  <c r="C12" i="33"/>
  <c r="C65" i="7"/>
  <c r="C144" i="6"/>
  <c r="K68" i="1"/>
  <c r="C18" i="22"/>
  <c r="E12" i="15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2" i="14"/>
  <c r="A23" i="14"/>
  <c r="A24" i="14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E40" i="14"/>
  <c r="C13" i="25"/>
  <c r="D16" i="26"/>
  <c r="C13" i="27"/>
  <c r="C12" i="28"/>
</calcChain>
</file>

<file path=xl/sharedStrings.xml><?xml version="1.0" encoding="utf-8"?>
<sst xmlns="http://schemas.openxmlformats.org/spreadsheetml/2006/main" count="2281" uniqueCount="1094">
  <si>
    <t xml:space="preserve"> </t>
  </si>
  <si>
    <t>SAP</t>
  </si>
  <si>
    <t>Houston</t>
  </si>
  <si>
    <t>Gas Origination (includes Mexico)</t>
  </si>
  <si>
    <t xml:space="preserve">Power Trading </t>
  </si>
  <si>
    <t>Power Origination</t>
  </si>
  <si>
    <t>Portland</t>
  </si>
  <si>
    <t>Power Trading</t>
  </si>
  <si>
    <t>Canada</t>
  </si>
  <si>
    <t>Trading</t>
  </si>
  <si>
    <t>Origination</t>
  </si>
  <si>
    <t>Accounting</t>
  </si>
  <si>
    <t>Transaction Support</t>
  </si>
  <si>
    <t>Cash Operations</t>
  </si>
  <si>
    <t>-</t>
  </si>
  <si>
    <t>Legal</t>
  </si>
  <si>
    <t>Technology</t>
  </si>
  <si>
    <t>Infrastructure</t>
  </si>
  <si>
    <t>Software Ops &amp; Maintenance</t>
  </si>
  <si>
    <t>Energy Operations</t>
  </si>
  <si>
    <t>Regulatory Affairs</t>
  </si>
  <si>
    <t>Credit</t>
  </si>
  <si>
    <t>Market Risk</t>
  </si>
  <si>
    <t>Research</t>
  </si>
  <si>
    <t>Gas Logistics</t>
  </si>
  <si>
    <t>Gas Book Running</t>
  </si>
  <si>
    <t>Gas Volume Management</t>
  </si>
  <si>
    <t>Power Logistics</t>
  </si>
  <si>
    <t>Power Book Running</t>
  </si>
  <si>
    <t>Power Settlements &amp; Confirms</t>
  </si>
  <si>
    <t>Power Volume Management</t>
  </si>
  <si>
    <t>HR</t>
  </si>
  <si>
    <t>Fundamentals</t>
  </si>
  <si>
    <t>Structuring</t>
  </si>
  <si>
    <t>Weather</t>
  </si>
  <si>
    <t>Houston (includes Competitor Analysis = 3)</t>
  </si>
  <si>
    <t>Admins</t>
  </si>
  <si>
    <t>(including NGLs)</t>
  </si>
  <si>
    <t xml:space="preserve">Gas Settlements </t>
  </si>
  <si>
    <t>Documentation</t>
  </si>
  <si>
    <t>Financial Settlements</t>
  </si>
  <si>
    <t>OOC</t>
  </si>
  <si>
    <t>DBA/livelink</t>
  </si>
  <si>
    <t>Support</t>
  </si>
  <si>
    <t>Management</t>
  </si>
  <si>
    <t xml:space="preserve">Development </t>
  </si>
  <si>
    <t>Development Systems</t>
  </si>
  <si>
    <t>EnronOnline</t>
  </si>
  <si>
    <t xml:space="preserve">Gas Trading </t>
  </si>
  <si>
    <t>Management &amp; Admins</t>
  </si>
  <si>
    <t xml:space="preserve">Bradford </t>
  </si>
  <si>
    <t>Bill</t>
  </si>
  <si>
    <t>Vice President</t>
  </si>
  <si>
    <t>Brackett</t>
  </si>
  <si>
    <t>Debbie</t>
  </si>
  <si>
    <t>Sr Director</t>
  </si>
  <si>
    <t>Rohauer</t>
  </si>
  <si>
    <t>Tanya</t>
  </si>
  <si>
    <t>Reasoner</t>
  </si>
  <si>
    <t>Monica</t>
  </si>
  <si>
    <t>Sr Analyst</t>
  </si>
  <si>
    <t>Sononstine</t>
  </si>
  <si>
    <t>Max</t>
  </si>
  <si>
    <t xml:space="preserve">Conwell </t>
  </si>
  <si>
    <t>Wendy</t>
  </si>
  <si>
    <t>Sacks</t>
  </si>
  <si>
    <t>Ed</t>
  </si>
  <si>
    <t>Manager</t>
  </si>
  <si>
    <t>Williams</t>
  </si>
  <si>
    <t>Jay</t>
  </si>
  <si>
    <t>McGinnis</t>
  </si>
  <si>
    <t>Stephanie</t>
  </si>
  <si>
    <t>Radous</t>
  </si>
  <si>
    <t>Paul</t>
  </si>
  <si>
    <t>Suttle</t>
  </si>
  <si>
    <t>John</t>
  </si>
  <si>
    <t>Nelson</t>
  </si>
  <si>
    <t>Rod</t>
  </si>
  <si>
    <t>Director</t>
  </si>
  <si>
    <t>Rance</t>
  </si>
  <si>
    <t>Susan</t>
  </si>
  <si>
    <t>Analyst</t>
  </si>
  <si>
    <t>Gonzales</t>
  </si>
  <si>
    <t>Veronica</t>
  </si>
  <si>
    <t>Gil</t>
  </si>
  <si>
    <t>Mercy</t>
  </si>
  <si>
    <t>Admin</t>
  </si>
  <si>
    <t>Regulatory</t>
  </si>
  <si>
    <t>Montovano</t>
  </si>
  <si>
    <t>Steve</t>
  </si>
  <si>
    <t>East Gas</t>
  </si>
  <si>
    <t>Dasovich</t>
  </si>
  <si>
    <t>Jeff</t>
  </si>
  <si>
    <t>West</t>
  </si>
  <si>
    <t>Nicolay</t>
  </si>
  <si>
    <t>Christi</t>
  </si>
  <si>
    <t>Comnes</t>
  </si>
  <si>
    <t>Alan</t>
  </si>
  <si>
    <t>West Power</t>
  </si>
  <si>
    <t>Walton</t>
  </si>
  <si>
    <t>Yeung</t>
  </si>
  <si>
    <t>Charles</t>
  </si>
  <si>
    <t>ERCOT</t>
  </si>
  <si>
    <t>Novosel</t>
  </si>
  <si>
    <t>Sarah</t>
  </si>
  <si>
    <t>Lindberg</t>
  </si>
  <si>
    <t>Calcagno</t>
  </si>
  <si>
    <t>Suzanne</t>
  </si>
  <si>
    <t>Oxley, David</t>
  </si>
  <si>
    <t>VP</t>
  </si>
  <si>
    <t>Calgary</t>
  </si>
  <si>
    <t>Clyatt, Julie</t>
  </si>
  <si>
    <t>Kearney, Julie</t>
  </si>
  <si>
    <t>Austin, Sarah</t>
  </si>
  <si>
    <t>Buckley, Karen</t>
  </si>
  <si>
    <t>Oquinn, Kari</t>
  </si>
  <si>
    <t>Slone, Jeanie</t>
  </si>
  <si>
    <t>Curless, Mandy</t>
  </si>
  <si>
    <t>Cashion, Tana</t>
  </si>
  <si>
    <t>Labbe, Anne</t>
  </si>
  <si>
    <t>Broussard, Tarsie</t>
  </si>
  <si>
    <t>Lawyers</t>
  </si>
  <si>
    <t>Cash, Michelle</t>
  </si>
  <si>
    <t>Cook, Mary</t>
  </si>
  <si>
    <t>Haedicke, Mark</t>
  </si>
  <si>
    <t>Hodge, Jeff</t>
  </si>
  <si>
    <t>Koehler, Anne</t>
  </si>
  <si>
    <t>McCullough, Travis</t>
  </si>
  <si>
    <t>Nemec, Gerald</t>
  </si>
  <si>
    <t>Nettelton, Marcus</t>
  </si>
  <si>
    <t>Pinto-Leite, Francisco</t>
  </si>
  <si>
    <t>Sager, Elizabeth</t>
  </si>
  <si>
    <t>St. Clair, Carol</t>
  </si>
  <si>
    <t>Taylor, Mark</t>
  </si>
  <si>
    <t>Van Hooser, Steve</t>
  </si>
  <si>
    <t>Hall, Steve</t>
  </si>
  <si>
    <t>Yoder, Christian</t>
  </si>
  <si>
    <t>Legal Specialists</t>
  </si>
  <si>
    <t>Fitzgerald, Genia</t>
  </si>
  <si>
    <t>Heard, Marie</t>
  </si>
  <si>
    <t>Jones, Tana</t>
  </si>
  <si>
    <t>Elbertson, Janette</t>
  </si>
  <si>
    <t>Kaiser, Holly</t>
  </si>
  <si>
    <t>Market Risk &amp; Research</t>
  </si>
  <si>
    <t>Andrews</t>
  </si>
  <si>
    <t>Naveen</t>
  </si>
  <si>
    <t>Shambogue</t>
  </si>
  <si>
    <t>Vasant</t>
  </si>
  <si>
    <t>Hayden</t>
  </si>
  <si>
    <t>Frank</t>
  </si>
  <si>
    <t>Gorny</t>
  </si>
  <si>
    <t>Valdy</t>
  </si>
  <si>
    <t>Port</t>
  </si>
  <si>
    <t>David</t>
  </si>
  <si>
    <t>Jenny Rub</t>
  </si>
  <si>
    <t>Mercedes Estrada</t>
  </si>
  <si>
    <t>Marlin Gubser</t>
  </si>
  <si>
    <t>Simon Burgess</t>
  </si>
  <si>
    <t>Mark Hall</t>
  </si>
  <si>
    <t>John Cheng</t>
  </si>
  <si>
    <t>Darrin McNair</t>
  </si>
  <si>
    <t>Steve Shortt</t>
  </si>
  <si>
    <t>Joe Hall</t>
  </si>
  <si>
    <t>Keith Dziadek</t>
  </si>
  <si>
    <t>Scott Shishido</t>
  </si>
  <si>
    <t>Jon Werner</t>
  </si>
  <si>
    <t>James M. Staggs</t>
  </si>
  <si>
    <t>Diana Cioffi</t>
  </si>
  <si>
    <t>John Shupak</t>
  </si>
  <si>
    <t>Darren Adamik</t>
  </si>
  <si>
    <t>David Cummings</t>
  </si>
  <si>
    <t>Kathy Link</t>
  </si>
  <si>
    <t>Janet Devereaux</t>
  </si>
  <si>
    <t>Yvonne Francois</t>
  </si>
  <si>
    <t>Paige Cox</t>
  </si>
  <si>
    <t>Cedric Belt</t>
  </si>
  <si>
    <t>Doug Gichana</t>
  </si>
  <si>
    <t>Robert Buckman</t>
  </si>
  <si>
    <t>Steve Harrington</t>
  </si>
  <si>
    <t>Daniel Muschar</t>
  </si>
  <si>
    <t>Clay Elliott</t>
  </si>
  <si>
    <t>Bill Knox</t>
  </si>
  <si>
    <t>Dan Dietrich</t>
  </si>
  <si>
    <t>David Steiner</t>
  </si>
  <si>
    <t>Chip Cox</t>
  </si>
  <si>
    <t>Victor Bulbes</t>
  </si>
  <si>
    <t>Chris Behney</t>
  </si>
  <si>
    <t>Gary Bode</t>
  </si>
  <si>
    <t>Trey Rhodes</t>
  </si>
  <si>
    <t>Eddie Ray</t>
  </si>
  <si>
    <t>Brent Tiner</t>
  </si>
  <si>
    <t>Brian Larkin</t>
  </si>
  <si>
    <t>Danielle Marcinkowski</t>
  </si>
  <si>
    <t>Rick Le</t>
  </si>
  <si>
    <t>Bob McAuliffe</t>
  </si>
  <si>
    <t>Michael Barber</t>
  </si>
  <si>
    <t>Charley Ballmer</t>
  </si>
  <si>
    <t>Frank Coles</t>
  </si>
  <si>
    <t>Matt James</t>
  </si>
  <si>
    <t>Todd Thelan</t>
  </si>
  <si>
    <t>Michael Dolan</t>
  </si>
  <si>
    <t>Ben Thompson</t>
  </si>
  <si>
    <t>Carlos Uribe</t>
  </si>
  <si>
    <t>Bruce Smith</t>
  </si>
  <si>
    <t>Christopher Austin</t>
  </si>
  <si>
    <t>Michael Whitehurst</t>
  </si>
  <si>
    <t>Acey Nash</t>
  </si>
  <si>
    <t>Leah Van Arsdall</t>
  </si>
  <si>
    <t>Shari Daughtery</t>
  </si>
  <si>
    <t>Troy Beyer</t>
  </si>
  <si>
    <t>Ryan Brennan</t>
  </si>
  <si>
    <t>Roberto Deleon</t>
  </si>
  <si>
    <t>Faheem Qavi</t>
  </si>
  <si>
    <t>Jeff Johnson</t>
  </si>
  <si>
    <t>Mary Weatherstone</t>
  </si>
  <si>
    <t>Jason Althaus</t>
  </si>
  <si>
    <t>Genady Batrak</t>
  </si>
  <si>
    <t>Sundar Chitradurga</t>
  </si>
  <si>
    <t>Iain Gregg</t>
  </si>
  <si>
    <t>Ramesh Ganapathy</t>
  </si>
  <si>
    <t>Nilay Basu</t>
  </si>
  <si>
    <t>Steve Nat</t>
  </si>
  <si>
    <t>Will Smith</t>
  </si>
  <si>
    <t>Ramesh Rao</t>
  </si>
  <si>
    <t>David Dronet</t>
  </si>
  <si>
    <t>Ted Ballinger</t>
  </si>
  <si>
    <t>Clement Charbonnet</t>
  </si>
  <si>
    <t>Moyez Lallani</t>
  </si>
  <si>
    <t xml:space="preserve">Steve Stock </t>
  </si>
  <si>
    <t>Giselle James</t>
  </si>
  <si>
    <t>Amanullah Aman</t>
  </si>
  <si>
    <t>Michael Belmont</t>
  </si>
  <si>
    <t>Brad Merrill</t>
  </si>
  <si>
    <t>Jim Sugru</t>
  </si>
  <si>
    <t>John Powell</t>
  </si>
  <si>
    <t>Andrew Champion</t>
  </si>
  <si>
    <t>Duong Luu</t>
  </si>
  <si>
    <t>Kenny Ha</t>
  </si>
  <si>
    <t>Chris Schomer</t>
  </si>
  <si>
    <t>Franky Sulistio</t>
  </si>
  <si>
    <t>Mark Symms</t>
  </si>
  <si>
    <t>Mable Tang</t>
  </si>
  <si>
    <t>Nai-Chung "Jessie" Wang</t>
  </si>
  <si>
    <t>Jay Webb</t>
  </si>
  <si>
    <t>Chris Bowling</t>
  </si>
  <si>
    <t>Raghu Burra</t>
  </si>
  <si>
    <t>Jeremy Wong</t>
  </si>
  <si>
    <t>Mike Robertson</t>
  </si>
  <si>
    <t>Virendra Patel</t>
  </si>
  <si>
    <t>Bhupesh Nagar</t>
  </si>
  <si>
    <t>Sivakumar Govindasamy</t>
  </si>
  <si>
    <t>Mark Bir</t>
  </si>
  <si>
    <t>Romeo D'Souza</t>
  </si>
  <si>
    <t>Kim Alexander</t>
  </si>
  <si>
    <t>Diana Allen</t>
  </si>
  <si>
    <t>Tantra Inveedy</t>
  </si>
  <si>
    <t>Francis Gonzales</t>
  </si>
  <si>
    <t>Sireesha Chillakura</t>
  </si>
  <si>
    <t>Larissa Sharma</t>
  </si>
  <si>
    <t>Todd Walker</t>
  </si>
  <si>
    <t>Rao Tamma</t>
  </si>
  <si>
    <t>Pablo Pissanetzky</t>
  </si>
  <si>
    <t>Matt Pena</t>
  </si>
  <si>
    <t>David Woodstrom</t>
  </si>
  <si>
    <t>Chip Brewer</t>
  </si>
  <si>
    <t>Dan Harrell</t>
  </si>
  <si>
    <t>Ajit Dhansinghani</t>
  </si>
  <si>
    <t>Hal McKinney</t>
  </si>
  <si>
    <t>Ravi Arumbakkam</t>
  </si>
  <si>
    <t>Mike Marryott</t>
  </si>
  <si>
    <t>Matt Burleigh</t>
  </si>
  <si>
    <t>Regan Smith</t>
  </si>
  <si>
    <t>Huan "Eddie" Zhang</t>
  </si>
  <si>
    <t>Emmett Cleveland</t>
  </si>
  <si>
    <t>Andrew Hawthorn</t>
  </si>
  <si>
    <t>Jatinder Dua</t>
  </si>
  <si>
    <t>Francis Lim</t>
  </si>
  <si>
    <t>Hein Trinh</t>
  </si>
  <si>
    <t>Norman Lee</t>
  </si>
  <si>
    <t>Anna Dowcra</t>
  </si>
  <si>
    <t>Ricky Dang</t>
  </si>
  <si>
    <t>Piyush Patel</t>
  </si>
  <si>
    <t>Bob Hillier</t>
  </si>
  <si>
    <t>Vjayanand Gadhavi</t>
  </si>
  <si>
    <t>Jayant Krishnaswamy</t>
  </si>
  <si>
    <t>Jinsong Zhang</t>
  </si>
  <si>
    <t>Arun Balasundaram</t>
  </si>
  <si>
    <t>Jim Meyer</t>
  </si>
  <si>
    <t>Ron Nolte</t>
  </si>
  <si>
    <t>Michael Berger</t>
  </si>
  <si>
    <t>Jarod Jenson</t>
  </si>
  <si>
    <t>Michael Guadarrama</t>
  </si>
  <si>
    <t>Tim Zhu</t>
  </si>
  <si>
    <t>Ingrid Xu</t>
  </si>
  <si>
    <t>Zhiyun Yang</t>
  </si>
  <si>
    <t>Jonathan Ryan</t>
  </si>
  <si>
    <t>Sam Blaylock</t>
  </si>
  <si>
    <t>Sanjay Poduvai</t>
  </si>
  <si>
    <t>Kenneth Lim</t>
  </si>
  <si>
    <t>Shivshankar Kandavelu</t>
  </si>
  <si>
    <t>Krishna Lattupally</t>
  </si>
  <si>
    <t>Sean Yang</t>
  </si>
  <si>
    <t>David Poston</t>
  </si>
  <si>
    <t>Sudheer Kannantha</t>
  </si>
  <si>
    <t>Michael Ritacco</t>
  </si>
  <si>
    <t>Kevin Montagne</t>
  </si>
  <si>
    <t>Mark Kinkead</t>
  </si>
  <si>
    <t>Narasim Kasaru</t>
  </si>
  <si>
    <t>Bill Fortney</t>
  </si>
  <si>
    <t>Pete Davis</t>
  </si>
  <si>
    <t>Georgi Ji</t>
  </si>
  <si>
    <t>Jaikishore Bharathi</t>
  </si>
  <si>
    <t>Scott Newkirk</t>
  </si>
  <si>
    <t>Pylyp Motuzko</t>
  </si>
  <si>
    <t>Zhuoming Lou</t>
  </si>
  <si>
    <t>Mike Swaim</t>
  </si>
  <si>
    <t>Susan Amador</t>
  </si>
  <si>
    <t>Benedicta Tung</t>
  </si>
  <si>
    <t>Tuyet-Mai Nguyen</t>
  </si>
  <si>
    <t>Ajay Sindwani</t>
  </si>
  <si>
    <t>Felicia Ma</t>
  </si>
  <si>
    <t>George Want</t>
  </si>
  <si>
    <t>Stephen Bennett</t>
  </si>
  <si>
    <t>Dwayne Peterson</t>
  </si>
  <si>
    <t>Suvinay Sinha</t>
  </si>
  <si>
    <t>Zhiyong Wei</t>
  </si>
  <si>
    <t>Alan Chen</t>
  </si>
  <si>
    <t>Michael Cuccia</t>
  </si>
  <si>
    <t>Stacey Ramsay</t>
  </si>
  <si>
    <t>Victoria Sorkina</t>
  </si>
  <si>
    <t>Sanjeev Gupta</t>
  </si>
  <si>
    <t>Shawn Macphail</t>
  </si>
  <si>
    <t>Rennu Varghese</t>
  </si>
  <si>
    <t>Dan Arellano</t>
  </si>
  <si>
    <t>Anwar Melethil</t>
  </si>
  <si>
    <t>Eddie Shaw</t>
  </si>
  <si>
    <t>Wenxia Zhang</t>
  </si>
  <si>
    <t>Nayan Dattani</t>
  </si>
  <si>
    <t>Robert Vimau</t>
  </si>
  <si>
    <t>Teresa Smith</t>
  </si>
  <si>
    <t>Luis Aybar</t>
  </si>
  <si>
    <t>Habib Ahsan</t>
  </si>
  <si>
    <t>Jason Stephens</t>
  </si>
  <si>
    <t>Jayanta Sengupta</t>
  </si>
  <si>
    <t>Tony Thomas</t>
  </si>
  <si>
    <t>Ben Nguygen</t>
  </si>
  <si>
    <t>Christine Dinh</t>
  </si>
  <si>
    <t>Lori Boudreaux</t>
  </si>
  <si>
    <t>Robert Laurel</t>
  </si>
  <si>
    <t>Cindy Clark</t>
  </si>
  <si>
    <t>Mutaz Mallak</t>
  </si>
  <si>
    <t>Terris Kyle-Watson</t>
  </si>
  <si>
    <t>OFFICE OF THE CHAIRMAN</t>
  </si>
  <si>
    <t>John Lavorato</t>
  </si>
  <si>
    <t>Louise Kitchen</t>
  </si>
  <si>
    <t>Tammie Schoppe</t>
  </si>
  <si>
    <t>Kim Hillis</t>
  </si>
  <si>
    <t>Total</t>
  </si>
  <si>
    <t>Aune, Stacey</t>
  </si>
  <si>
    <t>Brannen, Debra</t>
  </si>
  <si>
    <t>Brown, Sarah</t>
  </si>
  <si>
    <t>Colwell, Wes</t>
  </si>
  <si>
    <t>Day, Misti</t>
  </si>
  <si>
    <t>Eastwood, Anne</t>
  </si>
  <si>
    <t>Ellis, Kelly</t>
  </si>
  <si>
    <t>Fellers, Diane</t>
  </si>
  <si>
    <t>Green, Tracy</t>
  </si>
  <si>
    <t>Guerra, Ricardo</t>
  </si>
  <si>
    <t>Guilliams, Lisa</t>
  </si>
  <si>
    <t>Hardy, Joseph</t>
  </si>
  <si>
    <t>Hardy, Stacy</t>
  </si>
  <si>
    <t>Harris, Kimberly</t>
  </si>
  <si>
    <t>Harris, Paula</t>
  </si>
  <si>
    <t>Hernandez, Anamaria</t>
  </si>
  <si>
    <t>Hodges, Georganne</t>
  </si>
  <si>
    <t>Ingram, Renee</t>
  </si>
  <si>
    <t>Irvin, Tracy</t>
  </si>
  <si>
    <t>Jackson, Nikole</t>
  </si>
  <si>
    <t>Kacal, Lynna</t>
  </si>
  <si>
    <t>Killen, Faith</t>
  </si>
  <si>
    <t>Leschber, Edith</t>
  </si>
  <si>
    <t>Lo, Connie</t>
  </si>
  <si>
    <t>Longoria, Jennifer</t>
  </si>
  <si>
    <t>Mayeux, Cassandra</t>
  </si>
  <si>
    <t>McPearson, Shannon</t>
  </si>
  <si>
    <t>Moore, Mary Kay</t>
  </si>
  <si>
    <t>Patrick, Michael</t>
  </si>
  <si>
    <t>Price, Jon (Chris)</t>
  </si>
  <si>
    <t>Schield, Elaine</t>
  </si>
  <si>
    <t>Schultz, Amanda</t>
  </si>
  <si>
    <t>Shepperd, Tammy</t>
  </si>
  <si>
    <t>Sherman, Richard C</t>
  </si>
  <si>
    <t>Simper, Keith</t>
  </si>
  <si>
    <t>Smith, Jennifer</t>
  </si>
  <si>
    <t>Tijerina, Shirley</t>
  </si>
  <si>
    <t>Vandor, David</t>
  </si>
  <si>
    <t>Vargas, Esperanza (Hope)</t>
  </si>
  <si>
    <t>Warwick, Todd</t>
  </si>
  <si>
    <t>Whiting, Gregory</t>
  </si>
  <si>
    <t>Wolfe, Stephen</t>
  </si>
  <si>
    <t>Cash / Treasury</t>
  </si>
  <si>
    <t>Meyers</t>
  </si>
  <si>
    <t>Tom</t>
  </si>
  <si>
    <t>Haralson</t>
  </si>
  <si>
    <t>Nancy</t>
  </si>
  <si>
    <t>Krogmeier</t>
  </si>
  <si>
    <t>Ryan</t>
  </si>
  <si>
    <t>Solis</t>
  </si>
  <si>
    <t>Alicia</t>
  </si>
  <si>
    <t>Stokes</t>
  </si>
  <si>
    <t>Cindy</t>
  </si>
  <si>
    <t>Garza</t>
  </si>
  <si>
    <t>Barbara</t>
  </si>
  <si>
    <t>Mike</t>
  </si>
  <si>
    <t>Chris</t>
  </si>
  <si>
    <t>EOL Support</t>
  </si>
  <si>
    <t>Abraham</t>
  </si>
  <si>
    <t>Sunil</t>
  </si>
  <si>
    <t>Alon</t>
  </si>
  <si>
    <t>Heather</t>
  </si>
  <si>
    <t>Anderson</t>
  </si>
  <si>
    <t>Clinton</t>
  </si>
  <si>
    <t>Becker</t>
  </si>
  <si>
    <t>Lorraine</t>
  </si>
  <si>
    <t>Boudreau</t>
  </si>
  <si>
    <t>Kara</t>
  </si>
  <si>
    <t>Bridges</t>
  </si>
  <si>
    <t>Michael</t>
  </si>
  <si>
    <t>Cannon</t>
  </si>
  <si>
    <t>Lydia</t>
  </si>
  <si>
    <t>Carter</t>
  </si>
  <si>
    <t>Carl</t>
  </si>
  <si>
    <t>Clark</t>
  </si>
  <si>
    <t>Claudia</t>
  </si>
  <si>
    <t>Deluca</t>
  </si>
  <si>
    <t>Bryan</t>
  </si>
  <si>
    <t>Denny</t>
  </si>
  <si>
    <t>Jennifer</t>
  </si>
  <si>
    <t>Diamond</t>
  </si>
  <si>
    <t>Daniel</t>
  </si>
  <si>
    <t>Duncan</t>
  </si>
  <si>
    <t>Erica</t>
  </si>
  <si>
    <t>Engel</t>
  </si>
  <si>
    <t>Thomas</t>
  </si>
  <si>
    <t>George</t>
  </si>
  <si>
    <t>Fraisy</t>
  </si>
  <si>
    <t>Gray</t>
  </si>
  <si>
    <t>Mary</t>
  </si>
  <si>
    <t>Guillory</t>
  </si>
  <si>
    <t>Hernandez</t>
  </si>
  <si>
    <t>Lorie</t>
  </si>
  <si>
    <t>Heuertz</t>
  </si>
  <si>
    <t>Kelly</t>
  </si>
  <si>
    <t>Hoang</t>
  </si>
  <si>
    <t>Charlie</t>
  </si>
  <si>
    <t>Cecil</t>
  </si>
  <si>
    <t>Johnson</t>
  </si>
  <si>
    <t>Adam</t>
  </si>
  <si>
    <t>Kenne</t>
  </si>
  <si>
    <t>Dawn</t>
  </si>
  <si>
    <t>Lees</t>
  </si>
  <si>
    <t>Lisa</t>
  </si>
  <si>
    <t>Lozano</t>
  </si>
  <si>
    <t>Maria</t>
  </si>
  <si>
    <t>Mandola</t>
  </si>
  <si>
    <t>Teresa</t>
  </si>
  <si>
    <t>Matthew</t>
  </si>
  <si>
    <t>Stephen</t>
  </si>
  <si>
    <t>McQuade</t>
  </si>
  <si>
    <t>Merdith</t>
  </si>
  <si>
    <t>Kevin</t>
  </si>
  <si>
    <t xml:space="preserve">Moore </t>
  </si>
  <si>
    <t>Katherine</t>
  </si>
  <si>
    <t>Moorer</t>
  </si>
  <si>
    <t>Torrey</t>
  </si>
  <si>
    <t>Motsinger</t>
  </si>
  <si>
    <t>Oberai</t>
  </si>
  <si>
    <t>Rickwinder</t>
  </si>
  <si>
    <t>O'Day</t>
  </si>
  <si>
    <t>Karen</t>
  </si>
  <si>
    <t>Puthigai</t>
  </si>
  <si>
    <t>Savita</t>
  </si>
  <si>
    <t>Renaud</t>
  </si>
  <si>
    <t>Lindsay</t>
  </si>
  <si>
    <t>Rosado</t>
  </si>
  <si>
    <t>Sever</t>
  </si>
  <si>
    <t>Shults</t>
  </si>
  <si>
    <t>Robert</t>
  </si>
  <si>
    <t>Sweitzer</t>
  </si>
  <si>
    <t>Tara</t>
  </si>
  <si>
    <t>Walker</t>
  </si>
  <si>
    <t>Christopher</t>
  </si>
  <si>
    <t>Shah</t>
  </si>
  <si>
    <t>Kal</t>
  </si>
  <si>
    <t>Gustafson</t>
  </si>
  <si>
    <t>Mollie</t>
  </si>
  <si>
    <t>Davidson</t>
  </si>
  <si>
    <t>Debra</t>
  </si>
  <si>
    <t>Mehrer</t>
  </si>
  <si>
    <t>Anna</t>
  </si>
  <si>
    <t>Chatterton</t>
  </si>
  <si>
    <t>Jill</t>
  </si>
  <si>
    <t>Jake</t>
  </si>
  <si>
    <t>McDonald</t>
  </si>
  <si>
    <t>Shields</t>
  </si>
  <si>
    <t>Etringer</t>
  </si>
  <si>
    <t>Choi</t>
  </si>
  <si>
    <t>Rosman</t>
  </si>
  <si>
    <t>Stewart</t>
  </si>
  <si>
    <t>Buerkle</t>
  </si>
  <si>
    <t>Jim</t>
  </si>
  <si>
    <t>Lackey</t>
  </si>
  <si>
    <t>Malowney</t>
  </si>
  <si>
    <t>Woodland</t>
  </si>
  <si>
    <t>Andrea</t>
  </si>
  <si>
    <t>Wente</t>
  </si>
  <si>
    <t>Laura</t>
  </si>
  <si>
    <t>Thome</t>
  </si>
  <si>
    <t>Williams III</t>
  </si>
  <si>
    <t>Dean</t>
  </si>
  <si>
    <t>Craig</t>
  </si>
  <si>
    <t>Salisbury</t>
  </si>
  <si>
    <t>Holden</t>
  </si>
  <si>
    <t>Slinger</t>
  </si>
  <si>
    <t>Guzman</t>
  </si>
  <si>
    <t>Mark</t>
  </si>
  <si>
    <t>Bert</t>
  </si>
  <si>
    <t>Solberg</t>
  </si>
  <si>
    <t>Geir</t>
  </si>
  <si>
    <t>Mier</t>
  </si>
  <si>
    <t>Rawson</t>
  </si>
  <si>
    <t>Les</t>
  </si>
  <si>
    <t>Stokley</t>
  </si>
  <si>
    <t>Foster</t>
  </si>
  <si>
    <t>Badeer</t>
  </si>
  <si>
    <t>Bob</t>
  </si>
  <si>
    <t>Motley</t>
  </si>
  <si>
    <t>Matt</t>
  </si>
  <si>
    <t>Driscoll</t>
  </si>
  <si>
    <t>Swerzbin</t>
  </si>
  <si>
    <t>Belden</t>
  </si>
  <si>
    <t>Tim</t>
  </si>
  <si>
    <t>Crandall</t>
  </si>
  <si>
    <t>Sean</t>
  </si>
  <si>
    <t>Scholtes</t>
  </si>
  <si>
    <t>Diana</t>
  </si>
  <si>
    <t>Mallory</t>
  </si>
  <si>
    <t>Fischer</t>
  </si>
  <si>
    <t>Alonso</t>
  </si>
  <si>
    <t>Richter</t>
  </si>
  <si>
    <t>Heizenrader</t>
  </si>
  <si>
    <t>Fundies</t>
  </si>
  <si>
    <t>Kourtney</t>
  </si>
  <si>
    <t>Sarnowski</t>
  </si>
  <si>
    <t>Julie</t>
  </si>
  <si>
    <t>Van Houten</t>
  </si>
  <si>
    <t>Swain</t>
  </si>
  <si>
    <t>Mainzer</t>
  </si>
  <si>
    <t>Elliot</t>
  </si>
  <si>
    <t>Elafandi</t>
  </si>
  <si>
    <t>Mo</t>
  </si>
  <si>
    <t>Power Orig</t>
  </si>
  <si>
    <t>Gas Orig</t>
  </si>
  <si>
    <t>Toronto</t>
  </si>
  <si>
    <t>Burnham</t>
  </si>
  <si>
    <t>Brodeur</t>
  </si>
  <si>
    <t>Borg</t>
  </si>
  <si>
    <t>Davies</t>
  </si>
  <si>
    <t>DeVries</t>
  </si>
  <si>
    <t>Lalani</t>
  </si>
  <si>
    <t>Drozdiak</t>
  </si>
  <si>
    <t>Cowan</t>
  </si>
  <si>
    <t>Dorland</t>
  </si>
  <si>
    <t>Hrap</t>
  </si>
  <si>
    <t>Ellis</t>
  </si>
  <si>
    <t>Milnthorp</t>
  </si>
  <si>
    <t>Le Dain</t>
  </si>
  <si>
    <t>Savidant</t>
  </si>
  <si>
    <t>Oh</t>
  </si>
  <si>
    <t>Draper</t>
  </si>
  <si>
    <t>Sangwine</t>
  </si>
  <si>
    <t>Lambie</t>
  </si>
  <si>
    <t>Richey</t>
  </si>
  <si>
    <t>F. Taylor</t>
  </si>
  <si>
    <t>Watt</t>
  </si>
  <si>
    <t>Zufferli</t>
  </si>
  <si>
    <t>Calger</t>
  </si>
  <si>
    <t>Hunter Shively</t>
  </si>
  <si>
    <t>Central Trading</t>
  </si>
  <si>
    <t>Geoff Storey</t>
  </si>
  <si>
    <t>Jim Simpson</t>
  </si>
  <si>
    <t>Jason Williams</t>
  </si>
  <si>
    <t>Martin Cuilla</t>
  </si>
  <si>
    <t>Kevin Ruscitti</t>
  </si>
  <si>
    <t>Andrew Lewis</t>
  </si>
  <si>
    <t>Souad Mahmassani</t>
  </si>
  <si>
    <t>Scott Neal</t>
  </si>
  <si>
    <t>East Trading</t>
  </si>
  <si>
    <t>Sandra Brawner</t>
  </si>
  <si>
    <t>Judy Townsend</t>
  </si>
  <si>
    <t>Andrea Ring</t>
  </si>
  <si>
    <t>Peter Keavey</t>
  </si>
  <si>
    <t>Brad Mckay</t>
  </si>
  <si>
    <t>John Mckay</t>
  </si>
  <si>
    <t>Chuck Ames</t>
  </si>
  <si>
    <t>John Arnold</t>
  </si>
  <si>
    <t>Financial Trading</t>
  </si>
  <si>
    <t>Mike Maggi</t>
  </si>
  <si>
    <t>Dutch Quigley</t>
  </si>
  <si>
    <t>John Griffith</t>
  </si>
  <si>
    <t>Larry May</t>
  </si>
  <si>
    <t>Jebb Liggums</t>
  </si>
  <si>
    <t>Andy Zipper</t>
  </si>
  <si>
    <t>Lee Jackson</t>
  </si>
  <si>
    <t>NGL</t>
  </si>
  <si>
    <t>Chad South</t>
  </si>
  <si>
    <t>Wade Hicks</t>
  </si>
  <si>
    <t>Tom Martin</t>
  </si>
  <si>
    <t>Texas Trading</t>
  </si>
  <si>
    <t>Jim Schweiger</t>
  </si>
  <si>
    <t>Charlie Weldon</t>
  </si>
  <si>
    <t>Eric Bass</t>
  </si>
  <si>
    <t>Don Black</t>
  </si>
  <si>
    <t>Mike Grigsby</t>
  </si>
  <si>
    <t>West Trading</t>
  </si>
  <si>
    <t>Phillip Allen</t>
  </si>
  <si>
    <t>Jason Wolfe</t>
  </si>
  <si>
    <t>Matt Smith</t>
  </si>
  <si>
    <t>Frank Ermis</t>
  </si>
  <si>
    <t>Keith Holst</t>
  </si>
  <si>
    <t>Jay Reitmeyer</t>
  </si>
  <si>
    <t>Matt Lenhart</t>
  </si>
  <si>
    <t>Susan Scott</t>
  </si>
  <si>
    <t>Tori Kuykendall</t>
  </si>
  <si>
    <t>Jane Tholt</t>
  </si>
  <si>
    <t>Mog Heu</t>
  </si>
  <si>
    <t>Laura Luce</t>
  </si>
  <si>
    <t>Central Orig</t>
  </si>
  <si>
    <t>Russell Murrell</t>
  </si>
  <si>
    <t>Deirdre McCaffrey</t>
  </si>
  <si>
    <t>Briant Frihart</t>
  </si>
  <si>
    <t>Patrice Thurston</t>
  </si>
  <si>
    <t>Greg Penman</t>
  </si>
  <si>
    <t>Chicago</t>
  </si>
  <si>
    <t>Richard Tomaski</t>
  </si>
  <si>
    <t>Frank Vickers</t>
  </si>
  <si>
    <t>East Orig</t>
  </si>
  <si>
    <t>Craig Taylor</t>
  </si>
  <si>
    <t>David Jones</t>
  </si>
  <si>
    <t>Dir</t>
  </si>
  <si>
    <t>Jared Kaiser</t>
  </si>
  <si>
    <t>Fred Lagrasta</t>
  </si>
  <si>
    <t>Financial Derivatives</t>
  </si>
  <si>
    <t>Craig Breslau</t>
  </si>
  <si>
    <t>Charlie Otto</t>
  </si>
  <si>
    <t>George Gilbert</t>
  </si>
  <si>
    <t>Caroline Abramo</t>
  </si>
  <si>
    <t>Robin Zivic</t>
  </si>
  <si>
    <t>Mark Smith</t>
  </si>
  <si>
    <t>Troy Black</t>
  </si>
  <si>
    <t>Sheetal Patel</t>
  </si>
  <si>
    <t>Nelson Ferries</t>
  </si>
  <si>
    <t>Jaime Williams</t>
  </si>
  <si>
    <t>Augustine Perez</t>
  </si>
  <si>
    <t>Brian Redmond</t>
  </si>
  <si>
    <t>Mng Dir</t>
  </si>
  <si>
    <t>Texas Orig</t>
  </si>
  <si>
    <t>Morris LaRubbio</t>
  </si>
  <si>
    <t>Gary Bryan</t>
  </si>
  <si>
    <t>Jennifer Shipos</t>
  </si>
  <si>
    <t>Barry Tycholiz</t>
  </si>
  <si>
    <t>West Orig</t>
  </si>
  <si>
    <t>Mark Whitt</t>
  </si>
  <si>
    <t>Paul Lucci</t>
  </si>
  <si>
    <t>Stephanie Miller</t>
  </si>
  <si>
    <t>Steve South</t>
  </si>
  <si>
    <t>Kim Ward</t>
  </si>
  <si>
    <t>Theresa Stabb</t>
  </si>
  <si>
    <t>Spec Sr</t>
  </si>
  <si>
    <t>Ina Rangel</t>
  </si>
  <si>
    <t>Financial</t>
  </si>
  <si>
    <t>Becky Young</t>
  </si>
  <si>
    <t>Derivitives</t>
  </si>
  <si>
    <t>Irena Hogan</t>
  </si>
  <si>
    <t>Central/East</t>
  </si>
  <si>
    <t>Alex Villareal</t>
  </si>
  <si>
    <t xml:space="preserve">Central/East </t>
  </si>
  <si>
    <t>Amanda Hubble</t>
  </si>
  <si>
    <t>Melissa Solis</t>
  </si>
  <si>
    <t>Structuring/Fundys</t>
  </si>
  <si>
    <t>Laura Vuittonett</t>
  </si>
  <si>
    <t>Texas</t>
  </si>
  <si>
    <t>Jona Kimbrough</t>
  </si>
  <si>
    <t>Clerk/Runner</t>
  </si>
  <si>
    <t>Kevin Moore</t>
  </si>
  <si>
    <t>Brandee Jackson</t>
  </si>
  <si>
    <t>Logistics</t>
  </si>
  <si>
    <t>Mexico</t>
  </si>
  <si>
    <t>Portland Administrative Staff</t>
  </si>
  <si>
    <t>Vacancy</t>
  </si>
  <si>
    <t>Canada Support (including Legal but not HR)</t>
  </si>
  <si>
    <t>EAST POWER</t>
  </si>
  <si>
    <t>Kevin Presto</t>
  </si>
  <si>
    <t>NORTHEAST</t>
  </si>
  <si>
    <t>Dana Davis</t>
  </si>
  <si>
    <t>Rob Benson</t>
  </si>
  <si>
    <t>Paul Broderick</t>
  </si>
  <si>
    <t>Gautum Gupta</t>
  </si>
  <si>
    <t>Paul Thomas</t>
  </si>
  <si>
    <t>MIDWEST</t>
  </si>
  <si>
    <t>Fletch Sturm</t>
  </si>
  <si>
    <t>Russell Ballato</t>
  </si>
  <si>
    <t>Jason Kaniss</t>
  </si>
  <si>
    <t>Maria Valdez</t>
  </si>
  <si>
    <t xml:space="preserve">SOUTHEAST </t>
  </si>
  <si>
    <t>Rogers Herndon</t>
  </si>
  <si>
    <t>John Suarez</t>
  </si>
  <si>
    <t>Mike Carson</t>
  </si>
  <si>
    <t>Narsihma Misra</t>
  </si>
  <si>
    <t>Joe Wagner</t>
  </si>
  <si>
    <t>Bobby Gerry</t>
  </si>
  <si>
    <t>Doug Gilbert-Smith</t>
  </si>
  <si>
    <t>Eric Saibi</t>
  </si>
  <si>
    <t>John Forney</t>
  </si>
  <si>
    <t>Seung Taek Oh</t>
  </si>
  <si>
    <t xml:space="preserve">Jeff King </t>
  </si>
  <si>
    <t>Paul Schiavone</t>
  </si>
  <si>
    <t>Hourly</t>
  </si>
  <si>
    <t>Don Baughman</t>
  </si>
  <si>
    <t>Carrie Larkworthy</t>
  </si>
  <si>
    <t>Michael Seely</t>
  </si>
  <si>
    <t>Juan Padron</t>
  </si>
  <si>
    <t>Willis Phillip</t>
  </si>
  <si>
    <t>Peter Makkai</t>
  </si>
  <si>
    <t>Ben Rogers</t>
  </si>
  <si>
    <t>Bryce Schneider</t>
  </si>
  <si>
    <t>JD Kinser</t>
  </si>
  <si>
    <t>Tom May</t>
  </si>
  <si>
    <t>Joe Errigo</t>
  </si>
  <si>
    <t>Dean Laurent</t>
  </si>
  <si>
    <t>Miguel Garcia</t>
  </si>
  <si>
    <t>George Phillips</t>
  </si>
  <si>
    <t>Joe Stepenovich</t>
  </si>
  <si>
    <t>Punit Rawal</t>
  </si>
  <si>
    <t>Options</t>
  </si>
  <si>
    <t>Harry Aurora</t>
  </si>
  <si>
    <t>Rob Stalford</t>
  </si>
  <si>
    <t>Steve Wang</t>
  </si>
  <si>
    <t>Jaime Gualy</t>
  </si>
  <si>
    <t>Genco</t>
  </si>
  <si>
    <t>Eri Serio</t>
  </si>
  <si>
    <t>Keith Comeaux</t>
  </si>
  <si>
    <t>Marketing</t>
  </si>
  <si>
    <t>Dave Duran</t>
  </si>
  <si>
    <t>Larry Valderrama</t>
  </si>
  <si>
    <t>John Llodra</t>
  </si>
  <si>
    <t>Mike Curry</t>
  </si>
  <si>
    <t>Reagan Rorscharch</t>
  </si>
  <si>
    <t>Jim Meyn</t>
  </si>
  <si>
    <t>Mitch Robinson</t>
  </si>
  <si>
    <t>Bill Abler</t>
  </si>
  <si>
    <t>George Wood</t>
  </si>
  <si>
    <t>Leonardo Pacheco</t>
  </si>
  <si>
    <t>Terry Donovan</t>
  </si>
  <si>
    <t>Edith Cross</t>
  </si>
  <si>
    <t>Oliver Jones</t>
  </si>
  <si>
    <t>Dale Furrow</t>
  </si>
  <si>
    <t>Power Administrative Staff</t>
  </si>
  <si>
    <t>Claudia Guerrero</t>
  </si>
  <si>
    <t>Lisa Shoemaker</t>
  </si>
  <si>
    <t>Tina Rode</t>
  </si>
  <si>
    <t>TJ Black</t>
  </si>
  <si>
    <t>Development Systems/VMS Process</t>
  </si>
  <si>
    <t>Lloyd Will</t>
  </si>
  <si>
    <t>Debra Bailery</t>
  </si>
  <si>
    <t>Kristin Albrecht</t>
  </si>
  <si>
    <t>Corry Bentley-SE</t>
  </si>
  <si>
    <t>Jason Choate-NE</t>
  </si>
  <si>
    <t>Pat Hanse-MW</t>
  </si>
  <si>
    <t>Lisa Burnet-NE</t>
  </si>
  <si>
    <t>Gerald Gilber-NE</t>
  </si>
  <si>
    <t>Smith Day-SE</t>
  </si>
  <si>
    <t>Jeff Miller-ET</t>
  </si>
  <si>
    <t>Kayne Coulter-MW</t>
  </si>
  <si>
    <t>East</t>
  </si>
  <si>
    <t>Timothy Carter</t>
  </si>
  <si>
    <t>Thomas Chapman</t>
  </si>
  <si>
    <t>Andrea Dahlke</t>
  </si>
  <si>
    <t>Casey Evans</t>
  </si>
  <si>
    <t>Jon Lewis</t>
  </si>
  <si>
    <t>Donald Vison</t>
  </si>
  <si>
    <t>Stacey White</t>
  </si>
  <si>
    <t>Fran Chang</t>
  </si>
  <si>
    <t>Heather Dunton</t>
  </si>
  <si>
    <t>Samantha Law</t>
  </si>
  <si>
    <t>John Postlethwaite</t>
  </si>
  <si>
    <t>Power Settlements</t>
  </si>
  <si>
    <t>Evelyn Aucoin</t>
  </si>
  <si>
    <t>Lisa Brown</t>
  </si>
  <si>
    <t>Amy Clemons</t>
  </si>
  <si>
    <t>Vivien Pham</t>
  </si>
  <si>
    <t>Daphne Quarles</t>
  </si>
  <si>
    <t>Leslie Reeves</t>
  </si>
  <si>
    <t>Rhonda Robinson</t>
  </si>
  <si>
    <t>Katina Smith</t>
  </si>
  <si>
    <t>Gwendolyn Williams</t>
  </si>
  <si>
    <t>Thresa Allen</t>
  </si>
  <si>
    <t>James Cashion</t>
  </si>
  <si>
    <t>Kim Durham</t>
  </si>
  <si>
    <t>Rebecca Grace</t>
  </si>
  <si>
    <t>Kayla Harmon</t>
  </si>
  <si>
    <t>Sonia Hennessy</t>
  </si>
  <si>
    <t>Michael Jacobson</t>
  </si>
  <si>
    <t>Marci Mansfield</t>
  </si>
  <si>
    <t>Hall</t>
  </si>
  <si>
    <t>Choate</t>
  </si>
  <si>
    <t>Lisa Kinsey</t>
  </si>
  <si>
    <t>Logistics (Central Desk)</t>
  </si>
  <si>
    <t>Cora Pendergrass</t>
  </si>
  <si>
    <t>Sr. Spec</t>
  </si>
  <si>
    <t>Mark Schrab</t>
  </si>
  <si>
    <t xml:space="preserve">Kirk Lenart </t>
  </si>
  <si>
    <t>Charles Muzzy</t>
  </si>
  <si>
    <t>Kevin Brady</t>
  </si>
  <si>
    <t>Spec</t>
  </si>
  <si>
    <t>Darren Espey</t>
  </si>
  <si>
    <t>Amanda Boettcher</t>
  </si>
  <si>
    <t>Bonnie Chang</t>
  </si>
  <si>
    <t>Robert Superty</t>
  </si>
  <si>
    <t>Logistics (East Desk)</t>
  </si>
  <si>
    <t>Victor LaMadrid</t>
  </si>
  <si>
    <t>Clarissa Garcia</t>
  </si>
  <si>
    <t>Robert Allwein</t>
  </si>
  <si>
    <t>Meredith Homco</t>
  </si>
  <si>
    <t>Marde Driscoll Ernest</t>
  </si>
  <si>
    <t>Christina  Sanchez</t>
  </si>
  <si>
    <t>Scott Goodell</t>
  </si>
  <si>
    <t>Vicki Versen</t>
  </si>
  <si>
    <t>Scott Loving</t>
  </si>
  <si>
    <t>Darren Farmer</t>
  </si>
  <si>
    <t>Logistics (Texas Desk)</t>
  </si>
  <si>
    <t>Michael Olsen</t>
  </si>
  <si>
    <t>Randy Gay</t>
  </si>
  <si>
    <t>Associate</t>
  </si>
  <si>
    <t>Logistics (West Desk)</t>
  </si>
  <si>
    <t>Patti Sullivan</t>
  </si>
  <si>
    <t>Shannon  Groenewold</t>
  </si>
  <si>
    <t>Shelly Mendel</t>
  </si>
  <si>
    <t>Suzanne Christinasen</t>
  </si>
  <si>
    <t>Jackie Adams</t>
  </si>
  <si>
    <t>Donna Greif</t>
  </si>
  <si>
    <t>Kim Olinger</t>
  </si>
  <si>
    <t>Natalie Baker</t>
  </si>
  <si>
    <t>Tammy Lee-Jaquet</t>
  </si>
  <si>
    <t>Richard Pinion</t>
  </si>
  <si>
    <t>Jeff Gossett</t>
  </si>
  <si>
    <t>Gas Risk</t>
  </si>
  <si>
    <t>Russ Severson</t>
  </si>
  <si>
    <t>John Valdes</t>
  </si>
  <si>
    <t>Scott Palmer</t>
  </si>
  <si>
    <t>Kam Keiser</t>
  </si>
  <si>
    <t>Phillip Love</t>
  </si>
  <si>
    <t>Errol McLauglin</t>
  </si>
  <si>
    <t>O'neil Winfree</t>
  </si>
  <si>
    <t>Greg Couch</t>
  </si>
  <si>
    <t>Cathy Sprowls</t>
  </si>
  <si>
    <t>Michael Castillo</t>
  </si>
  <si>
    <t>Staff</t>
  </si>
  <si>
    <t>Kulvinder Fowler</t>
  </si>
  <si>
    <t>Luchas Johnson</t>
  </si>
  <si>
    <t>Anna Kulic</t>
  </si>
  <si>
    <t>Stephanie Hopkins</t>
  </si>
  <si>
    <t>Scott Tackett</t>
  </si>
  <si>
    <t>Ryan O'Rourke</t>
  </si>
  <si>
    <t>Randy Bhatia</t>
  </si>
  <si>
    <t>Ashley Worthing</t>
  </si>
  <si>
    <t>Kristen Clause</t>
  </si>
  <si>
    <t>James Hungerford</t>
  </si>
  <si>
    <t>Bruce Mills</t>
  </si>
  <si>
    <t>Melissa Videtto</t>
  </si>
  <si>
    <t>Amy Cavazos</t>
  </si>
  <si>
    <t>Joey Taylor</t>
  </si>
  <si>
    <t>Kori Loibl</t>
  </si>
  <si>
    <t>Derek Bailey</t>
  </si>
  <si>
    <t>Michelle Nelson</t>
  </si>
  <si>
    <t>Brad Jones</t>
  </si>
  <si>
    <t>Laura Vargas</t>
  </si>
  <si>
    <t>Pat Ryder</t>
  </si>
  <si>
    <t>Thomas Underwood</t>
  </si>
  <si>
    <t>Stephan Perich</t>
  </si>
  <si>
    <t>Dave Baumbach</t>
  </si>
  <si>
    <t>Darron Giron</t>
  </si>
  <si>
    <t>Kelly Little</t>
  </si>
  <si>
    <t>Ed Brady</t>
  </si>
  <si>
    <t>AC Romero</t>
  </si>
  <si>
    <t>Zach McCarroll</t>
  </si>
  <si>
    <t>Rodrique, Robin</t>
  </si>
  <si>
    <t>Lynn Pikofsky</t>
  </si>
  <si>
    <t>Mary Alba</t>
  </si>
  <si>
    <t>Gas Settlements</t>
  </si>
  <si>
    <t>Robert Baxter</t>
  </si>
  <si>
    <t>Mgr</t>
  </si>
  <si>
    <t>Michelle Bruce</t>
  </si>
  <si>
    <t>Larry Cash</t>
  </si>
  <si>
    <t>Janine Cashin</t>
  </si>
  <si>
    <t>Margaret Dhont</t>
  </si>
  <si>
    <t>John Dozier</t>
  </si>
  <si>
    <t>Mary Ellenberger</t>
  </si>
  <si>
    <t>David Eubanks</t>
  </si>
  <si>
    <t>Linda Ewing</t>
  </si>
  <si>
    <t>Priscilla Hamic</t>
  </si>
  <si>
    <t>Kris Hanson</t>
  </si>
  <si>
    <t>Kelly Huntley</t>
  </si>
  <si>
    <t>Charles Jacobs</t>
  </si>
  <si>
    <t>Paula Lee</t>
  </si>
  <si>
    <t>Sr. Clerk</t>
  </si>
  <si>
    <t>Tom Mcfatridge</t>
  </si>
  <si>
    <t>Genaro Mendoza</t>
  </si>
  <si>
    <t>Douglas Nelson</t>
  </si>
  <si>
    <t>Rena Obey</t>
  </si>
  <si>
    <t>Megan Parker</t>
  </si>
  <si>
    <t>Wade Price</t>
  </si>
  <si>
    <t>Sherry Anastas</t>
  </si>
  <si>
    <t>Sr Spec</t>
  </si>
  <si>
    <t>Eric Calub</t>
  </si>
  <si>
    <t>Lee Ann Chance</t>
  </si>
  <si>
    <t>Ryan Keith</t>
  </si>
  <si>
    <t>Sherlyn Schumack</t>
  </si>
  <si>
    <t>Christopher Spears</t>
  </si>
  <si>
    <t>Rita Wynne</t>
  </si>
  <si>
    <t>Bridgette Anderson</t>
  </si>
  <si>
    <t>Global Contract/Confirms (Power/Gas)</t>
  </si>
  <si>
    <t>Cynthia Balfour-Flanagan</t>
  </si>
  <si>
    <t>Bill Hare</t>
  </si>
  <si>
    <t>Sylvia Campos</t>
  </si>
  <si>
    <t>Susan Elledge</t>
  </si>
  <si>
    <t>Stacey Richardson</t>
  </si>
  <si>
    <t>Marlene Hilliard</t>
  </si>
  <si>
    <t>Rosalinda Botello</t>
  </si>
  <si>
    <t>Clerk</t>
  </si>
  <si>
    <t>Sharen Cason</t>
  </si>
  <si>
    <t>Rhonda Denton</t>
  </si>
  <si>
    <t>Kimberly Hundl</t>
  </si>
  <si>
    <t>Kimberly Indelicato</t>
  </si>
  <si>
    <t>Evelyn Metoyer</t>
  </si>
  <si>
    <t>Melissa Murphy</t>
  </si>
  <si>
    <t>Stephanie Piwetz</t>
  </si>
  <si>
    <t>Kim Theriot</t>
  </si>
  <si>
    <t>Kerri Thompson</t>
  </si>
  <si>
    <t>Brenna Neves</t>
  </si>
  <si>
    <t>Diane Anderson</t>
  </si>
  <si>
    <t>Jean Bell</t>
  </si>
  <si>
    <t>Bob Bowen</t>
  </si>
  <si>
    <t>Bryan Delahoussaye</t>
  </si>
  <si>
    <t>Richard Deming</t>
  </si>
  <si>
    <t>Laura Dewitt</t>
  </si>
  <si>
    <t>Jason Fischer</t>
  </si>
  <si>
    <t>Joe Hunter</t>
  </si>
  <si>
    <t>Patrick Mulvany</t>
  </si>
  <si>
    <t>Donnie Myers</t>
  </si>
  <si>
    <t>Dale Neuner</t>
  </si>
  <si>
    <t>Ellen Wallumrod</t>
  </si>
  <si>
    <t>Innocetta Amerson</t>
  </si>
  <si>
    <t>Jennifer Blay-Smith</t>
  </si>
  <si>
    <t>Kevin Bosse</t>
  </si>
  <si>
    <t>Chris Chang</t>
  </si>
  <si>
    <t>Sherry Dawson</t>
  </si>
  <si>
    <t>Geralynn, Gosnell</t>
  </si>
  <si>
    <t>Angelo, Miroballi</t>
  </si>
  <si>
    <t>Cynthia Shoup</t>
  </si>
  <si>
    <t>Mechelle, Stevens</t>
  </si>
  <si>
    <t>Chris Gaskill</t>
  </si>
  <si>
    <t>Fundys</t>
  </si>
  <si>
    <t>Dipak Argawalla</t>
  </si>
  <si>
    <t>Bart Burke</t>
  </si>
  <si>
    <t>Justin Omalley</t>
  </si>
  <si>
    <t>Brain Falik</t>
  </si>
  <si>
    <t>Josef Lieskovsky</t>
  </si>
  <si>
    <t>Adam Bayer</t>
  </si>
  <si>
    <t>Verawan Yawapongsiri</t>
  </si>
  <si>
    <t>Assoc</t>
  </si>
  <si>
    <t>Denver Plachey</t>
  </si>
  <si>
    <t>Patrick Taylor</t>
  </si>
  <si>
    <t>Vladi Pimenov</t>
  </si>
  <si>
    <t>Brent Donier</t>
  </si>
  <si>
    <t>J D Buss</t>
  </si>
  <si>
    <t>Riki Imai</t>
  </si>
  <si>
    <t>Fundys-Power</t>
  </si>
  <si>
    <t>Kevin Cline</t>
  </si>
  <si>
    <t>Moises Benchaluch</t>
  </si>
  <si>
    <t>Bill Rust</t>
  </si>
  <si>
    <t>Gus Giron</t>
  </si>
  <si>
    <t>Maurico Marques</t>
  </si>
  <si>
    <t>Anna Santucci</t>
  </si>
  <si>
    <t>Mark Breese</t>
  </si>
  <si>
    <t>Eric Moon</t>
  </si>
  <si>
    <t>Berney Aucoin</t>
  </si>
  <si>
    <t>Mike Roberts</t>
  </si>
  <si>
    <t>Steve Bennett</t>
  </si>
  <si>
    <t>Dave Ryan</t>
  </si>
  <si>
    <t>Jose Marquez</t>
  </si>
  <si>
    <t>Adam Stevens</t>
  </si>
  <si>
    <t>Jesse Fernandez</t>
  </si>
  <si>
    <t>Barbara Martinez</t>
  </si>
  <si>
    <t>Scott Tholan</t>
  </si>
  <si>
    <t>Competitor Analysis</t>
  </si>
  <si>
    <t>Kristin Walsh</t>
  </si>
  <si>
    <t>Nordstrom</t>
  </si>
  <si>
    <t>Forster</t>
  </si>
  <si>
    <t>Risk</t>
  </si>
  <si>
    <t>IT</t>
  </si>
  <si>
    <t>Bardal</t>
  </si>
  <si>
    <t>Liknes</t>
  </si>
  <si>
    <t>Punja</t>
  </si>
  <si>
    <t>Hedstrom</t>
  </si>
  <si>
    <t>Dawes</t>
  </si>
  <si>
    <t>Gaffney</t>
  </si>
  <si>
    <t>Cappelletto</t>
  </si>
  <si>
    <t>Marryott</t>
  </si>
  <si>
    <t>Gillis</t>
  </si>
  <si>
    <t>Moscoso</t>
  </si>
  <si>
    <t>Prior</t>
  </si>
  <si>
    <t>Martin</t>
  </si>
  <si>
    <t>Johnston</t>
  </si>
  <si>
    <t>Tu</t>
  </si>
  <si>
    <t>Luc</t>
  </si>
  <si>
    <t>Seib</t>
  </si>
  <si>
    <t>Ripley</t>
  </si>
  <si>
    <t>Hanslip</t>
  </si>
  <si>
    <t>Keohane</t>
  </si>
  <si>
    <t>McCullough</t>
  </si>
  <si>
    <t>Reeves</t>
  </si>
  <si>
    <t>Vander Velde</t>
  </si>
  <si>
    <t>Tackney</t>
  </si>
  <si>
    <t>Patterson</t>
  </si>
  <si>
    <t>O'Neil</t>
  </si>
  <si>
    <t>Unger</t>
  </si>
  <si>
    <t>Quon</t>
  </si>
  <si>
    <t>Scott</t>
  </si>
  <si>
    <t>Tripp (Toronto)</t>
  </si>
  <si>
    <t>Robert Johnston</t>
  </si>
  <si>
    <t>Vice Pres</t>
  </si>
  <si>
    <t>Director, Managing</t>
  </si>
  <si>
    <t>Clerk, Sr.</t>
  </si>
  <si>
    <t xml:space="preserve">Director  </t>
  </si>
  <si>
    <t>Sr. Director</t>
  </si>
  <si>
    <t>East  Power Trading</t>
  </si>
  <si>
    <t>Admin, Sr.</t>
  </si>
  <si>
    <t>West Power Trading - Portland &amp; Orig</t>
  </si>
  <si>
    <t>Sr. Admin</t>
  </si>
  <si>
    <t>Biever, Jason</t>
  </si>
  <si>
    <t>Pres, CEO</t>
  </si>
  <si>
    <t>Portland Fundamentals &amp; Structuring</t>
  </si>
  <si>
    <t>Power Risk (East and West)</t>
  </si>
  <si>
    <t>Sr.Spec</t>
  </si>
  <si>
    <t>Energy Operations Management</t>
  </si>
  <si>
    <t>Clayton Rondeau</t>
  </si>
  <si>
    <t>Todd Bowen</t>
  </si>
  <si>
    <t>Tech, Consultant</t>
  </si>
  <si>
    <t>Technoligist</t>
  </si>
  <si>
    <t>Consultant, Tech</t>
  </si>
  <si>
    <t xml:space="preserve">Admin </t>
  </si>
  <si>
    <t>IT Management</t>
  </si>
  <si>
    <t>David Fuller</t>
  </si>
  <si>
    <t>Jafry</t>
  </si>
  <si>
    <t>Rahil</t>
  </si>
  <si>
    <t>Gas Trading</t>
  </si>
  <si>
    <t>Manager?</t>
  </si>
  <si>
    <t>TOTAL</t>
  </si>
  <si>
    <t xml:space="preserve">TOTAL </t>
  </si>
  <si>
    <t>CANADA</t>
  </si>
  <si>
    <t>GRAND TOTAL</t>
  </si>
  <si>
    <t>ok</t>
  </si>
  <si>
    <t>Scheduling - Power Logistics</t>
  </si>
  <si>
    <t>Admin, Sr</t>
  </si>
  <si>
    <t>Admin Coordinator</t>
  </si>
  <si>
    <t>Specialist</t>
  </si>
  <si>
    <t>Asst. General Counsel</t>
  </si>
  <si>
    <t>Sr. Counsel</t>
  </si>
  <si>
    <t>Managing Director</t>
  </si>
  <si>
    <t>Sr. Spec.</t>
  </si>
  <si>
    <t>Spec.</t>
  </si>
  <si>
    <t>Sr. Admin Asst.</t>
  </si>
  <si>
    <t>Executive Secretary</t>
  </si>
  <si>
    <t>Canada Support</t>
  </si>
  <si>
    <t>Donlevy-Lee</t>
  </si>
  <si>
    <t>Volume Management</t>
  </si>
  <si>
    <t>Gary Padivlala</t>
  </si>
  <si>
    <t>Beltri, Angeles</t>
  </si>
  <si>
    <t>Greusen, Karen</t>
  </si>
  <si>
    <t>Hai Chen</t>
  </si>
  <si>
    <t>Rondeau</t>
  </si>
  <si>
    <t>Slater</t>
  </si>
  <si>
    <t>Crawford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</si>
</sst>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1" fillId="0" borderId="0" xfId="0" applyFont="1" applyFill="1" applyBorder="1"/>
    <xf numFmtId="0" fontId="3" fillId="0" borderId="0" xfId="0" applyFont="1" applyFill="1" applyBorder="1"/>
    <xf numFmtId="0" fontId="3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 applyAlignment="1">
      <alignment horizontal="center"/>
    </xf>
    <xf numFmtId="0" fontId="5" fillId="0" borderId="0" xfId="0" applyFont="1"/>
    <xf numFmtId="0" fontId="0" fillId="0" borderId="0" xfId="0" applyFill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0" fillId="0" borderId="6" xfId="0" applyBorder="1"/>
    <xf numFmtId="0" fontId="1" fillId="0" borderId="7" xfId="0" applyFont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0" fillId="0" borderId="7" xfId="0" applyBorder="1"/>
    <xf numFmtId="0" fontId="8" fillId="0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6" xfId="0" applyFont="1" applyBorder="1"/>
    <xf numFmtId="0" fontId="2" fillId="0" borderId="0" xfId="0" applyFont="1" applyFill="1" applyBorder="1"/>
    <xf numFmtId="0" fontId="2" fillId="0" borderId="6" xfId="0" applyFont="1" applyFill="1" applyBorder="1"/>
    <xf numFmtId="0" fontId="2" fillId="0" borderId="0" xfId="0" applyFont="1" applyBorder="1" applyAlignment="1">
      <alignment horizontal="center"/>
    </xf>
    <xf numFmtId="0" fontId="9" fillId="0" borderId="0" xfId="0" applyFont="1"/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Border="1"/>
    <xf numFmtId="0" fontId="9" fillId="0" borderId="0" xfId="0" applyFont="1" applyBorder="1"/>
    <xf numFmtId="0" fontId="2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5" xfId="0" applyBorder="1"/>
    <xf numFmtId="0" fontId="1" fillId="0" borderId="4" xfId="0" applyFont="1" applyBorder="1" applyAlignment="1">
      <alignment horizontal="center"/>
    </xf>
    <xf numFmtId="0" fontId="1" fillId="0" borderId="6" xfId="0" applyFont="1" applyBorder="1"/>
    <xf numFmtId="0" fontId="7" fillId="0" borderId="6" xfId="0" applyFont="1" applyFill="1" applyBorder="1"/>
    <xf numFmtId="0" fontId="10" fillId="0" borderId="0" xfId="0" applyFont="1"/>
    <xf numFmtId="0" fontId="1" fillId="0" borderId="0" xfId="0" applyFont="1" applyAlignment="1">
      <alignment horizontal="left"/>
    </xf>
    <xf numFmtId="0" fontId="0" fillId="0" borderId="6" xfId="0" applyBorder="1" applyAlignment="1">
      <alignment horizontal="left" indent="1"/>
    </xf>
    <xf numFmtId="0" fontId="1" fillId="0" borderId="6" xfId="0" applyFont="1" applyFill="1" applyBorder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horizontal="center"/>
    </xf>
    <xf numFmtId="0" fontId="12" fillId="0" borderId="6" xfId="0" applyFont="1" applyBorder="1"/>
    <xf numFmtId="0" fontId="11" fillId="0" borderId="7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2" xfId="0" applyFont="1" applyFill="1" applyBorder="1"/>
    <xf numFmtId="0" fontId="7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L69"/>
  <sheetViews>
    <sheetView workbookViewId="0">
      <selection activeCell="K1" sqref="K1"/>
    </sheetView>
  </sheetViews>
  <sheetFormatPr defaultRowHeight="12.75" x14ac:dyDescent="0.2"/>
  <cols>
    <col min="1" max="16384" width="9.140625" style="3"/>
  </cols>
  <sheetData>
    <row r="2" spans="2:11" x14ac:dyDescent="0.2">
      <c r="B2" s="3" t="s">
        <v>2</v>
      </c>
    </row>
    <row r="3" spans="2:11" x14ac:dyDescent="0.2">
      <c r="C3" s="3" t="s">
        <v>48</v>
      </c>
      <c r="E3" s="3" t="s">
        <v>37</v>
      </c>
      <c r="K3" s="3">
        <v>43</v>
      </c>
    </row>
    <row r="4" spans="2:11" x14ac:dyDescent="0.2">
      <c r="C4" s="3" t="s">
        <v>3</v>
      </c>
      <c r="K4" s="3">
        <v>34</v>
      </c>
    </row>
    <row r="5" spans="2:11" x14ac:dyDescent="0.2">
      <c r="C5" s="3" t="s">
        <v>36</v>
      </c>
      <c r="K5" s="3">
        <v>12</v>
      </c>
    </row>
    <row r="7" spans="2:11" x14ac:dyDescent="0.2">
      <c r="C7" s="6" t="s">
        <v>4</v>
      </c>
      <c r="D7" s="6"/>
      <c r="E7" s="6"/>
      <c r="F7" s="6"/>
      <c r="G7" s="6"/>
      <c r="H7" s="6"/>
      <c r="I7" s="6"/>
      <c r="J7" s="6"/>
      <c r="K7" s="5">
        <v>43</v>
      </c>
    </row>
    <row r="8" spans="2:11" x14ac:dyDescent="0.2">
      <c r="C8" s="5" t="s">
        <v>5</v>
      </c>
      <c r="D8" s="6"/>
      <c r="E8" s="6"/>
      <c r="F8" s="6"/>
      <c r="G8" s="6"/>
      <c r="H8" s="6"/>
      <c r="I8" s="6"/>
      <c r="J8" s="6"/>
      <c r="K8" s="5">
        <v>14</v>
      </c>
    </row>
    <row r="9" spans="2:11" x14ac:dyDescent="0.2">
      <c r="C9" s="3" t="s">
        <v>46</v>
      </c>
      <c r="K9" s="4">
        <v>3</v>
      </c>
    </row>
    <row r="10" spans="2:11" x14ac:dyDescent="0.2">
      <c r="C10" s="3" t="s">
        <v>36</v>
      </c>
      <c r="K10" s="4">
        <v>4</v>
      </c>
    </row>
    <row r="11" spans="2:11" x14ac:dyDescent="0.2">
      <c r="K11" s="4"/>
    </row>
    <row r="12" spans="2:11" x14ac:dyDescent="0.2">
      <c r="B12" s="3" t="s">
        <v>6</v>
      </c>
    </row>
    <row r="13" spans="2:11" x14ac:dyDescent="0.2">
      <c r="C13" s="4" t="s">
        <v>7</v>
      </c>
      <c r="K13" s="4">
        <v>23</v>
      </c>
    </row>
    <row r="14" spans="2:11" x14ac:dyDescent="0.2">
      <c r="C14" s="4" t="s">
        <v>5</v>
      </c>
      <c r="K14" s="4">
        <v>13</v>
      </c>
    </row>
    <row r="15" spans="2:11" x14ac:dyDescent="0.2">
      <c r="C15" s="4" t="s">
        <v>36</v>
      </c>
      <c r="G15" s="3" t="s">
        <v>0</v>
      </c>
      <c r="K15" s="4">
        <v>4</v>
      </c>
    </row>
    <row r="16" spans="2:11" x14ac:dyDescent="0.2">
      <c r="C16" s="4"/>
      <c r="K16" s="4"/>
    </row>
    <row r="17" spans="2:11" x14ac:dyDescent="0.2">
      <c r="B17" s="6" t="s">
        <v>8</v>
      </c>
      <c r="C17" s="6"/>
      <c r="D17" s="6"/>
      <c r="E17" s="6"/>
      <c r="F17" s="6"/>
      <c r="G17" s="6"/>
      <c r="H17" s="6"/>
      <c r="I17" s="6"/>
      <c r="J17" s="6"/>
      <c r="K17" s="6"/>
    </row>
    <row r="18" spans="2:11" x14ac:dyDescent="0.2">
      <c r="B18" s="6"/>
      <c r="C18" s="6" t="s">
        <v>9</v>
      </c>
      <c r="D18" s="6"/>
      <c r="E18" s="6"/>
      <c r="F18" s="6"/>
      <c r="G18" s="6"/>
      <c r="H18" s="6"/>
      <c r="I18" s="6"/>
      <c r="J18" s="6"/>
      <c r="K18" s="6">
        <v>11</v>
      </c>
    </row>
    <row r="19" spans="2:11" x14ac:dyDescent="0.2">
      <c r="B19" s="6"/>
      <c r="C19" s="5" t="s">
        <v>10</v>
      </c>
      <c r="D19" s="6"/>
      <c r="E19" s="6"/>
      <c r="F19" s="6"/>
      <c r="G19" s="6"/>
      <c r="H19" s="6"/>
      <c r="I19" s="6"/>
      <c r="J19" s="6"/>
      <c r="K19" s="6">
        <v>15</v>
      </c>
    </row>
    <row r="20" spans="2:11" x14ac:dyDescent="0.2">
      <c r="B20" s="6"/>
      <c r="C20" s="5" t="s">
        <v>36</v>
      </c>
      <c r="D20" s="6"/>
      <c r="E20" s="6"/>
      <c r="F20" s="6"/>
      <c r="G20" s="6"/>
      <c r="H20" s="6"/>
      <c r="I20" s="6"/>
      <c r="J20" s="6"/>
      <c r="K20" s="6">
        <v>5</v>
      </c>
    </row>
    <row r="21" spans="2:11" x14ac:dyDescent="0.2">
      <c r="C21" s="4"/>
    </row>
    <row r="22" spans="2:11" x14ac:dyDescent="0.2">
      <c r="B22" s="6" t="s">
        <v>32</v>
      </c>
      <c r="C22" s="6"/>
      <c r="D22" s="6"/>
      <c r="E22" s="6"/>
      <c r="F22" s="6"/>
      <c r="G22" s="6"/>
      <c r="H22" s="6"/>
      <c r="I22" s="6"/>
      <c r="J22" s="6"/>
      <c r="K22" s="6"/>
    </row>
    <row r="23" spans="2:11" x14ac:dyDescent="0.2">
      <c r="B23" s="6"/>
      <c r="C23" s="6" t="s">
        <v>35</v>
      </c>
      <c r="D23" s="6"/>
      <c r="E23" s="6"/>
      <c r="F23" s="6"/>
      <c r="G23" s="6"/>
      <c r="H23" s="6"/>
      <c r="I23" s="6"/>
      <c r="J23" s="6"/>
      <c r="K23" s="6">
        <v>23</v>
      </c>
    </row>
    <row r="24" spans="2:11" x14ac:dyDescent="0.2">
      <c r="B24" s="6"/>
      <c r="C24" s="5" t="s">
        <v>6</v>
      </c>
      <c r="D24" s="6"/>
      <c r="E24" s="6"/>
      <c r="F24" s="6"/>
      <c r="G24" s="6"/>
      <c r="H24" s="6"/>
      <c r="I24" s="6"/>
      <c r="J24" s="6"/>
      <c r="K24" s="5">
        <v>6</v>
      </c>
    </row>
    <row r="26" spans="2:11" x14ac:dyDescent="0.2">
      <c r="B26" s="3" t="s">
        <v>33</v>
      </c>
    </row>
    <row r="27" spans="2:11" x14ac:dyDescent="0.2">
      <c r="C27" s="3" t="s">
        <v>2</v>
      </c>
      <c r="K27" s="3">
        <v>3</v>
      </c>
    </row>
    <row r="28" spans="2:11" x14ac:dyDescent="0.2">
      <c r="C28" s="4" t="s">
        <v>6</v>
      </c>
      <c r="K28" s="4">
        <v>2</v>
      </c>
    </row>
    <row r="30" spans="2:11" x14ac:dyDescent="0.2">
      <c r="B30" s="3" t="s">
        <v>34</v>
      </c>
      <c r="K30" s="3">
        <v>5</v>
      </c>
    </row>
    <row r="31" spans="2:11" x14ac:dyDescent="0.2">
      <c r="B31" s="3" t="s">
        <v>0</v>
      </c>
    </row>
    <row r="32" spans="2:11" x14ac:dyDescent="0.2">
      <c r="B32" s="3" t="s">
        <v>23</v>
      </c>
      <c r="K32" s="3">
        <v>2</v>
      </c>
    </row>
    <row r="33" spans="2:12" x14ac:dyDescent="0.2">
      <c r="B33" s="3" t="s">
        <v>22</v>
      </c>
      <c r="K33" s="3">
        <v>3</v>
      </c>
    </row>
    <row r="34" spans="2:12" x14ac:dyDescent="0.2">
      <c r="B34" s="4" t="s">
        <v>21</v>
      </c>
      <c r="K34" s="3">
        <v>15</v>
      </c>
    </row>
    <row r="35" spans="2:12" x14ac:dyDescent="0.2">
      <c r="B35" s="3" t="s">
        <v>20</v>
      </c>
      <c r="K35" s="3">
        <v>9</v>
      </c>
    </row>
    <row r="37" spans="2:12" x14ac:dyDescent="0.2">
      <c r="B37" s="3" t="s">
        <v>19</v>
      </c>
    </row>
    <row r="38" spans="2:12" x14ac:dyDescent="0.2">
      <c r="C38" s="3" t="s">
        <v>24</v>
      </c>
      <c r="K38" s="5">
        <v>33</v>
      </c>
    </row>
    <row r="39" spans="2:12" x14ac:dyDescent="0.2">
      <c r="C39" s="3" t="s">
        <v>25</v>
      </c>
      <c r="K39" s="4">
        <v>41</v>
      </c>
    </row>
    <row r="40" spans="2:12" x14ac:dyDescent="0.2">
      <c r="C40" s="3" t="s">
        <v>38</v>
      </c>
      <c r="K40" s="4">
        <v>21</v>
      </c>
    </row>
    <row r="41" spans="2:12" x14ac:dyDescent="0.2">
      <c r="C41" s="4" t="s">
        <v>26</v>
      </c>
      <c r="K41" s="4">
        <v>7</v>
      </c>
    </row>
    <row r="42" spans="2:12" x14ac:dyDescent="0.2">
      <c r="C42" s="4" t="s">
        <v>39</v>
      </c>
      <c r="K42" s="4">
        <v>30</v>
      </c>
    </row>
    <row r="43" spans="2:12" x14ac:dyDescent="0.2">
      <c r="C43" s="3" t="s">
        <v>27</v>
      </c>
      <c r="K43" s="4">
        <v>13</v>
      </c>
    </row>
    <row r="44" spans="2:12" x14ac:dyDescent="0.2">
      <c r="C44" s="3" t="s">
        <v>28</v>
      </c>
      <c r="K44" s="4">
        <v>11</v>
      </c>
      <c r="L44" s="4"/>
    </row>
    <row r="45" spans="2:12" x14ac:dyDescent="0.2">
      <c r="C45" s="3" t="s">
        <v>29</v>
      </c>
      <c r="K45" s="4">
        <v>9</v>
      </c>
      <c r="L45" s="4"/>
    </row>
    <row r="46" spans="2:12" x14ac:dyDescent="0.2">
      <c r="C46" s="4" t="s">
        <v>30</v>
      </c>
      <c r="K46" s="4">
        <v>8</v>
      </c>
      <c r="L46" s="4"/>
    </row>
    <row r="47" spans="2:12" x14ac:dyDescent="0.2">
      <c r="C47" s="4" t="s">
        <v>40</v>
      </c>
      <c r="K47" s="4">
        <v>9</v>
      </c>
      <c r="L47" s="4"/>
    </row>
    <row r="48" spans="2:12" x14ac:dyDescent="0.2">
      <c r="C48" s="4" t="s">
        <v>44</v>
      </c>
      <c r="K48" s="4">
        <v>2</v>
      </c>
    </row>
    <row r="50" spans="2:11" x14ac:dyDescent="0.2">
      <c r="C50" s="4"/>
      <c r="K50" s="4"/>
    </row>
    <row r="51" spans="2:11" x14ac:dyDescent="0.2">
      <c r="B51" s="3" t="s">
        <v>16</v>
      </c>
    </row>
    <row r="52" spans="2:11" x14ac:dyDescent="0.2">
      <c r="C52" s="3" t="s">
        <v>17</v>
      </c>
      <c r="K52" s="3">
        <v>60</v>
      </c>
    </row>
    <row r="53" spans="2:11" x14ac:dyDescent="0.2">
      <c r="C53" s="3" t="s">
        <v>45</v>
      </c>
      <c r="K53" s="4">
        <v>38</v>
      </c>
    </row>
    <row r="54" spans="2:11" x14ac:dyDescent="0.2">
      <c r="C54" s="3" t="s">
        <v>18</v>
      </c>
      <c r="K54" s="4">
        <v>77</v>
      </c>
    </row>
    <row r="55" spans="2:11" x14ac:dyDescent="0.2">
      <c r="C55" s="4" t="s">
        <v>32</v>
      </c>
      <c r="K55" s="4">
        <v>8</v>
      </c>
    </row>
    <row r="56" spans="2:11" x14ac:dyDescent="0.2">
      <c r="C56" s="4" t="s">
        <v>42</v>
      </c>
      <c r="K56" s="4">
        <v>12</v>
      </c>
    </row>
    <row r="57" spans="2:11" x14ac:dyDescent="0.2">
      <c r="C57" s="4" t="s">
        <v>49</v>
      </c>
      <c r="K57" s="4">
        <v>5</v>
      </c>
    </row>
    <row r="58" spans="2:11" x14ac:dyDescent="0.2">
      <c r="C58" s="4"/>
      <c r="K58" s="4"/>
    </row>
    <row r="59" spans="2:11" x14ac:dyDescent="0.2">
      <c r="B59" s="3" t="s">
        <v>41</v>
      </c>
      <c r="C59" s="4"/>
      <c r="K59" s="4">
        <v>4</v>
      </c>
    </row>
    <row r="60" spans="2:11" x14ac:dyDescent="0.2">
      <c r="B60" s="4" t="s">
        <v>47</v>
      </c>
      <c r="K60" s="4">
        <v>30</v>
      </c>
    </row>
    <row r="61" spans="2:11" x14ac:dyDescent="0.2">
      <c r="B61" s="4" t="s">
        <v>31</v>
      </c>
      <c r="K61" s="4">
        <v>12</v>
      </c>
    </row>
    <row r="62" spans="2:11" x14ac:dyDescent="0.2">
      <c r="B62" s="3" t="s">
        <v>15</v>
      </c>
      <c r="K62" s="3">
        <v>20</v>
      </c>
    </row>
    <row r="63" spans="2:11" x14ac:dyDescent="0.2">
      <c r="B63" s="3" t="s">
        <v>11</v>
      </c>
      <c r="K63" s="3">
        <v>44</v>
      </c>
    </row>
    <row r="64" spans="2:11" x14ac:dyDescent="0.2">
      <c r="B64" s="4" t="s">
        <v>12</v>
      </c>
      <c r="K64" s="3">
        <v>2</v>
      </c>
    </row>
    <row r="65" spans="2:11" x14ac:dyDescent="0.2">
      <c r="B65" s="3" t="s">
        <v>13</v>
      </c>
      <c r="K65" s="3">
        <v>6</v>
      </c>
    </row>
    <row r="66" spans="2:11" x14ac:dyDescent="0.2">
      <c r="B66" s="4" t="s">
        <v>1</v>
      </c>
      <c r="K66" s="7" t="s">
        <v>14</v>
      </c>
    </row>
    <row r="67" spans="2:11" x14ac:dyDescent="0.2">
      <c r="B67" s="4" t="s">
        <v>700</v>
      </c>
      <c r="K67" s="4">
        <v>33</v>
      </c>
    </row>
    <row r="68" spans="2:11" ht="13.5" thickBot="1" x14ac:dyDescent="0.25">
      <c r="K68" s="8">
        <f>SUM(K1:K67)</f>
        <v>827</v>
      </c>
    </row>
    <row r="69" spans="2:11" ht="13.5" thickTop="1" x14ac:dyDescent="0.2"/>
  </sheetData>
  <phoneticPr fontId="0" type="noConversion"/>
  <pageMargins left="0.25" right="0.25" top="0.5" bottom="0.5" header="0.5" footer="0.5"/>
  <pageSetup scale="8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D7"/>
  <sheetViews>
    <sheetView workbookViewId="0">
      <selection activeCell="D2" sqref="D2"/>
    </sheetView>
  </sheetViews>
  <sheetFormatPr defaultRowHeight="12.75" x14ac:dyDescent="0.2"/>
  <cols>
    <col min="1" max="1" width="11.42578125" customWidth="1"/>
  </cols>
  <sheetData>
    <row r="1" spans="1:4" x14ac:dyDescent="0.2">
      <c r="A1" s="9" t="s">
        <v>698</v>
      </c>
      <c r="D1" t="s">
        <v>1072</v>
      </c>
    </row>
    <row r="3" spans="1:4" s="20" customFormat="1" x14ac:dyDescent="0.2">
      <c r="A3" s="20" t="s">
        <v>494</v>
      </c>
      <c r="B3" s="20" t="s">
        <v>495</v>
      </c>
      <c r="C3" s="20" t="s">
        <v>1049</v>
      </c>
    </row>
    <row r="4" spans="1:4" s="20" customFormat="1" x14ac:dyDescent="0.2">
      <c r="A4" s="20" t="s">
        <v>496</v>
      </c>
      <c r="B4" s="20" t="s">
        <v>497</v>
      </c>
      <c r="C4" s="20" t="s">
        <v>86</v>
      </c>
    </row>
    <row r="5" spans="1:4" s="20" customFormat="1" x14ac:dyDescent="0.2">
      <c r="A5" s="20" t="s">
        <v>498</v>
      </c>
      <c r="B5" s="20" t="s">
        <v>499</v>
      </c>
      <c r="C5" s="20" t="s">
        <v>86</v>
      </c>
    </row>
    <row r="6" spans="1:4" s="20" customFormat="1" ht="13.5" thickBot="1" x14ac:dyDescent="0.25">
      <c r="A6" s="20" t="s">
        <v>500</v>
      </c>
      <c r="B6" s="20" t="s">
        <v>501</v>
      </c>
      <c r="C6" s="20" t="s">
        <v>86</v>
      </c>
    </row>
    <row r="7" spans="1:4" ht="13.5" thickBot="1" x14ac:dyDescent="0.25">
      <c r="C7" s="30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P44"/>
  <sheetViews>
    <sheetView workbookViewId="0">
      <selection activeCell="B2" sqref="B2"/>
    </sheetView>
  </sheetViews>
  <sheetFormatPr defaultRowHeight="12.75" x14ac:dyDescent="0.2"/>
  <cols>
    <col min="1" max="1" width="16.7109375" style="36" customWidth="1"/>
    <col min="2" max="2" width="14" bestFit="1" customWidth="1"/>
    <col min="3" max="3" width="9.140625" style="13"/>
    <col min="4" max="4" width="3.7109375" customWidth="1"/>
    <col min="7" max="7" width="9.140625" style="13"/>
    <col min="8" max="8" width="3.140625" customWidth="1"/>
    <col min="9" max="9" width="12.85546875" bestFit="1" customWidth="1"/>
    <col min="11" max="11" width="9.140625" style="13"/>
    <col min="15" max="15" width="9.140625" style="13"/>
  </cols>
  <sheetData>
    <row r="1" spans="1:16" x14ac:dyDescent="0.2">
      <c r="A1" s="48" t="s">
        <v>1070</v>
      </c>
      <c r="B1" s="12" t="s">
        <v>1072</v>
      </c>
      <c r="D1" s="12"/>
      <c r="E1" s="12"/>
      <c r="F1" s="12"/>
      <c r="H1" s="12"/>
      <c r="I1" s="12"/>
      <c r="J1" s="12"/>
      <c r="L1" s="12"/>
      <c r="M1" s="12"/>
      <c r="N1" s="12"/>
      <c r="P1" s="12"/>
    </row>
    <row r="2" spans="1:16" x14ac:dyDescent="0.2">
      <c r="A2" s="56"/>
      <c r="B2" s="12"/>
      <c r="D2" s="12"/>
      <c r="E2" s="12"/>
      <c r="F2" s="12"/>
      <c r="H2" s="12"/>
      <c r="I2" s="12"/>
      <c r="J2" s="12"/>
      <c r="L2" s="12"/>
      <c r="M2" s="12"/>
      <c r="N2" s="12"/>
      <c r="P2" s="12"/>
    </row>
    <row r="3" spans="1:16" x14ac:dyDescent="0.2">
      <c r="A3" s="57" t="s">
        <v>561</v>
      </c>
      <c r="B3" s="23"/>
      <c r="C3" s="23"/>
      <c r="D3" s="23"/>
      <c r="H3" s="23"/>
      <c r="L3" s="23"/>
      <c r="P3" s="23"/>
    </row>
    <row r="4" spans="1:16" x14ac:dyDescent="0.2">
      <c r="A4" s="56" t="s">
        <v>1050</v>
      </c>
      <c r="B4" s="12" t="s">
        <v>81</v>
      </c>
      <c r="D4" s="12"/>
      <c r="H4" s="12"/>
      <c r="L4" s="12"/>
      <c r="P4" s="12"/>
    </row>
    <row r="5" spans="1:16" x14ac:dyDescent="0.2">
      <c r="A5" s="56" t="s">
        <v>569</v>
      </c>
      <c r="B5" s="12" t="s">
        <v>81</v>
      </c>
      <c r="D5" s="12"/>
      <c r="H5" s="12"/>
      <c r="L5" s="12"/>
      <c r="P5" s="12"/>
    </row>
    <row r="6" spans="1:16" x14ac:dyDescent="0.2">
      <c r="A6" s="56" t="s">
        <v>577</v>
      </c>
      <c r="B6" s="31" t="s">
        <v>81</v>
      </c>
      <c r="C6" s="25">
        <v>3</v>
      </c>
      <c r="D6" s="12"/>
      <c r="H6" s="12"/>
      <c r="L6" s="12"/>
      <c r="P6" s="12"/>
    </row>
    <row r="7" spans="1:16" x14ac:dyDescent="0.2">
      <c r="A7" s="56" t="s">
        <v>575</v>
      </c>
      <c r="B7" s="31" t="s">
        <v>1051</v>
      </c>
      <c r="C7" s="25">
        <v>1</v>
      </c>
      <c r="D7" s="12"/>
      <c r="H7" s="12"/>
      <c r="L7" s="12"/>
      <c r="P7" s="12"/>
    </row>
    <row r="8" spans="1:16" x14ac:dyDescent="0.2">
      <c r="A8" s="56" t="s">
        <v>567</v>
      </c>
      <c r="B8" s="31" t="s">
        <v>1041</v>
      </c>
      <c r="C8" s="25">
        <v>1</v>
      </c>
      <c r="D8" s="12"/>
      <c r="H8" s="12"/>
      <c r="L8" s="12"/>
      <c r="M8" s="12"/>
      <c r="N8" s="9"/>
      <c r="P8" s="9"/>
    </row>
    <row r="9" spans="1:16" ht="6.75" customHeight="1" x14ac:dyDescent="0.2">
      <c r="A9" s="56"/>
      <c r="B9" s="12"/>
      <c r="D9" s="12"/>
      <c r="H9" s="12"/>
      <c r="L9" s="12"/>
      <c r="M9" s="12"/>
      <c r="N9" s="9"/>
      <c r="P9" s="9"/>
    </row>
    <row r="10" spans="1:16" x14ac:dyDescent="0.2">
      <c r="A10" s="56"/>
      <c r="B10" s="33" t="s">
        <v>1068</v>
      </c>
      <c r="C10" s="25">
        <v>5</v>
      </c>
      <c r="D10" s="12"/>
      <c r="E10" s="12"/>
      <c r="F10" s="12"/>
      <c r="H10" s="12"/>
      <c r="L10" s="12"/>
      <c r="M10" s="12"/>
      <c r="N10" s="9"/>
      <c r="P10" s="9"/>
    </row>
    <row r="11" spans="1:16" x14ac:dyDescent="0.2">
      <c r="A11" s="56"/>
      <c r="B11" s="12"/>
      <c r="D11" s="12"/>
      <c r="E11" s="12"/>
      <c r="F11" s="12"/>
      <c r="H11" s="12"/>
      <c r="L11" s="12"/>
      <c r="M11" s="12"/>
      <c r="N11" s="12"/>
      <c r="P11" s="12"/>
    </row>
    <row r="12" spans="1:16" x14ac:dyDescent="0.2">
      <c r="A12" s="57" t="s">
        <v>562</v>
      </c>
      <c r="B12" s="23"/>
      <c r="C12" s="23"/>
      <c r="D12" s="12"/>
      <c r="E12" s="12"/>
      <c r="F12" s="12"/>
      <c r="H12" s="12"/>
      <c r="L12" s="12"/>
      <c r="M12" s="12"/>
      <c r="N12" s="12"/>
      <c r="P12" s="12"/>
    </row>
    <row r="13" spans="1:16" x14ac:dyDescent="0.2">
      <c r="A13" s="56" t="s">
        <v>564</v>
      </c>
      <c r="B13" s="12" t="s">
        <v>67</v>
      </c>
      <c r="D13" s="12"/>
      <c r="E13" s="12"/>
      <c r="F13" s="12"/>
      <c r="H13" s="12"/>
      <c r="L13" s="12"/>
      <c r="M13" s="12"/>
      <c r="N13" s="12"/>
      <c r="P13" s="12"/>
    </row>
    <row r="14" spans="1:16" x14ac:dyDescent="0.2">
      <c r="A14" s="56" t="s">
        <v>570</v>
      </c>
      <c r="B14" s="12" t="s">
        <v>67</v>
      </c>
      <c r="D14" s="12"/>
      <c r="E14" s="12"/>
      <c r="F14" s="12"/>
      <c r="H14" s="12"/>
      <c r="I14" s="12"/>
      <c r="J14" s="12"/>
      <c r="L14" s="12"/>
      <c r="M14" s="12"/>
      <c r="N14" s="12"/>
      <c r="P14" s="12"/>
    </row>
    <row r="15" spans="1:16" x14ac:dyDescent="0.2">
      <c r="A15" s="56" t="s">
        <v>573</v>
      </c>
      <c r="B15" s="32" t="s">
        <v>67</v>
      </c>
      <c r="D15" s="12"/>
      <c r="E15" s="12"/>
      <c r="F15" s="12"/>
      <c r="H15" s="12"/>
      <c r="I15" s="12"/>
      <c r="J15" s="12"/>
      <c r="L15" s="12"/>
      <c r="M15" s="12"/>
      <c r="N15" s="12"/>
      <c r="P15" s="12"/>
    </row>
    <row r="16" spans="1:16" x14ac:dyDescent="0.2">
      <c r="A16" s="56" t="s">
        <v>576</v>
      </c>
      <c r="B16" s="32" t="s">
        <v>67</v>
      </c>
    </row>
    <row r="17" spans="1:3" x14ac:dyDescent="0.2">
      <c r="A17" s="56" t="s">
        <v>578</v>
      </c>
      <c r="B17" s="32" t="s">
        <v>67</v>
      </c>
    </row>
    <row r="18" spans="1:3" x14ac:dyDescent="0.2">
      <c r="A18" s="56" t="s">
        <v>580</v>
      </c>
      <c r="B18" s="33" t="s">
        <v>67</v>
      </c>
      <c r="C18" s="25">
        <v>6</v>
      </c>
    </row>
    <row r="21" spans="1:3" x14ac:dyDescent="0.2">
      <c r="A21" s="57" t="s">
        <v>9</v>
      </c>
      <c r="B21" s="23"/>
      <c r="C21" s="23"/>
    </row>
    <row r="22" spans="1:3" x14ac:dyDescent="0.2">
      <c r="A22" s="56" t="s">
        <v>565</v>
      </c>
      <c r="B22" s="12" t="s">
        <v>81</v>
      </c>
    </row>
    <row r="23" spans="1:3" x14ac:dyDescent="0.2">
      <c r="A23" s="56" t="s">
        <v>432</v>
      </c>
      <c r="B23" s="12" t="s">
        <v>81</v>
      </c>
    </row>
    <row r="24" spans="1:3" x14ac:dyDescent="0.2">
      <c r="A24" s="56" t="s">
        <v>579</v>
      </c>
      <c r="B24" s="12" t="s">
        <v>81</v>
      </c>
    </row>
    <row r="25" spans="1:3" x14ac:dyDescent="0.2">
      <c r="A25" s="56" t="s">
        <v>583</v>
      </c>
      <c r="B25" s="32" t="s">
        <v>81</v>
      </c>
    </row>
    <row r="26" spans="1:3" x14ac:dyDescent="0.2">
      <c r="A26" s="56" t="s">
        <v>584</v>
      </c>
      <c r="B26" s="33" t="s">
        <v>81</v>
      </c>
      <c r="C26" s="25">
        <v>5</v>
      </c>
    </row>
    <row r="27" spans="1:3" x14ac:dyDescent="0.2">
      <c r="A27" s="56" t="s">
        <v>582</v>
      </c>
      <c r="B27" s="33" t="s">
        <v>843</v>
      </c>
      <c r="C27" s="25">
        <v>1</v>
      </c>
    </row>
    <row r="28" spans="1:3" x14ac:dyDescent="0.2">
      <c r="A28" s="56" t="s">
        <v>571</v>
      </c>
      <c r="B28" s="12" t="s">
        <v>78</v>
      </c>
    </row>
    <row r="29" spans="1:3" x14ac:dyDescent="0.2">
      <c r="A29" s="56" t="s">
        <v>581</v>
      </c>
      <c r="B29" s="33" t="s">
        <v>78</v>
      </c>
      <c r="C29" s="25">
        <v>2</v>
      </c>
    </row>
    <row r="30" spans="1:3" x14ac:dyDescent="0.2">
      <c r="A30" s="56" t="s">
        <v>572</v>
      </c>
      <c r="B30" s="31" t="s">
        <v>67</v>
      </c>
      <c r="C30" s="25">
        <v>1</v>
      </c>
    </row>
    <row r="31" spans="1:3" x14ac:dyDescent="0.2">
      <c r="A31" s="56" t="s">
        <v>1039</v>
      </c>
      <c r="B31" s="33" t="s">
        <v>824</v>
      </c>
      <c r="C31" s="25">
        <v>1</v>
      </c>
    </row>
    <row r="32" spans="1:3" x14ac:dyDescent="0.2">
      <c r="A32" s="56" t="s">
        <v>585</v>
      </c>
      <c r="B32" s="33" t="s">
        <v>1041</v>
      </c>
      <c r="C32" s="25">
        <v>1</v>
      </c>
    </row>
    <row r="33" spans="1:3" ht="6.75" customHeight="1" x14ac:dyDescent="0.2">
      <c r="A33" s="56"/>
      <c r="B33" s="32"/>
      <c r="C33" s="18"/>
    </row>
    <row r="34" spans="1:3" x14ac:dyDescent="0.2">
      <c r="A34" s="56"/>
      <c r="B34" s="33" t="s">
        <v>1068</v>
      </c>
      <c r="C34" s="25">
        <v>11</v>
      </c>
    </row>
    <row r="36" spans="1:3" x14ac:dyDescent="0.2">
      <c r="A36" s="57" t="s">
        <v>563</v>
      </c>
      <c r="B36" s="23"/>
      <c r="C36" s="23"/>
    </row>
    <row r="37" spans="1:3" x14ac:dyDescent="0.2">
      <c r="A37" s="56" t="s">
        <v>572</v>
      </c>
      <c r="B37" s="31" t="s">
        <v>81</v>
      </c>
      <c r="C37" s="25">
        <v>1</v>
      </c>
    </row>
    <row r="38" spans="1:3" x14ac:dyDescent="0.2">
      <c r="A38" s="56" t="s">
        <v>566</v>
      </c>
      <c r="B38" s="31" t="s">
        <v>78</v>
      </c>
      <c r="C38" s="25">
        <v>1</v>
      </c>
    </row>
    <row r="39" spans="1:3" x14ac:dyDescent="0.2">
      <c r="A39" s="56" t="s">
        <v>574</v>
      </c>
      <c r="B39" s="31" t="s">
        <v>67</v>
      </c>
      <c r="C39" s="25">
        <v>1</v>
      </c>
    </row>
    <row r="40" spans="1:3" x14ac:dyDescent="0.2">
      <c r="A40" s="56" t="s">
        <v>568</v>
      </c>
      <c r="B40" s="31" t="s">
        <v>1041</v>
      </c>
      <c r="C40" s="25">
        <v>1</v>
      </c>
    </row>
    <row r="41" spans="1:3" ht="8.25" customHeight="1" x14ac:dyDescent="0.2"/>
    <row r="42" spans="1:3" x14ac:dyDescent="0.2">
      <c r="A42" s="56"/>
      <c r="B42" s="33" t="s">
        <v>1068</v>
      </c>
      <c r="C42" s="25">
        <v>4</v>
      </c>
    </row>
    <row r="43" spans="1:3" ht="13.5" thickBot="1" x14ac:dyDescent="0.25"/>
    <row r="44" spans="1:3" ht="13.5" thickBot="1" x14ac:dyDescent="0.25">
      <c r="B44" s="43" t="s">
        <v>1071</v>
      </c>
      <c r="C44" s="44">
        <v>26</v>
      </c>
    </row>
  </sheetData>
  <phoneticPr fontId="0" type="noConversion"/>
  <pageMargins left="0.75" right="0.75" top="0.25" bottom="0.25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F27"/>
  <sheetViews>
    <sheetView workbookViewId="0">
      <selection activeCell="C2" sqref="C2"/>
    </sheetView>
  </sheetViews>
  <sheetFormatPr defaultRowHeight="12.75" x14ac:dyDescent="0.2"/>
  <cols>
    <col min="1" max="1" width="16.28515625" customWidth="1"/>
    <col min="2" max="2" width="0" hidden="1" customWidth="1"/>
    <col min="3" max="3" width="18" bestFit="1" customWidth="1"/>
    <col min="4" max="4" width="13.5703125" customWidth="1"/>
    <col min="5" max="6" width="13.5703125" style="13" customWidth="1"/>
  </cols>
  <sheetData>
    <row r="1" spans="1:6" ht="15.75" x14ac:dyDescent="0.25">
      <c r="A1" s="35" t="s">
        <v>972</v>
      </c>
      <c r="C1" t="s">
        <v>1072</v>
      </c>
    </row>
    <row r="3" spans="1:6" x14ac:dyDescent="0.2">
      <c r="A3" t="s">
        <v>974</v>
      </c>
      <c r="B3" t="s">
        <v>81</v>
      </c>
      <c r="C3" t="s">
        <v>972</v>
      </c>
      <c r="D3" t="s">
        <v>81</v>
      </c>
    </row>
    <row r="4" spans="1:6" x14ac:dyDescent="0.2">
      <c r="A4" t="s">
        <v>975</v>
      </c>
      <c r="B4" t="s">
        <v>81</v>
      </c>
      <c r="C4" t="s">
        <v>972</v>
      </c>
      <c r="D4" t="s">
        <v>81</v>
      </c>
    </row>
    <row r="5" spans="1:6" x14ac:dyDescent="0.2">
      <c r="A5" t="s">
        <v>976</v>
      </c>
      <c r="B5" t="s">
        <v>81</v>
      </c>
      <c r="C5" t="s">
        <v>972</v>
      </c>
      <c r="D5" t="s">
        <v>81</v>
      </c>
    </row>
    <row r="6" spans="1:6" x14ac:dyDescent="0.2">
      <c r="A6" t="s">
        <v>978</v>
      </c>
      <c r="B6" t="s">
        <v>81</v>
      </c>
      <c r="C6" t="s">
        <v>972</v>
      </c>
      <c r="D6" t="s">
        <v>81</v>
      </c>
    </row>
    <row r="7" spans="1:6" x14ac:dyDescent="0.2">
      <c r="A7" t="s">
        <v>981</v>
      </c>
      <c r="B7" t="s">
        <v>81</v>
      </c>
      <c r="C7" t="s">
        <v>972</v>
      </c>
      <c r="D7" t="s">
        <v>81</v>
      </c>
    </row>
    <row r="8" spans="1:6" x14ac:dyDescent="0.2">
      <c r="A8" t="s">
        <v>984</v>
      </c>
      <c r="B8" t="s">
        <v>843</v>
      </c>
      <c r="C8" t="s">
        <v>972</v>
      </c>
      <c r="D8" s="24" t="s">
        <v>81</v>
      </c>
      <c r="E8" s="25">
        <v>6</v>
      </c>
      <c r="F8" s="18"/>
    </row>
    <row r="9" spans="1:6" x14ac:dyDescent="0.2">
      <c r="A9" t="s">
        <v>977</v>
      </c>
      <c r="B9" t="s">
        <v>843</v>
      </c>
      <c r="C9" t="s">
        <v>972</v>
      </c>
      <c r="D9" t="s">
        <v>843</v>
      </c>
    </row>
    <row r="10" spans="1:6" x14ac:dyDescent="0.2">
      <c r="A10" t="s">
        <v>979</v>
      </c>
      <c r="B10" t="s">
        <v>980</v>
      </c>
      <c r="C10" t="s">
        <v>972</v>
      </c>
      <c r="D10" t="s">
        <v>843</v>
      </c>
    </row>
    <row r="11" spans="1:6" x14ac:dyDescent="0.2">
      <c r="A11" t="s">
        <v>982</v>
      </c>
      <c r="B11" t="s">
        <v>67</v>
      </c>
      <c r="C11" t="s">
        <v>972</v>
      </c>
      <c r="D11" t="s">
        <v>843</v>
      </c>
    </row>
    <row r="12" spans="1:6" x14ac:dyDescent="0.2">
      <c r="A12" t="s">
        <v>983</v>
      </c>
      <c r="C12" t="s">
        <v>972</v>
      </c>
      <c r="D12" t="s">
        <v>843</v>
      </c>
    </row>
    <row r="13" spans="1:6" x14ac:dyDescent="0.2">
      <c r="A13" t="s">
        <v>985</v>
      </c>
      <c r="B13" t="s">
        <v>843</v>
      </c>
      <c r="C13" t="s">
        <v>972</v>
      </c>
      <c r="D13" t="s">
        <v>843</v>
      </c>
    </row>
    <row r="14" spans="1:6" x14ac:dyDescent="0.2">
      <c r="A14" t="s">
        <v>989</v>
      </c>
      <c r="C14" t="s">
        <v>987</v>
      </c>
      <c r="D14" t="s">
        <v>843</v>
      </c>
    </row>
    <row r="15" spans="1:6" x14ac:dyDescent="0.2">
      <c r="A15" t="s">
        <v>991</v>
      </c>
      <c r="C15" t="s">
        <v>987</v>
      </c>
      <c r="D15" t="s">
        <v>843</v>
      </c>
    </row>
    <row r="16" spans="1:6" x14ac:dyDescent="0.2">
      <c r="A16" t="s">
        <v>992</v>
      </c>
      <c r="C16" t="s">
        <v>987</v>
      </c>
      <c r="D16" s="24" t="s">
        <v>843</v>
      </c>
      <c r="E16" s="25">
        <v>8</v>
      </c>
      <c r="F16" s="18"/>
    </row>
    <row r="17" spans="1:6" x14ac:dyDescent="0.2">
      <c r="A17" t="s">
        <v>971</v>
      </c>
      <c r="B17" t="s">
        <v>649</v>
      </c>
      <c r="C17" t="s">
        <v>972</v>
      </c>
      <c r="D17" t="s">
        <v>78</v>
      </c>
    </row>
    <row r="18" spans="1:6" x14ac:dyDescent="0.2">
      <c r="A18" t="s">
        <v>1004</v>
      </c>
      <c r="C18" t="s">
        <v>1005</v>
      </c>
      <c r="D18" t="s">
        <v>78</v>
      </c>
    </row>
    <row r="19" spans="1:6" x14ac:dyDescent="0.2">
      <c r="A19" t="s">
        <v>1040</v>
      </c>
      <c r="C19" t="s">
        <v>1005</v>
      </c>
      <c r="D19" s="24" t="s">
        <v>78</v>
      </c>
      <c r="E19" s="25">
        <v>3</v>
      </c>
      <c r="F19" s="18"/>
    </row>
    <row r="20" spans="1:6" x14ac:dyDescent="0.2">
      <c r="A20" t="s">
        <v>973</v>
      </c>
      <c r="B20" t="s">
        <v>67</v>
      </c>
      <c r="C20" t="s">
        <v>972</v>
      </c>
      <c r="D20" t="s">
        <v>67</v>
      </c>
    </row>
    <row r="21" spans="1:6" x14ac:dyDescent="0.2">
      <c r="A21" t="s">
        <v>986</v>
      </c>
      <c r="C21" t="s">
        <v>987</v>
      </c>
      <c r="D21" t="s">
        <v>67</v>
      </c>
    </row>
    <row r="22" spans="1:6" x14ac:dyDescent="0.2">
      <c r="A22" t="s">
        <v>990</v>
      </c>
      <c r="C22" t="s">
        <v>987</v>
      </c>
      <c r="D22" t="s">
        <v>67</v>
      </c>
    </row>
    <row r="23" spans="1:6" x14ac:dyDescent="0.2">
      <c r="A23" t="s">
        <v>1006</v>
      </c>
      <c r="C23" t="s">
        <v>1005</v>
      </c>
      <c r="D23" s="24" t="s">
        <v>67</v>
      </c>
      <c r="E23" s="25">
        <v>4</v>
      </c>
      <c r="F23" s="18"/>
    </row>
    <row r="24" spans="1:6" x14ac:dyDescent="0.2">
      <c r="A24" t="s">
        <v>988</v>
      </c>
      <c r="C24" t="s">
        <v>987</v>
      </c>
      <c r="D24" t="s">
        <v>819</v>
      </c>
    </row>
    <row r="25" spans="1:6" x14ac:dyDescent="0.2">
      <c r="A25" t="s">
        <v>993</v>
      </c>
      <c r="C25" t="s">
        <v>987</v>
      </c>
      <c r="D25" s="24" t="s">
        <v>819</v>
      </c>
      <c r="E25" s="25">
        <v>2</v>
      </c>
      <c r="F25" s="18"/>
    </row>
    <row r="26" spans="1:6" ht="13.5" thickBot="1" x14ac:dyDescent="0.25"/>
    <row r="27" spans="1:6" ht="13.5" thickBot="1" x14ac:dyDescent="0.25">
      <c r="D27" s="43" t="s">
        <v>1068</v>
      </c>
      <c r="E27" s="44">
        <f>E8+E16+E19+E23+E25</f>
        <v>23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E7"/>
  <sheetViews>
    <sheetView workbookViewId="0">
      <selection activeCell="D2" sqref="D2"/>
    </sheetView>
  </sheetViews>
  <sheetFormatPr defaultRowHeight="12.75" x14ac:dyDescent="0.2"/>
  <cols>
    <col min="1" max="1" width="13.28515625" bestFit="1" customWidth="1"/>
    <col min="2" max="2" width="0" hidden="1" customWidth="1"/>
    <col min="3" max="3" width="10" bestFit="1" customWidth="1"/>
    <col min="5" max="5" width="9.140625" style="13"/>
  </cols>
  <sheetData>
    <row r="1" spans="1:5" ht="18" customHeight="1" x14ac:dyDescent="0.2">
      <c r="A1" s="9" t="s">
        <v>33</v>
      </c>
      <c r="D1" t="s">
        <v>1072</v>
      </c>
    </row>
    <row r="3" spans="1:5" x14ac:dyDescent="0.2">
      <c r="A3" t="s">
        <v>994</v>
      </c>
      <c r="B3" t="s">
        <v>67</v>
      </c>
      <c r="C3" t="s">
        <v>33</v>
      </c>
      <c r="D3" t="s">
        <v>78</v>
      </c>
    </row>
    <row r="4" spans="1:5" x14ac:dyDescent="0.2">
      <c r="A4" t="s">
        <v>996</v>
      </c>
      <c r="C4" t="s">
        <v>33</v>
      </c>
      <c r="D4" s="24" t="s">
        <v>78</v>
      </c>
      <c r="E4" s="25">
        <v>2</v>
      </c>
    </row>
    <row r="5" spans="1:5" x14ac:dyDescent="0.2">
      <c r="A5" t="s">
        <v>995</v>
      </c>
      <c r="B5" t="s">
        <v>67</v>
      </c>
      <c r="C5" t="s">
        <v>33</v>
      </c>
      <c r="D5" s="24" t="s">
        <v>67</v>
      </c>
      <c r="E5" s="25">
        <v>1</v>
      </c>
    </row>
    <row r="7" spans="1:5" x14ac:dyDescent="0.2">
      <c r="D7" s="24" t="s">
        <v>1068</v>
      </c>
      <c r="E7" s="25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2"/>
  <sheetViews>
    <sheetView workbookViewId="0">
      <selection activeCell="D2" sqref="D2"/>
    </sheetView>
  </sheetViews>
  <sheetFormatPr defaultRowHeight="12.75" x14ac:dyDescent="0.2"/>
  <cols>
    <col min="1" max="1" width="11.5703125" customWidth="1"/>
    <col min="2" max="2" width="11" customWidth="1"/>
    <col min="3" max="3" width="15.28515625" customWidth="1"/>
    <col min="4" max="4" width="10.5703125" customWidth="1"/>
    <col min="5" max="5" width="4.5703125" style="13" customWidth="1"/>
    <col min="6" max="6" width="15.7109375" customWidth="1"/>
  </cols>
  <sheetData>
    <row r="1" spans="1:7" x14ac:dyDescent="0.2">
      <c r="A1" s="9" t="s">
        <v>1052</v>
      </c>
      <c r="D1" t="s">
        <v>1072</v>
      </c>
    </row>
    <row r="3" spans="1:7" x14ac:dyDescent="0.2">
      <c r="A3" t="s">
        <v>76</v>
      </c>
      <c r="B3" t="s">
        <v>552</v>
      </c>
      <c r="C3" t="s">
        <v>551</v>
      </c>
      <c r="D3" s="24" t="s">
        <v>81</v>
      </c>
      <c r="E3" s="25">
        <v>1</v>
      </c>
    </row>
    <row r="4" spans="1:7" x14ac:dyDescent="0.2">
      <c r="A4" t="s">
        <v>559</v>
      </c>
      <c r="B4" t="s">
        <v>560</v>
      </c>
      <c r="C4" t="s">
        <v>33</v>
      </c>
      <c r="D4" s="24" t="s">
        <v>843</v>
      </c>
      <c r="E4" s="25">
        <v>1</v>
      </c>
      <c r="G4" t="s">
        <v>0</v>
      </c>
    </row>
    <row r="5" spans="1:7" x14ac:dyDescent="0.2">
      <c r="A5" t="s">
        <v>550</v>
      </c>
      <c r="B5" t="s">
        <v>541</v>
      </c>
      <c r="C5" t="s">
        <v>551</v>
      </c>
      <c r="D5" s="24" t="s">
        <v>78</v>
      </c>
      <c r="E5" s="25">
        <v>1</v>
      </c>
    </row>
    <row r="6" spans="1:7" x14ac:dyDescent="0.2">
      <c r="A6" t="s">
        <v>556</v>
      </c>
      <c r="B6" t="s">
        <v>89</v>
      </c>
      <c r="C6" t="s">
        <v>551</v>
      </c>
      <c r="D6" t="s">
        <v>67</v>
      </c>
      <c r="G6" t="s">
        <v>0</v>
      </c>
    </row>
    <row r="7" spans="1:7" x14ac:dyDescent="0.2">
      <c r="A7" t="s">
        <v>557</v>
      </c>
      <c r="B7" t="s">
        <v>558</v>
      </c>
      <c r="C7" t="s">
        <v>33</v>
      </c>
      <c r="D7" s="24" t="s">
        <v>67</v>
      </c>
      <c r="E7" s="25">
        <v>2</v>
      </c>
    </row>
    <row r="8" spans="1:7" x14ac:dyDescent="0.2">
      <c r="A8" t="s">
        <v>553</v>
      </c>
      <c r="B8" t="s">
        <v>554</v>
      </c>
      <c r="C8" t="s">
        <v>551</v>
      </c>
      <c r="D8" s="24" t="s">
        <v>824</v>
      </c>
      <c r="E8" s="25">
        <v>1</v>
      </c>
    </row>
    <row r="9" spans="1:7" x14ac:dyDescent="0.2">
      <c r="A9" t="s">
        <v>420</v>
      </c>
      <c r="B9" t="s">
        <v>487</v>
      </c>
      <c r="C9" t="s">
        <v>551</v>
      </c>
      <c r="D9" t="s">
        <v>819</v>
      </c>
    </row>
    <row r="10" spans="1:7" x14ac:dyDescent="0.2">
      <c r="A10" t="s">
        <v>555</v>
      </c>
      <c r="B10" t="s">
        <v>463</v>
      </c>
      <c r="C10" t="s">
        <v>551</v>
      </c>
      <c r="D10" s="24" t="s">
        <v>819</v>
      </c>
      <c r="E10" s="25">
        <v>2</v>
      </c>
    </row>
    <row r="12" spans="1:7" x14ac:dyDescent="0.2">
      <c r="D12" s="24" t="s">
        <v>1068</v>
      </c>
      <c r="E12" s="25">
        <f>E10+E8+E7+E5+E4+E3</f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E10"/>
  <sheetViews>
    <sheetView workbookViewId="0">
      <selection activeCell="D2" sqref="D2"/>
    </sheetView>
  </sheetViews>
  <sheetFormatPr defaultRowHeight="12.75" x14ac:dyDescent="0.2"/>
  <cols>
    <col min="1" max="1" width="13.140625" bestFit="1" customWidth="1"/>
    <col min="2" max="2" width="0" hidden="1" customWidth="1"/>
    <col min="4" max="4" width="13.28515625" bestFit="1" customWidth="1"/>
    <col min="5" max="5" width="9.140625" style="13"/>
  </cols>
  <sheetData>
    <row r="1" spans="1:5" x14ac:dyDescent="0.2">
      <c r="A1" s="9" t="s">
        <v>34</v>
      </c>
      <c r="D1" t="s">
        <v>1072</v>
      </c>
    </row>
    <row r="4" spans="1:5" x14ac:dyDescent="0.2">
      <c r="A4" t="s">
        <v>997</v>
      </c>
      <c r="C4" t="s">
        <v>34</v>
      </c>
      <c r="D4" s="24" t="s">
        <v>52</v>
      </c>
      <c r="E4" s="25">
        <v>1</v>
      </c>
    </row>
    <row r="5" spans="1:5" x14ac:dyDescent="0.2">
      <c r="A5" t="s">
        <v>998</v>
      </c>
      <c r="C5" t="s">
        <v>34</v>
      </c>
      <c r="D5" t="s">
        <v>67</v>
      </c>
    </row>
    <row r="6" spans="1:5" x14ac:dyDescent="0.2">
      <c r="A6" t="s">
        <v>999</v>
      </c>
      <c r="B6" t="s">
        <v>67</v>
      </c>
      <c r="C6" t="s">
        <v>34</v>
      </c>
      <c r="D6" t="s">
        <v>67</v>
      </c>
    </row>
    <row r="7" spans="1:5" x14ac:dyDescent="0.2">
      <c r="A7" t="s">
        <v>1000</v>
      </c>
      <c r="C7" t="s">
        <v>34</v>
      </c>
      <c r="D7" s="24" t="s">
        <v>67</v>
      </c>
      <c r="E7" s="25">
        <v>3</v>
      </c>
    </row>
    <row r="8" spans="1:5" x14ac:dyDescent="0.2">
      <c r="A8" t="s">
        <v>1001</v>
      </c>
      <c r="C8" t="s">
        <v>34</v>
      </c>
      <c r="D8" s="24" t="s">
        <v>819</v>
      </c>
      <c r="E8" s="25">
        <v>1</v>
      </c>
    </row>
    <row r="10" spans="1:5" x14ac:dyDescent="0.2">
      <c r="D10" s="24" t="s">
        <v>1068</v>
      </c>
      <c r="E10" s="25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1"/>
  <sheetViews>
    <sheetView topLeftCell="B1" workbookViewId="0">
      <selection activeCell="E2" sqref="E2"/>
    </sheetView>
  </sheetViews>
  <sheetFormatPr defaultColWidth="10.7109375" defaultRowHeight="12.75" x14ac:dyDescent="0.2"/>
  <cols>
    <col min="1" max="4" width="10.7109375" customWidth="1"/>
    <col min="5" max="5" width="10.7109375" style="13" customWidth="1"/>
  </cols>
  <sheetData>
    <row r="1" spans="1:5" x14ac:dyDescent="0.2">
      <c r="A1" s="9" t="s">
        <v>143</v>
      </c>
      <c r="B1" s="48" t="s">
        <v>143</v>
      </c>
      <c r="E1" s="13" t="s">
        <v>1072</v>
      </c>
    </row>
    <row r="3" spans="1:5" x14ac:dyDescent="0.2">
      <c r="A3" s="12" t="s">
        <v>144</v>
      </c>
      <c r="B3" s="12" t="s">
        <v>145</v>
      </c>
      <c r="C3" s="12" t="s">
        <v>23</v>
      </c>
      <c r="D3" t="s">
        <v>78</v>
      </c>
    </row>
    <row r="4" spans="1:5" x14ac:dyDescent="0.2">
      <c r="A4" s="12" t="s">
        <v>148</v>
      </c>
      <c r="B4" s="12" t="s">
        <v>149</v>
      </c>
      <c r="C4" s="12" t="s">
        <v>22</v>
      </c>
      <c r="D4" t="s">
        <v>78</v>
      </c>
    </row>
    <row r="5" spans="1:5" x14ac:dyDescent="0.2">
      <c r="A5" s="12" t="s">
        <v>150</v>
      </c>
      <c r="B5" s="12" t="s">
        <v>151</v>
      </c>
      <c r="C5" s="12" t="s">
        <v>22</v>
      </c>
      <c r="D5" t="s">
        <v>78</v>
      </c>
    </row>
    <row r="6" spans="1:5" x14ac:dyDescent="0.2">
      <c r="A6" s="12" t="s">
        <v>1007</v>
      </c>
      <c r="B6" s="12" t="s">
        <v>447</v>
      </c>
      <c r="C6" s="12" t="s">
        <v>22</v>
      </c>
      <c r="D6" s="24" t="s">
        <v>78</v>
      </c>
      <c r="E6" s="25">
        <v>4</v>
      </c>
    </row>
    <row r="7" spans="1:5" x14ac:dyDescent="0.2">
      <c r="A7" s="12" t="s">
        <v>152</v>
      </c>
      <c r="B7" s="12" t="s">
        <v>153</v>
      </c>
      <c r="C7" s="12" t="s">
        <v>22</v>
      </c>
      <c r="D7" s="24" t="s">
        <v>1045</v>
      </c>
      <c r="E7" s="25">
        <v>1</v>
      </c>
    </row>
    <row r="8" spans="1:5" x14ac:dyDescent="0.2">
      <c r="A8" s="12" t="s">
        <v>146</v>
      </c>
      <c r="B8" s="12" t="s">
        <v>147</v>
      </c>
      <c r="C8" s="12" t="s">
        <v>23</v>
      </c>
      <c r="D8" s="24" t="s">
        <v>1041</v>
      </c>
      <c r="E8" s="25">
        <v>1</v>
      </c>
    </row>
    <row r="9" spans="1:5" x14ac:dyDescent="0.2">
      <c r="A9" s="12"/>
      <c r="B9" s="12"/>
      <c r="C9" s="12"/>
    </row>
    <row r="10" spans="1:5" x14ac:dyDescent="0.2">
      <c r="D10" s="24" t="s">
        <v>1068</v>
      </c>
      <c r="E10" s="25">
        <v>6</v>
      </c>
    </row>
    <row r="41" spans="4:4" x14ac:dyDescent="0.2">
      <c r="D41" t="s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19"/>
  <sheetViews>
    <sheetView workbookViewId="0">
      <selection activeCell="C2" sqref="C2"/>
    </sheetView>
  </sheetViews>
  <sheetFormatPr defaultRowHeight="12.75" x14ac:dyDescent="0.2"/>
  <cols>
    <col min="1" max="1" width="12.42578125" customWidth="1"/>
    <col min="2" max="2" width="11.85546875" customWidth="1"/>
    <col min="3" max="3" width="13.28515625" bestFit="1" customWidth="1"/>
    <col min="4" max="4" width="9.140625" style="13"/>
  </cols>
  <sheetData>
    <row r="1" spans="1:4" x14ac:dyDescent="0.2">
      <c r="A1" s="9" t="s">
        <v>21</v>
      </c>
      <c r="C1" t="s">
        <v>1072</v>
      </c>
    </row>
    <row r="2" spans="1:4" x14ac:dyDescent="0.2">
      <c r="A2" s="9"/>
    </row>
    <row r="3" spans="1:4" x14ac:dyDescent="0.2">
      <c r="A3" t="s">
        <v>84</v>
      </c>
      <c r="B3" t="s">
        <v>85</v>
      </c>
      <c r="C3" s="24" t="s">
        <v>86</v>
      </c>
      <c r="D3" s="25">
        <v>1</v>
      </c>
    </row>
    <row r="4" spans="1:4" x14ac:dyDescent="0.2">
      <c r="A4" t="s">
        <v>79</v>
      </c>
      <c r="B4" t="s">
        <v>80</v>
      </c>
      <c r="C4" t="s">
        <v>81</v>
      </c>
    </row>
    <row r="5" spans="1:4" x14ac:dyDescent="0.2">
      <c r="A5" t="s">
        <v>82</v>
      </c>
      <c r="B5" t="s">
        <v>83</v>
      </c>
      <c r="C5" s="24" t="s">
        <v>81</v>
      </c>
      <c r="D5" s="25">
        <v>2</v>
      </c>
    </row>
    <row r="6" spans="1:4" x14ac:dyDescent="0.2">
      <c r="A6" t="s">
        <v>76</v>
      </c>
      <c r="B6" t="s">
        <v>77</v>
      </c>
      <c r="C6" s="24" t="s">
        <v>78</v>
      </c>
      <c r="D6" s="25">
        <v>1</v>
      </c>
    </row>
    <row r="7" spans="1:4" x14ac:dyDescent="0.2">
      <c r="A7" t="s">
        <v>65</v>
      </c>
      <c r="B7" t="s">
        <v>66</v>
      </c>
      <c r="C7" t="s">
        <v>67</v>
      </c>
    </row>
    <row r="8" spans="1:4" x14ac:dyDescent="0.2">
      <c r="A8" t="s">
        <v>68</v>
      </c>
      <c r="B8" t="s">
        <v>69</v>
      </c>
      <c r="C8" t="s">
        <v>67</v>
      </c>
    </row>
    <row r="9" spans="1:4" x14ac:dyDescent="0.2">
      <c r="A9" t="s">
        <v>70</v>
      </c>
      <c r="B9" t="s">
        <v>71</v>
      </c>
      <c r="C9" t="s">
        <v>67</v>
      </c>
    </row>
    <row r="10" spans="1:4" x14ac:dyDescent="0.2">
      <c r="A10" t="s">
        <v>72</v>
      </c>
      <c r="B10" t="s">
        <v>73</v>
      </c>
      <c r="C10" t="s">
        <v>67</v>
      </c>
    </row>
    <row r="11" spans="1:4" x14ac:dyDescent="0.2">
      <c r="A11" t="s">
        <v>74</v>
      </c>
      <c r="B11" t="s">
        <v>75</v>
      </c>
      <c r="C11" s="24" t="s">
        <v>67</v>
      </c>
      <c r="D11" s="25">
        <v>5</v>
      </c>
    </row>
    <row r="12" spans="1:4" x14ac:dyDescent="0.2">
      <c r="A12" t="s">
        <v>58</v>
      </c>
      <c r="B12" t="s">
        <v>59</v>
      </c>
      <c r="C12" t="s">
        <v>60</v>
      </c>
    </row>
    <row r="13" spans="1:4" x14ac:dyDescent="0.2">
      <c r="A13" t="s">
        <v>61</v>
      </c>
      <c r="B13" t="s">
        <v>62</v>
      </c>
      <c r="C13" t="s">
        <v>60</v>
      </c>
    </row>
    <row r="14" spans="1:4" x14ac:dyDescent="0.2">
      <c r="A14" t="s">
        <v>63</v>
      </c>
      <c r="B14" t="s">
        <v>64</v>
      </c>
      <c r="C14" s="24" t="s">
        <v>60</v>
      </c>
      <c r="D14" s="25">
        <v>3</v>
      </c>
    </row>
    <row r="15" spans="1:4" x14ac:dyDescent="0.2">
      <c r="A15" t="s">
        <v>53</v>
      </c>
      <c r="B15" t="s">
        <v>54</v>
      </c>
      <c r="C15" t="s">
        <v>55</v>
      </c>
    </row>
    <row r="16" spans="1:4" x14ac:dyDescent="0.2">
      <c r="A16" t="s">
        <v>56</v>
      </c>
      <c r="B16" t="s">
        <v>57</v>
      </c>
      <c r="C16" s="24" t="s">
        <v>55</v>
      </c>
      <c r="D16" s="25">
        <v>2</v>
      </c>
    </row>
    <row r="17" spans="1:4" x14ac:dyDescent="0.2">
      <c r="A17" t="s">
        <v>50</v>
      </c>
      <c r="B17" t="s">
        <v>51</v>
      </c>
      <c r="C17" s="24" t="s">
        <v>52</v>
      </c>
      <c r="D17" s="25">
        <v>1</v>
      </c>
    </row>
    <row r="19" spans="1:4" x14ac:dyDescent="0.2">
      <c r="C19" s="45" t="s">
        <v>1068</v>
      </c>
      <c r="D19" s="25">
        <f>D3+D5+D6+D11+D14+D16+D17</f>
        <v>15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13"/>
  <sheetViews>
    <sheetView workbookViewId="0">
      <selection activeCell="D2" sqref="D2"/>
    </sheetView>
  </sheetViews>
  <sheetFormatPr defaultRowHeight="12.75" x14ac:dyDescent="0.2"/>
  <cols>
    <col min="1" max="1" width="12.5703125" customWidth="1"/>
    <col min="3" max="3" width="11.85546875" customWidth="1"/>
    <col min="4" max="4" width="10.42578125" bestFit="1" customWidth="1"/>
    <col min="5" max="5" width="9.140625" style="13"/>
  </cols>
  <sheetData>
    <row r="1" spans="1:5" x14ac:dyDescent="0.2">
      <c r="A1" s="9" t="s">
        <v>87</v>
      </c>
      <c r="D1" t="s">
        <v>1072</v>
      </c>
    </row>
    <row r="3" spans="1:5" x14ac:dyDescent="0.2">
      <c r="A3" t="s">
        <v>96</v>
      </c>
      <c r="B3" t="s">
        <v>97</v>
      </c>
      <c r="C3" t="s">
        <v>98</v>
      </c>
      <c r="D3" t="s">
        <v>78</v>
      </c>
    </row>
    <row r="4" spans="1:5" x14ac:dyDescent="0.2">
      <c r="A4" t="s">
        <v>100</v>
      </c>
      <c r="B4" t="s">
        <v>101</v>
      </c>
      <c r="C4" t="s">
        <v>102</v>
      </c>
      <c r="D4" t="s">
        <v>78</v>
      </c>
    </row>
    <row r="5" spans="1:5" x14ac:dyDescent="0.2">
      <c r="A5" t="s">
        <v>105</v>
      </c>
      <c r="B5" t="s">
        <v>80</v>
      </c>
      <c r="D5" s="24" t="s">
        <v>78</v>
      </c>
      <c r="E5" s="25">
        <v>3</v>
      </c>
    </row>
    <row r="6" spans="1:5" x14ac:dyDescent="0.2">
      <c r="A6" t="s">
        <v>106</v>
      </c>
      <c r="B6" t="s">
        <v>107</v>
      </c>
      <c r="D6" s="24" t="s">
        <v>67</v>
      </c>
      <c r="E6" s="25">
        <v>1</v>
      </c>
    </row>
    <row r="7" spans="1:5" x14ac:dyDescent="0.2">
      <c r="A7" t="s">
        <v>91</v>
      </c>
      <c r="B7" t="s">
        <v>92</v>
      </c>
      <c r="C7" t="s">
        <v>93</v>
      </c>
      <c r="D7" t="s">
        <v>1045</v>
      </c>
    </row>
    <row r="8" spans="1:5" x14ac:dyDescent="0.2">
      <c r="A8" t="s">
        <v>94</v>
      </c>
      <c r="B8" t="s">
        <v>95</v>
      </c>
      <c r="D8" t="s">
        <v>1045</v>
      </c>
    </row>
    <row r="9" spans="1:5" x14ac:dyDescent="0.2">
      <c r="A9" t="s">
        <v>99</v>
      </c>
      <c r="B9" t="s">
        <v>89</v>
      </c>
      <c r="D9" t="s">
        <v>1045</v>
      </c>
    </row>
    <row r="10" spans="1:5" x14ac:dyDescent="0.2">
      <c r="A10" t="s">
        <v>103</v>
      </c>
      <c r="B10" t="s">
        <v>104</v>
      </c>
      <c r="D10" s="24" t="s">
        <v>1045</v>
      </c>
      <c r="E10" s="25">
        <v>4</v>
      </c>
    </row>
    <row r="11" spans="1:5" x14ac:dyDescent="0.2">
      <c r="A11" t="s">
        <v>88</v>
      </c>
      <c r="B11" t="s">
        <v>89</v>
      </c>
      <c r="C11" t="s">
        <v>90</v>
      </c>
      <c r="D11" s="24" t="s">
        <v>1041</v>
      </c>
      <c r="E11" s="25">
        <v>1</v>
      </c>
    </row>
    <row r="13" spans="1:5" x14ac:dyDescent="0.2">
      <c r="D13" s="49" t="s">
        <v>1068</v>
      </c>
      <c r="E13" s="25">
        <v>9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E36"/>
  <sheetViews>
    <sheetView zoomScale="88" workbookViewId="0">
      <selection activeCell="B2" sqref="B2"/>
    </sheetView>
  </sheetViews>
  <sheetFormatPr defaultRowHeight="12.75" x14ac:dyDescent="0.2"/>
  <cols>
    <col min="1" max="1" width="22.5703125" customWidth="1"/>
    <col min="2" max="2" width="23" bestFit="1" customWidth="1"/>
    <col min="3" max="3" width="15.7109375" style="36" customWidth="1"/>
    <col min="4" max="4" width="5.42578125" style="13" customWidth="1"/>
  </cols>
  <sheetData>
    <row r="1" spans="1:5" x14ac:dyDescent="0.2">
      <c r="A1" s="9" t="s">
        <v>24</v>
      </c>
      <c r="B1" t="s">
        <v>1072</v>
      </c>
    </row>
    <row r="3" spans="1:5" x14ac:dyDescent="0.2">
      <c r="A3" t="s">
        <v>827</v>
      </c>
      <c r="B3" t="s">
        <v>817</v>
      </c>
      <c r="C3" s="36" t="s">
        <v>81</v>
      </c>
      <c r="E3">
        <v>9</v>
      </c>
    </row>
    <row r="4" spans="1:5" x14ac:dyDescent="0.2">
      <c r="A4" t="s">
        <v>841</v>
      </c>
      <c r="B4" t="s">
        <v>840</v>
      </c>
      <c r="C4" s="37" t="s">
        <v>81</v>
      </c>
      <c r="D4" s="25">
        <v>2</v>
      </c>
      <c r="E4">
        <v>21</v>
      </c>
    </row>
    <row r="5" spans="1:5" x14ac:dyDescent="0.2">
      <c r="A5" t="s">
        <v>825</v>
      </c>
      <c r="B5" t="s">
        <v>817</v>
      </c>
      <c r="C5" s="36" t="s">
        <v>843</v>
      </c>
      <c r="E5">
        <v>7</v>
      </c>
    </row>
    <row r="6" spans="1:5" x14ac:dyDescent="0.2">
      <c r="A6" t="s">
        <v>823</v>
      </c>
      <c r="B6" t="s">
        <v>817</v>
      </c>
      <c r="C6" s="36" t="s">
        <v>843</v>
      </c>
      <c r="E6">
        <v>6</v>
      </c>
    </row>
    <row r="7" spans="1:5" x14ac:dyDescent="0.2">
      <c r="A7" t="s">
        <v>842</v>
      </c>
      <c r="B7" t="s">
        <v>844</v>
      </c>
      <c r="C7" s="36" t="s">
        <v>843</v>
      </c>
      <c r="E7">
        <v>22</v>
      </c>
    </row>
    <row r="8" spans="1:5" x14ac:dyDescent="0.2">
      <c r="A8" t="s">
        <v>837</v>
      </c>
      <c r="B8" t="s">
        <v>829</v>
      </c>
      <c r="C8" s="37" t="s">
        <v>843</v>
      </c>
      <c r="D8" s="25">
        <v>4</v>
      </c>
      <c r="E8">
        <v>18</v>
      </c>
    </row>
    <row r="9" spans="1:5" x14ac:dyDescent="0.2">
      <c r="A9" t="s">
        <v>828</v>
      </c>
      <c r="B9" t="s">
        <v>829</v>
      </c>
      <c r="C9" s="37" t="s">
        <v>78</v>
      </c>
      <c r="D9" s="25">
        <v>1</v>
      </c>
      <c r="E9">
        <v>10</v>
      </c>
    </row>
    <row r="10" spans="1:5" x14ac:dyDescent="0.2">
      <c r="A10" t="s">
        <v>822</v>
      </c>
      <c r="B10" t="s">
        <v>817</v>
      </c>
      <c r="C10" s="36" t="s">
        <v>67</v>
      </c>
      <c r="E10">
        <v>5</v>
      </c>
    </row>
    <row r="11" spans="1:5" x14ac:dyDescent="0.2">
      <c r="A11" t="s">
        <v>839</v>
      </c>
      <c r="B11" t="s">
        <v>840</v>
      </c>
      <c r="C11" s="36" t="s">
        <v>67</v>
      </c>
      <c r="E11">
        <v>20</v>
      </c>
    </row>
    <row r="12" spans="1:5" x14ac:dyDescent="0.2">
      <c r="A12" t="s">
        <v>850</v>
      </c>
      <c r="B12" t="s">
        <v>844</v>
      </c>
      <c r="C12" s="36" t="s">
        <v>67</v>
      </c>
      <c r="E12">
        <v>28</v>
      </c>
    </row>
    <row r="13" spans="1:5" x14ac:dyDescent="0.2">
      <c r="A13" t="s">
        <v>851</v>
      </c>
      <c r="B13" t="s">
        <v>43</v>
      </c>
      <c r="C13" s="36" t="s">
        <v>67</v>
      </c>
      <c r="E13">
        <v>29</v>
      </c>
    </row>
    <row r="14" spans="1:5" x14ac:dyDescent="0.2">
      <c r="A14" t="s">
        <v>816</v>
      </c>
      <c r="B14" t="s">
        <v>817</v>
      </c>
      <c r="C14" s="36" t="s">
        <v>67</v>
      </c>
      <c r="E14">
        <v>1</v>
      </c>
    </row>
    <row r="15" spans="1:5" x14ac:dyDescent="0.2">
      <c r="A15" t="s">
        <v>834</v>
      </c>
      <c r="B15" t="s">
        <v>829</v>
      </c>
      <c r="C15" s="36" t="s">
        <v>67</v>
      </c>
      <c r="E15">
        <v>15</v>
      </c>
    </row>
    <row r="16" spans="1:5" x14ac:dyDescent="0.2">
      <c r="A16" t="s">
        <v>845</v>
      </c>
      <c r="B16" t="s">
        <v>844</v>
      </c>
      <c r="C16" s="36" t="s">
        <v>67</v>
      </c>
      <c r="E16">
        <v>23</v>
      </c>
    </row>
    <row r="17" spans="1:5" x14ac:dyDescent="0.2">
      <c r="A17" t="s">
        <v>853</v>
      </c>
      <c r="B17" t="s">
        <v>43</v>
      </c>
      <c r="C17" s="36" t="s">
        <v>67</v>
      </c>
      <c r="E17">
        <v>31</v>
      </c>
    </row>
    <row r="18" spans="1:5" x14ac:dyDescent="0.2">
      <c r="A18" t="s">
        <v>830</v>
      </c>
      <c r="B18" t="s">
        <v>829</v>
      </c>
      <c r="C18" s="37" t="s">
        <v>67</v>
      </c>
      <c r="D18" s="25">
        <v>9</v>
      </c>
      <c r="E18">
        <v>11</v>
      </c>
    </row>
    <row r="19" spans="1:5" x14ac:dyDescent="0.2">
      <c r="A19" t="s">
        <v>838</v>
      </c>
      <c r="B19" t="s">
        <v>829</v>
      </c>
      <c r="C19" s="36" t="s">
        <v>824</v>
      </c>
      <c r="E19">
        <v>19</v>
      </c>
    </row>
    <row r="20" spans="1:5" x14ac:dyDescent="0.2">
      <c r="A20" t="s">
        <v>846</v>
      </c>
      <c r="B20" t="s">
        <v>844</v>
      </c>
      <c r="C20" s="36" t="s">
        <v>824</v>
      </c>
      <c r="E20">
        <v>24</v>
      </c>
    </row>
    <row r="21" spans="1:5" x14ac:dyDescent="0.2">
      <c r="A21" t="s">
        <v>847</v>
      </c>
      <c r="B21" t="s">
        <v>844</v>
      </c>
      <c r="C21" s="37" t="s">
        <v>824</v>
      </c>
      <c r="D21" s="25">
        <v>3</v>
      </c>
      <c r="E21">
        <v>25</v>
      </c>
    </row>
    <row r="22" spans="1:5" x14ac:dyDescent="0.2">
      <c r="A22" t="s">
        <v>826</v>
      </c>
      <c r="B22" t="s">
        <v>817</v>
      </c>
      <c r="C22" s="36" t="s">
        <v>819</v>
      </c>
      <c r="E22">
        <v>8</v>
      </c>
    </row>
    <row r="23" spans="1:5" x14ac:dyDescent="0.2">
      <c r="A23" t="s">
        <v>835</v>
      </c>
      <c r="B23" t="s">
        <v>829</v>
      </c>
      <c r="C23" s="36" t="s">
        <v>819</v>
      </c>
      <c r="E23">
        <v>16</v>
      </c>
    </row>
    <row r="24" spans="1:5" x14ac:dyDescent="0.2">
      <c r="A24" t="s">
        <v>831</v>
      </c>
      <c r="B24" t="s">
        <v>829</v>
      </c>
      <c r="C24" s="36" t="s">
        <v>819</v>
      </c>
      <c r="E24">
        <v>12</v>
      </c>
    </row>
    <row r="25" spans="1:5" x14ac:dyDescent="0.2">
      <c r="A25" t="s">
        <v>818</v>
      </c>
      <c r="B25" t="s">
        <v>817</v>
      </c>
      <c r="C25" s="36" t="s">
        <v>819</v>
      </c>
      <c r="E25">
        <v>2</v>
      </c>
    </row>
    <row r="26" spans="1:5" x14ac:dyDescent="0.2">
      <c r="A26" t="s">
        <v>849</v>
      </c>
      <c r="B26" t="s">
        <v>844</v>
      </c>
      <c r="C26" s="36" t="s">
        <v>819</v>
      </c>
      <c r="E26">
        <v>27</v>
      </c>
    </row>
    <row r="27" spans="1:5" x14ac:dyDescent="0.2">
      <c r="A27" t="s">
        <v>821</v>
      </c>
      <c r="B27" t="s">
        <v>817</v>
      </c>
      <c r="C27" s="36" t="s">
        <v>819</v>
      </c>
      <c r="E27">
        <v>4</v>
      </c>
    </row>
    <row r="28" spans="1:5" x14ac:dyDescent="0.2">
      <c r="A28" t="s">
        <v>820</v>
      </c>
      <c r="B28" t="s">
        <v>817</v>
      </c>
      <c r="C28" s="36" t="s">
        <v>819</v>
      </c>
      <c r="E28">
        <v>3</v>
      </c>
    </row>
    <row r="29" spans="1:5" x14ac:dyDescent="0.2">
      <c r="A29" t="s">
        <v>833</v>
      </c>
      <c r="B29" t="s">
        <v>829</v>
      </c>
      <c r="C29" s="36" t="s">
        <v>819</v>
      </c>
      <c r="E29">
        <v>14</v>
      </c>
    </row>
    <row r="30" spans="1:5" x14ac:dyDescent="0.2">
      <c r="A30" t="s">
        <v>852</v>
      </c>
      <c r="B30" t="s">
        <v>43</v>
      </c>
      <c r="C30" s="36" t="s">
        <v>819</v>
      </c>
      <c r="E30">
        <v>30</v>
      </c>
    </row>
    <row r="31" spans="1:5" x14ac:dyDescent="0.2">
      <c r="A31" t="s">
        <v>854</v>
      </c>
      <c r="B31" t="s">
        <v>43</v>
      </c>
      <c r="C31" s="36" t="s">
        <v>819</v>
      </c>
      <c r="E31">
        <v>32</v>
      </c>
    </row>
    <row r="32" spans="1:5" x14ac:dyDescent="0.2">
      <c r="A32" t="s">
        <v>832</v>
      </c>
      <c r="B32" t="s">
        <v>829</v>
      </c>
      <c r="C32" s="36" t="s">
        <v>819</v>
      </c>
      <c r="E32">
        <v>13</v>
      </c>
    </row>
    <row r="33" spans="1:5" x14ac:dyDescent="0.2">
      <c r="A33" t="s">
        <v>836</v>
      </c>
      <c r="B33" t="s">
        <v>829</v>
      </c>
      <c r="C33" s="36" t="s">
        <v>819</v>
      </c>
      <c r="E33">
        <v>17</v>
      </c>
    </row>
    <row r="34" spans="1:5" x14ac:dyDescent="0.2">
      <c r="A34" t="s">
        <v>848</v>
      </c>
      <c r="B34" t="s">
        <v>844</v>
      </c>
      <c r="C34" s="37" t="s">
        <v>819</v>
      </c>
      <c r="D34" s="25">
        <v>13</v>
      </c>
      <c r="E34">
        <v>26</v>
      </c>
    </row>
    <row r="36" spans="1:5" x14ac:dyDescent="0.2">
      <c r="C36" s="37" t="s">
        <v>1069</v>
      </c>
      <c r="D36" s="25">
        <f>D4+D8+D9+D18+D21+D34</f>
        <v>32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47"/>
  <sheetViews>
    <sheetView zoomScale="95" workbookViewId="0">
      <selection activeCell="B2" sqref="B2"/>
    </sheetView>
  </sheetViews>
  <sheetFormatPr defaultRowHeight="12.75" x14ac:dyDescent="0.2"/>
  <cols>
    <col min="1" max="1" width="17.7109375" bestFit="1" customWidth="1"/>
    <col min="2" max="2" width="19.42578125" customWidth="1"/>
    <col min="3" max="3" width="17.7109375" customWidth="1"/>
    <col min="4" max="4" width="15.140625" style="13" customWidth="1"/>
  </cols>
  <sheetData>
    <row r="1" spans="1:4" ht="15.75" x14ac:dyDescent="0.25">
      <c r="A1" s="35" t="s">
        <v>1066</v>
      </c>
      <c r="B1" t="s">
        <v>1072</v>
      </c>
    </row>
    <row r="3" spans="1:4" x14ac:dyDescent="0.2">
      <c r="A3" t="s">
        <v>604</v>
      </c>
      <c r="B3" t="s">
        <v>597</v>
      </c>
      <c r="C3" t="s">
        <v>81</v>
      </c>
    </row>
    <row r="4" spans="1:4" x14ac:dyDescent="0.2">
      <c r="A4" t="s">
        <v>626</v>
      </c>
      <c r="B4" t="s">
        <v>624</v>
      </c>
      <c r="C4" t="s">
        <v>81</v>
      </c>
    </row>
    <row r="5" spans="1:4" x14ac:dyDescent="0.2">
      <c r="A5" t="s">
        <v>631</v>
      </c>
      <c r="B5" t="s">
        <v>624</v>
      </c>
      <c r="C5" t="s">
        <v>81</v>
      </c>
    </row>
    <row r="6" spans="1:4" ht="13.5" thickBot="1" x14ac:dyDescent="0.25">
      <c r="A6" t="s">
        <v>635</v>
      </c>
      <c r="B6" t="s">
        <v>624</v>
      </c>
      <c r="C6" t="s">
        <v>81</v>
      </c>
    </row>
    <row r="7" spans="1:4" ht="13.5" thickBot="1" x14ac:dyDescent="0.25">
      <c r="A7" t="s">
        <v>632</v>
      </c>
      <c r="B7" t="s">
        <v>624</v>
      </c>
      <c r="C7" s="43" t="s">
        <v>81</v>
      </c>
      <c r="D7" s="44">
        <v>5</v>
      </c>
    </row>
    <row r="8" spans="1:4" x14ac:dyDescent="0.2">
      <c r="A8" t="s">
        <v>615</v>
      </c>
      <c r="B8" t="s">
        <v>614</v>
      </c>
      <c r="C8" t="s">
        <v>843</v>
      </c>
    </row>
    <row r="9" spans="1:4" x14ac:dyDescent="0.2">
      <c r="A9" t="s">
        <v>620</v>
      </c>
      <c r="B9" t="s">
        <v>618</v>
      </c>
      <c r="C9" t="s">
        <v>843</v>
      </c>
    </row>
    <row r="10" spans="1:4" x14ac:dyDescent="0.2">
      <c r="A10" t="s">
        <v>608</v>
      </c>
      <c r="B10" t="s">
        <v>606</v>
      </c>
      <c r="C10" t="s">
        <v>843</v>
      </c>
    </row>
    <row r="11" spans="1:4" x14ac:dyDescent="0.2">
      <c r="A11" t="s">
        <v>621</v>
      </c>
      <c r="B11" t="s">
        <v>618</v>
      </c>
      <c r="C11" t="s">
        <v>843</v>
      </c>
    </row>
    <row r="12" spans="1:4" x14ac:dyDescent="0.2">
      <c r="A12" t="s">
        <v>630</v>
      </c>
      <c r="B12" t="s">
        <v>624</v>
      </c>
      <c r="C12" t="s">
        <v>843</v>
      </c>
    </row>
    <row r="13" spans="1:4" ht="13.5" thickBot="1" x14ac:dyDescent="0.25">
      <c r="A13" t="s">
        <v>611</v>
      </c>
      <c r="B13" t="s">
        <v>606</v>
      </c>
      <c r="C13" t="s">
        <v>843</v>
      </c>
    </row>
    <row r="14" spans="1:4" ht="13.5" thickBot="1" x14ac:dyDescent="0.25">
      <c r="A14" t="s">
        <v>627</v>
      </c>
      <c r="B14" t="s">
        <v>624</v>
      </c>
      <c r="C14" s="43" t="s">
        <v>843</v>
      </c>
      <c r="D14" s="44">
        <v>7</v>
      </c>
    </row>
    <row r="15" spans="1:4" x14ac:dyDescent="0.2">
      <c r="A15" t="s">
        <v>600</v>
      </c>
      <c r="B15" t="s">
        <v>597</v>
      </c>
      <c r="C15" t="s">
        <v>78</v>
      </c>
    </row>
    <row r="16" spans="1:4" x14ac:dyDescent="0.2">
      <c r="A16" t="s">
        <v>594</v>
      </c>
      <c r="B16" t="s">
        <v>588</v>
      </c>
      <c r="C16" t="s">
        <v>78</v>
      </c>
    </row>
    <row r="17" spans="1:4" x14ac:dyDescent="0.2">
      <c r="A17" t="s">
        <v>602</v>
      </c>
      <c r="B17" t="s">
        <v>597</v>
      </c>
      <c r="C17" t="s">
        <v>78</v>
      </c>
    </row>
    <row r="18" spans="1:4" x14ac:dyDescent="0.2">
      <c r="A18" t="s">
        <v>628</v>
      </c>
      <c r="B18" t="s">
        <v>624</v>
      </c>
      <c r="C18" t="s">
        <v>78</v>
      </c>
    </row>
    <row r="19" spans="1:4" x14ac:dyDescent="0.2">
      <c r="A19" t="s">
        <v>589</v>
      </c>
      <c r="B19" t="s">
        <v>588</v>
      </c>
      <c r="C19" t="s">
        <v>78</v>
      </c>
    </row>
    <row r="20" spans="1:4" x14ac:dyDescent="0.2">
      <c r="A20" t="s">
        <v>634</v>
      </c>
      <c r="B20" t="s">
        <v>624</v>
      </c>
      <c r="C20" t="s">
        <v>78</v>
      </c>
    </row>
    <row r="21" spans="1:4" x14ac:dyDescent="0.2">
      <c r="A21" t="s">
        <v>603</v>
      </c>
      <c r="B21" t="s">
        <v>597</v>
      </c>
      <c r="C21" t="s">
        <v>78</v>
      </c>
    </row>
    <row r="22" spans="1:4" x14ac:dyDescent="0.2">
      <c r="A22" t="s">
        <v>629</v>
      </c>
      <c r="B22" t="s">
        <v>624</v>
      </c>
      <c r="C22" t="s">
        <v>78</v>
      </c>
    </row>
    <row r="23" spans="1:4" x14ac:dyDescent="0.2">
      <c r="A23" t="s">
        <v>610</v>
      </c>
      <c r="B23" t="s">
        <v>606</v>
      </c>
      <c r="C23" t="s">
        <v>78</v>
      </c>
    </row>
    <row r="24" spans="1:4" x14ac:dyDescent="0.2">
      <c r="A24" t="s">
        <v>607</v>
      </c>
      <c r="B24" t="s">
        <v>606</v>
      </c>
      <c r="C24" t="s">
        <v>78</v>
      </c>
    </row>
    <row r="25" spans="1:4" ht="13.5" thickBot="1" x14ac:dyDescent="0.25">
      <c r="A25" t="s">
        <v>598</v>
      </c>
      <c r="B25" t="s">
        <v>597</v>
      </c>
      <c r="C25" t="s">
        <v>78</v>
      </c>
    </row>
    <row r="26" spans="1:4" ht="13.5" thickBot="1" x14ac:dyDescent="0.25">
      <c r="A26" t="s">
        <v>616</v>
      </c>
      <c r="B26" t="s">
        <v>614</v>
      </c>
      <c r="C26" s="43" t="s">
        <v>78</v>
      </c>
      <c r="D26" s="44">
        <v>12</v>
      </c>
    </row>
    <row r="27" spans="1:4" ht="13.5" thickBot="1" x14ac:dyDescent="0.25">
      <c r="A27" t="s">
        <v>625</v>
      </c>
      <c r="B27" t="s">
        <v>624</v>
      </c>
      <c r="C27" s="43" t="s">
        <v>1042</v>
      </c>
      <c r="D27" s="44">
        <v>1</v>
      </c>
    </row>
    <row r="28" spans="1:4" x14ac:dyDescent="0.2">
      <c r="A28" t="s">
        <v>590</v>
      </c>
      <c r="B28" t="s">
        <v>588</v>
      </c>
      <c r="C28" t="s">
        <v>67</v>
      </c>
    </row>
    <row r="29" spans="1:4" x14ac:dyDescent="0.2">
      <c r="A29" t="s">
        <v>609</v>
      </c>
      <c r="B29" t="s">
        <v>606</v>
      </c>
      <c r="C29" t="s">
        <v>67</v>
      </c>
    </row>
    <row r="30" spans="1:4" x14ac:dyDescent="0.2">
      <c r="A30" t="s">
        <v>599</v>
      </c>
      <c r="B30" t="s">
        <v>597</v>
      </c>
      <c r="C30" t="s">
        <v>67</v>
      </c>
    </row>
    <row r="31" spans="1:4" x14ac:dyDescent="0.2">
      <c r="A31" s="20" t="s">
        <v>593</v>
      </c>
      <c r="B31" t="s">
        <v>588</v>
      </c>
      <c r="C31" t="s">
        <v>67</v>
      </c>
    </row>
    <row r="32" spans="1:4" x14ac:dyDescent="0.2">
      <c r="A32" t="s">
        <v>613</v>
      </c>
      <c r="B32" t="s">
        <v>614</v>
      </c>
      <c r="C32" t="s">
        <v>67</v>
      </c>
    </row>
    <row r="33" spans="1:4" x14ac:dyDescent="0.2">
      <c r="A33" t="s">
        <v>592</v>
      </c>
      <c r="B33" t="s">
        <v>588</v>
      </c>
      <c r="C33" t="s">
        <v>67</v>
      </c>
    </row>
    <row r="34" spans="1:4" ht="13.5" thickBot="1" x14ac:dyDescent="0.25">
      <c r="A34" t="s">
        <v>601</v>
      </c>
      <c r="B34" t="s">
        <v>597</v>
      </c>
      <c r="C34" t="s">
        <v>67</v>
      </c>
    </row>
    <row r="35" spans="1:4" ht="13.5" thickBot="1" x14ac:dyDescent="0.25">
      <c r="A35" t="s">
        <v>633</v>
      </c>
      <c r="B35" t="s">
        <v>624</v>
      </c>
      <c r="C35" s="43" t="s">
        <v>67</v>
      </c>
      <c r="D35" s="44">
        <v>8</v>
      </c>
    </row>
    <row r="36" spans="1:4" ht="13.5" thickBot="1" x14ac:dyDescent="0.25">
      <c r="A36" t="s">
        <v>591</v>
      </c>
      <c r="B36" t="s">
        <v>588</v>
      </c>
      <c r="C36" t="s">
        <v>819</v>
      </c>
    </row>
    <row r="37" spans="1:4" ht="13.5" thickBot="1" x14ac:dyDescent="0.25">
      <c r="A37" t="s">
        <v>595</v>
      </c>
      <c r="B37" t="s">
        <v>588</v>
      </c>
      <c r="C37" s="43" t="s">
        <v>819</v>
      </c>
      <c r="D37" s="44">
        <v>2</v>
      </c>
    </row>
    <row r="38" spans="1:4" x14ac:dyDescent="0.2">
      <c r="A38" t="s">
        <v>612</v>
      </c>
      <c r="B38" t="s">
        <v>606</v>
      </c>
      <c r="C38" t="s">
        <v>1041</v>
      </c>
    </row>
    <row r="39" spans="1:4" x14ac:dyDescent="0.2">
      <c r="A39" t="s">
        <v>622</v>
      </c>
      <c r="B39" t="s">
        <v>9</v>
      </c>
      <c r="C39" t="s">
        <v>1041</v>
      </c>
    </row>
    <row r="40" spans="1:4" x14ac:dyDescent="0.2">
      <c r="A40" t="s">
        <v>587</v>
      </c>
      <c r="B40" t="s">
        <v>588</v>
      </c>
      <c r="C40" t="s">
        <v>1041</v>
      </c>
    </row>
    <row r="41" spans="1:4" x14ac:dyDescent="0.2">
      <c r="A41" t="s">
        <v>619</v>
      </c>
      <c r="B41" t="s">
        <v>618</v>
      </c>
      <c r="C41" t="s">
        <v>1041</v>
      </c>
    </row>
    <row r="42" spans="1:4" x14ac:dyDescent="0.2">
      <c r="A42" t="s">
        <v>605</v>
      </c>
      <c r="B42" t="s">
        <v>606</v>
      </c>
      <c r="C42" t="s">
        <v>1041</v>
      </c>
    </row>
    <row r="43" spans="1:4" x14ac:dyDescent="0.2">
      <c r="A43" t="s">
        <v>623</v>
      </c>
      <c r="B43" t="s">
        <v>624</v>
      </c>
      <c r="C43" t="s">
        <v>1041</v>
      </c>
    </row>
    <row r="44" spans="1:4" ht="13.5" thickBot="1" x14ac:dyDescent="0.25">
      <c r="A44" t="s">
        <v>596</v>
      </c>
      <c r="B44" t="s">
        <v>597</v>
      </c>
      <c r="C44" t="s">
        <v>1041</v>
      </c>
    </row>
    <row r="45" spans="1:4" ht="13.5" thickBot="1" x14ac:dyDescent="0.25">
      <c r="A45" t="s">
        <v>617</v>
      </c>
      <c r="B45" t="s">
        <v>618</v>
      </c>
      <c r="C45" s="43" t="s">
        <v>1041</v>
      </c>
      <c r="D45" s="44">
        <v>8</v>
      </c>
    </row>
    <row r="47" spans="1:4" x14ac:dyDescent="0.2">
      <c r="C47" s="24" t="s">
        <v>1068</v>
      </c>
      <c r="D47" s="25">
        <f>D7+D14+D26+D27+D35+D37+D45</f>
        <v>43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C46"/>
  <sheetViews>
    <sheetView workbookViewId="0">
      <selection activeCell="C2" sqref="C2"/>
    </sheetView>
  </sheetViews>
  <sheetFormatPr defaultRowHeight="12.75" x14ac:dyDescent="0.2"/>
  <cols>
    <col min="1" max="1" width="17.5703125" bestFit="1" customWidth="1"/>
    <col min="2" max="2" width="9.85546875" bestFit="1" customWidth="1"/>
    <col min="3" max="3" width="9.140625" style="13"/>
  </cols>
  <sheetData>
    <row r="1" spans="1:3" ht="15.75" x14ac:dyDescent="0.25">
      <c r="A1" s="35" t="s">
        <v>856</v>
      </c>
      <c r="C1" s="13" t="s">
        <v>1072</v>
      </c>
    </row>
    <row r="3" spans="1:3" x14ac:dyDescent="0.2">
      <c r="A3" t="s">
        <v>894</v>
      </c>
      <c r="B3" s="24" t="s">
        <v>1047</v>
      </c>
      <c r="C3" s="25">
        <v>1</v>
      </c>
    </row>
    <row r="4" spans="1:3" x14ac:dyDescent="0.2">
      <c r="A4" t="s">
        <v>870</v>
      </c>
      <c r="B4" t="s">
        <v>81</v>
      </c>
    </row>
    <row r="5" spans="1:3" x14ac:dyDescent="0.2">
      <c r="A5" t="s">
        <v>871</v>
      </c>
      <c r="B5" t="s">
        <v>81</v>
      </c>
    </row>
    <row r="6" spans="1:3" x14ac:dyDescent="0.2">
      <c r="A6" t="s">
        <v>873</v>
      </c>
      <c r="B6" t="s">
        <v>81</v>
      </c>
    </row>
    <row r="7" spans="1:3" x14ac:dyDescent="0.2">
      <c r="A7" t="s">
        <v>874</v>
      </c>
      <c r="B7" t="s">
        <v>81</v>
      </c>
    </row>
    <row r="8" spans="1:3" x14ac:dyDescent="0.2">
      <c r="A8" t="s">
        <v>875</v>
      </c>
      <c r="B8" t="s">
        <v>81</v>
      </c>
    </row>
    <row r="9" spans="1:3" x14ac:dyDescent="0.2">
      <c r="A9" t="s">
        <v>879</v>
      </c>
      <c r="B9" t="s">
        <v>81</v>
      </c>
    </row>
    <row r="10" spans="1:3" x14ac:dyDescent="0.2">
      <c r="A10" t="s">
        <v>885</v>
      </c>
      <c r="B10" t="s">
        <v>81</v>
      </c>
    </row>
    <row r="11" spans="1:3" x14ac:dyDescent="0.2">
      <c r="A11" t="s">
        <v>888</v>
      </c>
      <c r="B11" t="s">
        <v>81</v>
      </c>
    </row>
    <row r="12" spans="1:3" x14ac:dyDescent="0.2">
      <c r="A12" t="s">
        <v>889</v>
      </c>
      <c r="B12" t="s">
        <v>81</v>
      </c>
    </row>
    <row r="13" spans="1:3" x14ac:dyDescent="0.2">
      <c r="A13" t="s">
        <v>893</v>
      </c>
      <c r="B13" t="s">
        <v>81</v>
      </c>
    </row>
    <row r="14" spans="1:3" x14ac:dyDescent="0.2">
      <c r="A14" t="s">
        <v>895</v>
      </c>
      <c r="B14" t="s">
        <v>81</v>
      </c>
    </row>
    <row r="15" spans="1:3" x14ac:dyDescent="0.2">
      <c r="A15" t="s">
        <v>896</v>
      </c>
      <c r="B15" s="24" t="s">
        <v>81</v>
      </c>
      <c r="C15" s="25">
        <v>12</v>
      </c>
    </row>
    <row r="16" spans="1:3" x14ac:dyDescent="0.2">
      <c r="A16" t="s">
        <v>892</v>
      </c>
      <c r="B16" s="24" t="s">
        <v>843</v>
      </c>
      <c r="C16" s="25">
        <v>1</v>
      </c>
    </row>
    <row r="17" spans="1:3" x14ac:dyDescent="0.2">
      <c r="A17" t="s">
        <v>886</v>
      </c>
      <c r="B17" t="s">
        <v>1043</v>
      </c>
      <c r="C17" s="13">
        <v>1</v>
      </c>
    </row>
    <row r="18" spans="1:3" x14ac:dyDescent="0.2">
      <c r="A18" t="s">
        <v>855</v>
      </c>
      <c r="B18" s="24" t="s">
        <v>78</v>
      </c>
      <c r="C18" s="25">
        <v>1</v>
      </c>
    </row>
    <row r="19" spans="1:3" x14ac:dyDescent="0.2">
      <c r="A19" t="s">
        <v>857</v>
      </c>
      <c r="B19" t="s">
        <v>67</v>
      </c>
    </row>
    <row r="20" spans="1:3" x14ac:dyDescent="0.2">
      <c r="A20" t="s">
        <v>858</v>
      </c>
      <c r="B20" t="s">
        <v>67</v>
      </c>
    </row>
    <row r="21" spans="1:3" x14ac:dyDescent="0.2">
      <c r="A21" t="s">
        <v>860</v>
      </c>
      <c r="B21" t="s">
        <v>67</v>
      </c>
    </row>
    <row r="22" spans="1:3" x14ac:dyDescent="0.2">
      <c r="A22" t="s">
        <v>861</v>
      </c>
      <c r="B22" t="s">
        <v>67</v>
      </c>
    </row>
    <row r="23" spans="1:3" x14ac:dyDescent="0.2">
      <c r="A23" t="s">
        <v>864</v>
      </c>
      <c r="B23" t="s">
        <v>67</v>
      </c>
    </row>
    <row r="24" spans="1:3" x14ac:dyDescent="0.2">
      <c r="A24" t="s">
        <v>890</v>
      </c>
      <c r="B24" t="s">
        <v>67</v>
      </c>
    </row>
    <row r="25" spans="1:3" x14ac:dyDescent="0.2">
      <c r="A25" t="s">
        <v>891</v>
      </c>
      <c r="B25" s="24" t="s">
        <v>67</v>
      </c>
      <c r="C25" s="25">
        <v>7</v>
      </c>
    </row>
    <row r="26" spans="1:3" x14ac:dyDescent="0.2">
      <c r="A26" t="s">
        <v>869</v>
      </c>
      <c r="B26" t="s">
        <v>824</v>
      </c>
    </row>
    <row r="27" spans="1:3" x14ac:dyDescent="0.2">
      <c r="A27" t="s">
        <v>877</v>
      </c>
      <c r="B27" t="s">
        <v>824</v>
      </c>
    </row>
    <row r="28" spans="1:3" x14ac:dyDescent="0.2">
      <c r="A28" t="s">
        <v>878</v>
      </c>
      <c r="B28" t="s">
        <v>824</v>
      </c>
    </row>
    <row r="29" spans="1:3" x14ac:dyDescent="0.2">
      <c r="A29" t="s">
        <v>880</v>
      </c>
      <c r="B29" t="s">
        <v>824</v>
      </c>
    </row>
    <row r="30" spans="1:3" x14ac:dyDescent="0.2">
      <c r="A30" t="s">
        <v>881</v>
      </c>
      <c r="B30" t="s">
        <v>824</v>
      </c>
    </row>
    <row r="31" spans="1:3" x14ac:dyDescent="0.2">
      <c r="A31" t="s">
        <v>882</v>
      </c>
      <c r="B31" t="s">
        <v>824</v>
      </c>
    </row>
    <row r="32" spans="1:3" x14ac:dyDescent="0.2">
      <c r="A32" t="s">
        <v>883</v>
      </c>
      <c r="B32" t="s">
        <v>824</v>
      </c>
    </row>
    <row r="33" spans="1:3" x14ac:dyDescent="0.2">
      <c r="A33" t="s">
        <v>884</v>
      </c>
      <c r="B33" t="s">
        <v>824</v>
      </c>
    </row>
    <row r="34" spans="1:3" x14ac:dyDescent="0.2">
      <c r="A34" t="s">
        <v>887</v>
      </c>
      <c r="B34" t="s">
        <v>824</v>
      </c>
    </row>
    <row r="35" spans="1:3" x14ac:dyDescent="0.2">
      <c r="A35" t="s">
        <v>897</v>
      </c>
      <c r="B35" s="24" t="s">
        <v>824</v>
      </c>
      <c r="C35" s="25">
        <v>10</v>
      </c>
    </row>
    <row r="36" spans="1:3" x14ac:dyDescent="0.2">
      <c r="A36" t="s">
        <v>859</v>
      </c>
      <c r="B36" t="s">
        <v>819</v>
      </c>
    </row>
    <row r="37" spans="1:3" x14ac:dyDescent="0.2">
      <c r="A37" t="s">
        <v>862</v>
      </c>
      <c r="B37" t="s">
        <v>819</v>
      </c>
    </row>
    <row r="38" spans="1:3" x14ac:dyDescent="0.2">
      <c r="A38" t="s">
        <v>863</v>
      </c>
      <c r="B38" t="s">
        <v>819</v>
      </c>
    </row>
    <row r="39" spans="1:3" x14ac:dyDescent="0.2">
      <c r="A39" t="s">
        <v>865</v>
      </c>
      <c r="B39" t="s">
        <v>819</v>
      </c>
    </row>
    <row r="40" spans="1:3" x14ac:dyDescent="0.2">
      <c r="A40" t="s">
        <v>868</v>
      </c>
      <c r="B40" t="s">
        <v>819</v>
      </c>
    </row>
    <row r="41" spans="1:3" x14ac:dyDescent="0.2">
      <c r="A41" t="s">
        <v>876</v>
      </c>
      <c r="B41" s="24" t="s">
        <v>819</v>
      </c>
      <c r="C41" s="25">
        <v>6</v>
      </c>
    </row>
    <row r="42" spans="1:3" x14ac:dyDescent="0.2">
      <c r="A42" t="s">
        <v>866</v>
      </c>
      <c r="B42" t="s">
        <v>867</v>
      </c>
    </row>
    <row r="43" spans="1:3" x14ac:dyDescent="0.2">
      <c r="A43" t="s">
        <v>872</v>
      </c>
      <c r="B43" s="24" t="s">
        <v>867</v>
      </c>
      <c r="C43" s="25">
        <v>2</v>
      </c>
    </row>
    <row r="46" spans="1:3" x14ac:dyDescent="0.2">
      <c r="C46" s="13">
        <f>SUM(C3:C43)</f>
        <v>41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25"/>
  <sheetViews>
    <sheetView workbookViewId="0">
      <selection activeCell="C2" sqref="C2"/>
    </sheetView>
  </sheetViews>
  <sheetFormatPr defaultRowHeight="12.75" x14ac:dyDescent="0.2"/>
  <cols>
    <col min="1" max="1" width="18" customWidth="1"/>
    <col min="3" max="4" width="5" style="13" customWidth="1"/>
  </cols>
  <sheetData>
    <row r="1" spans="1:4" ht="15.75" x14ac:dyDescent="0.25">
      <c r="A1" s="35" t="s">
        <v>899</v>
      </c>
      <c r="C1" s="13" t="s">
        <v>1072</v>
      </c>
    </row>
    <row r="3" spans="1:4" x14ac:dyDescent="0.2">
      <c r="A3" t="s">
        <v>900</v>
      </c>
      <c r="B3" t="s">
        <v>901</v>
      </c>
    </row>
    <row r="4" spans="1:4" x14ac:dyDescent="0.2">
      <c r="A4" t="s">
        <v>902</v>
      </c>
      <c r="B4" t="s">
        <v>901</v>
      </c>
    </row>
    <row r="5" spans="1:4" x14ac:dyDescent="0.2">
      <c r="A5" t="s">
        <v>905</v>
      </c>
      <c r="B5" t="s">
        <v>901</v>
      </c>
    </row>
    <row r="6" spans="1:4" x14ac:dyDescent="0.2">
      <c r="A6" t="s">
        <v>911</v>
      </c>
      <c r="B6" t="s">
        <v>901</v>
      </c>
    </row>
    <row r="7" spans="1:4" x14ac:dyDescent="0.2">
      <c r="A7" t="s">
        <v>916</v>
      </c>
      <c r="B7" s="24" t="s">
        <v>901</v>
      </c>
      <c r="C7" s="25">
        <v>5</v>
      </c>
      <c r="D7" s="18"/>
    </row>
    <row r="8" spans="1:4" x14ac:dyDescent="0.2">
      <c r="A8" t="s">
        <v>903</v>
      </c>
      <c r="B8" t="s">
        <v>824</v>
      </c>
    </row>
    <row r="9" spans="1:4" x14ac:dyDescent="0.2">
      <c r="A9" t="s">
        <v>906</v>
      </c>
      <c r="B9" t="s">
        <v>824</v>
      </c>
    </row>
    <row r="10" spans="1:4" x14ac:dyDescent="0.2">
      <c r="A10" t="s">
        <v>908</v>
      </c>
      <c r="B10" t="s">
        <v>824</v>
      </c>
    </row>
    <row r="11" spans="1:4" x14ac:dyDescent="0.2">
      <c r="A11" t="s">
        <v>909</v>
      </c>
      <c r="B11" t="s">
        <v>824</v>
      </c>
    </row>
    <row r="12" spans="1:4" x14ac:dyDescent="0.2">
      <c r="A12" t="s">
        <v>910</v>
      </c>
      <c r="B12" t="s">
        <v>824</v>
      </c>
    </row>
    <row r="13" spans="1:4" x14ac:dyDescent="0.2">
      <c r="A13" t="s">
        <v>912</v>
      </c>
      <c r="B13" t="s">
        <v>824</v>
      </c>
    </row>
    <row r="14" spans="1:4" x14ac:dyDescent="0.2">
      <c r="A14" t="s">
        <v>913</v>
      </c>
      <c r="B14" t="s">
        <v>824</v>
      </c>
    </row>
    <row r="15" spans="1:4" x14ac:dyDescent="0.2">
      <c r="A15" t="s">
        <v>917</v>
      </c>
      <c r="B15" t="s">
        <v>824</v>
      </c>
    </row>
    <row r="16" spans="1:4" x14ac:dyDescent="0.2">
      <c r="A16" t="s">
        <v>918</v>
      </c>
      <c r="B16" t="s">
        <v>824</v>
      </c>
    </row>
    <row r="17" spans="1:4" x14ac:dyDescent="0.2">
      <c r="A17" t="s">
        <v>919</v>
      </c>
      <c r="B17" t="s">
        <v>824</v>
      </c>
    </row>
    <row r="18" spans="1:4" x14ac:dyDescent="0.2">
      <c r="A18" t="s">
        <v>920</v>
      </c>
      <c r="B18" t="s">
        <v>824</v>
      </c>
    </row>
    <row r="19" spans="1:4" x14ac:dyDescent="0.2">
      <c r="A19" t="s">
        <v>921</v>
      </c>
      <c r="B19" s="24" t="s">
        <v>824</v>
      </c>
      <c r="C19" s="25">
        <v>12</v>
      </c>
      <c r="D19" s="18"/>
    </row>
    <row r="20" spans="1:4" x14ac:dyDescent="0.2">
      <c r="A20" t="s">
        <v>914</v>
      </c>
      <c r="B20" s="24" t="s">
        <v>915</v>
      </c>
      <c r="C20" s="25">
        <v>1</v>
      </c>
      <c r="D20" s="18"/>
    </row>
    <row r="21" spans="1:4" x14ac:dyDescent="0.2">
      <c r="A21" t="s">
        <v>904</v>
      </c>
      <c r="B21" t="s">
        <v>819</v>
      </c>
    </row>
    <row r="22" spans="1:4" x14ac:dyDescent="0.2">
      <c r="A22" t="s">
        <v>907</v>
      </c>
      <c r="B22" s="24" t="s">
        <v>819</v>
      </c>
      <c r="C22" s="25">
        <v>2</v>
      </c>
      <c r="D22" s="18"/>
    </row>
    <row r="23" spans="1:4" x14ac:dyDescent="0.2">
      <c r="A23" t="s">
        <v>898</v>
      </c>
      <c r="B23" s="24" t="s">
        <v>867</v>
      </c>
      <c r="C23" s="25">
        <v>1</v>
      </c>
      <c r="D23" s="18"/>
    </row>
    <row r="25" spans="1:4" x14ac:dyDescent="0.2">
      <c r="C25" s="13">
        <f>SUM(C7:C23)</f>
        <v>21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C12"/>
  <sheetViews>
    <sheetView workbookViewId="0">
      <selection activeCell="C2" sqref="C2"/>
    </sheetView>
  </sheetViews>
  <sheetFormatPr defaultRowHeight="12.75" x14ac:dyDescent="0.2"/>
  <cols>
    <col min="1" max="1" width="23" bestFit="1" customWidth="1"/>
    <col min="3" max="3" width="8.85546875" style="13" customWidth="1"/>
    <col min="4" max="4" width="8.85546875" customWidth="1"/>
  </cols>
  <sheetData>
    <row r="1" spans="1:3" ht="15.75" x14ac:dyDescent="0.25">
      <c r="A1" s="35" t="s">
        <v>26</v>
      </c>
      <c r="C1" s="13" t="s">
        <v>1072</v>
      </c>
    </row>
    <row r="3" spans="1:3" x14ac:dyDescent="0.2">
      <c r="A3" t="s">
        <v>929</v>
      </c>
      <c r="B3" s="24" t="s">
        <v>901</v>
      </c>
      <c r="C3" s="25">
        <v>1</v>
      </c>
    </row>
    <row r="4" spans="1:3" x14ac:dyDescent="0.2">
      <c r="A4" t="s">
        <v>924</v>
      </c>
      <c r="B4" t="s">
        <v>824</v>
      </c>
    </row>
    <row r="5" spans="1:3" x14ac:dyDescent="0.2">
      <c r="A5" t="s">
        <v>925</v>
      </c>
      <c r="B5" t="s">
        <v>824</v>
      </c>
    </row>
    <row r="6" spans="1:3" x14ac:dyDescent="0.2">
      <c r="A6" t="s">
        <v>926</v>
      </c>
      <c r="B6" s="24" t="s">
        <v>824</v>
      </c>
      <c r="C6" s="25">
        <v>3</v>
      </c>
    </row>
    <row r="7" spans="1:3" x14ac:dyDescent="0.2">
      <c r="A7" t="s">
        <v>922</v>
      </c>
      <c r="B7" t="s">
        <v>923</v>
      </c>
    </row>
    <row r="8" spans="1:3" x14ac:dyDescent="0.2">
      <c r="A8" t="s">
        <v>927</v>
      </c>
      <c r="B8" t="s">
        <v>923</v>
      </c>
    </row>
    <row r="9" spans="1:3" x14ac:dyDescent="0.2">
      <c r="A9" t="s">
        <v>928</v>
      </c>
      <c r="B9" s="24" t="s">
        <v>923</v>
      </c>
      <c r="C9" s="25">
        <v>3</v>
      </c>
    </row>
    <row r="12" spans="1:3" x14ac:dyDescent="0.2">
      <c r="C12" s="13">
        <f>SUM(C3:C9)</f>
        <v>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34"/>
  <sheetViews>
    <sheetView topLeftCell="A3" workbookViewId="0">
      <selection activeCell="D35" sqref="D35"/>
    </sheetView>
  </sheetViews>
  <sheetFormatPr defaultRowHeight="12.75" x14ac:dyDescent="0.2"/>
  <cols>
    <col min="1" max="1" width="22.140625" bestFit="1" customWidth="1"/>
    <col min="2" max="2" width="8.140625" hidden="1" customWidth="1"/>
    <col min="4" max="4" width="9.140625" style="13"/>
  </cols>
  <sheetData>
    <row r="1" spans="1:4" x14ac:dyDescent="0.2">
      <c r="A1" s="9" t="s">
        <v>39</v>
      </c>
    </row>
    <row r="3" spans="1:4" x14ac:dyDescent="0.2">
      <c r="A3" t="s">
        <v>955</v>
      </c>
      <c r="B3" t="s">
        <v>931</v>
      </c>
      <c r="C3" s="24" t="s">
        <v>86</v>
      </c>
      <c r="D3" s="25">
        <v>1</v>
      </c>
    </row>
    <row r="4" spans="1:4" x14ac:dyDescent="0.2">
      <c r="A4" t="s">
        <v>938</v>
      </c>
      <c r="B4" t="s">
        <v>931</v>
      </c>
      <c r="C4" s="24" t="s">
        <v>939</v>
      </c>
      <c r="D4" s="25">
        <v>1</v>
      </c>
    </row>
    <row r="5" spans="1:4" x14ac:dyDescent="0.2">
      <c r="A5" t="s">
        <v>947</v>
      </c>
      <c r="B5" t="s">
        <v>931</v>
      </c>
      <c r="C5" s="24" t="s">
        <v>78</v>
      </c>
      <c r="D5" s="25">
        <v>1</v>
      </c>
    </row>
    <row r="6" spans="1:4" x14ac:dyDescent="0.2">
      <c r="A6" t="s">
        <v>933</v>
      </c>
      <c r="B6" t="s">
        <v>931</v>
      </c>
      <c r="C6" s="24" t="s">
        <v>67</v>
      </c>
      <c r="D6" s="25">
        <v>1</v>
      </c>
    </row>
    <row r="7" spans="1:4" x14ac:dyDescent="0.2">
      <c r="A7" t="s">
        <v>935</v>
      </c>
      <c r="B7" t="s">
        <v>931</v>
      </c>
      <c r="C7" t="s">
        <v>824</v>
      </c>
    </row>
    <row r="8" spans="1:4" x14ac:dyDescent="0.2">
      <c r="A8" t="s">
        <v>941</v>
      </c>
      <c r="B8" t="s">
        <v>931</v>
      </c>
      <c r="C8" t="s">
        <v>824</v>
      </c>
    </row>
    <row r="9" spans="1:4" x14ac:dyDescent="0.2">
      <c r="A9" t="s">
        <v>942</v>
      </c>
      <c r="B9" t="s">
        <v>931</v>
      </c>
      <c r="C9" t="s">
        <v>824</v>
      </c>
    </row>
    <row r="10" spans="1:4" x14ac:dyDescent="0.2">
      <c r="A10" t="s">
        <v>943</v>
      </c>
      <c r="B10" t="s">
        <v>931</v>
      </c>
      <c r="C10" t="s">
        <v>824</v>
      </c>
    </row>
    <row r="11" spans="1:4" x14ac:dyDescent="0.2">
      <c r="A11" t="s">
        <v>944</v>
      </c>
      <c r="B11" t="s">
        <v>931</v>
      </c>
      <c r="C11" t="s">
        <v>824</v>
      </c>
    </row>
    <row r="12" spans="1:4" x14ac:dyDescent="0.2">
      <c r="A12" t="s">
        <v>949</v>
      </c>
      <c r="B12" t="s">
        <v>931</v>
      </c>
      <c r="C12" t="s">
        <v>824</v>
      </c>
    </row>
    <row r="13" spans="1:4" x14ac:dyDescent="0.2">
      <c r="A13" t="s">
        <v>951</v>
      </c>
      <c r="B13" t="s">
        <v>931</v>
      </c>
      <c r="C13" t="s">
        <v>824</v>
      </c>
    </row>
    <row r="14" spans="1:4" x14ac:dyDescent="0.2">
      <c r="A14" t="s">
        <v>952</v>
      </c>
      <c r="B14" t="s">
        <v>931</v>
      </c>
      <c r="C14" s="24" t="s">
        <v>824</v>
      </c>
      <c r="D14" s="25">
        <v>8</v>
      </c>
    </row>
    <row r="15" spans="1:4" x14ac:dyDescent="0.2">
      <c r="A15" t="s">
        <v>932</v>
      </c>
      <c r="B15" t="s">
        <v>931</v>
      </c>
      <c r="C15" t="s">
        <v>819</v>
      </c>
    </row>
    <row r="16" spans="1:4" x14ac:dyDescent="0.2">
      <c r="A16" t="s">
        <v>934</v>
      </c>
      <c r="B16" t="s">
        <v>931</v>
      </c>
      <c r="C16" t="s">
        <v>819</v>
      </c>
    </row>
    <row r="17" spans="1:4" x14ac:dyDescent="0.2">
      <c r="A17" t="s">
        <v>936</v>
      </c>
      <c r="B17" t="s">
        <v>931</v>
      </c>
      <c r="C17" t="s">
        <v>819</v>
      </c>
    </row>
    <row r="18" spans="1:4" x14ac:dyDescent="0.2">
      <c r="A18" t="s">
        <v>937</v>
      </c>
      <c r="B18" t="s">
        <v>931</v>
      </c>
      <c r="C18" t="s">
        <v>819</v>
      </c>
    </row>
    <row r="19" spans="1:4" x14ac:dyDescent="0.2">
      <c r="A19" t="s">
        <v>945</v>
      </c>
      <c r="B19" t="s">
        <v>931</v>
      </c>
      <c r="C19" t="s">
        <v>819</v>
      </c>
    </row>
    <row r="20" spans="1:4" x14ac:dyDescent="0.2">
      <c r="A20" t="s">
        <v>950</v>
      </c>
      <c r="B20" t="s">
        <v>931</v>
      </c>
      <c r="C20" t="s">
        <v>819</v>
      </c>
    </row>
    <row r="21" spans="1:4" x14ac:dyDescent="0.2">
      <c r="A21" t="s">
        <v>956</v>
      </c>
      <c r="B21" t="s">
        <v>931</v>
      </c>
      <c r="C21" t="s">
        <v>819</v>
      </c>
    </row>
    <row r="22" spans="1:4" x14ac:dyDescent="0.2">
      <c r="A22" t="s">
        <v>957</v>
      </c>
      <c r="B22" t="s">
        <v>931</v>
      </c>
      <c r="C22" t="s">
        <v>819</v>
      </c>
    </row>
    <row r="23" spans="1:4" x14ac:dyDescent="0.2">
      <c r="A23" t="s">
        <v>959</v>
      </c>
      <c r="B23" t="s">
        <v>931</v>
      </c>
      <c r="C23" t="s">
        <v>819</v>
      </c>
    </row>
    <row r="24" spans="1:4" x14ac:dyDescent="0.2">
      <c r="A24" t="s">
        <v>960</v>
      </c>
      <c r="B24" t="s">
        <v>931</v>
      </c>
      <c r="C24" t="s">
        <v>819</v>
      </c>
    </row>
    <row r="25" spans="1:4" x14ac:dyDescent="0.2">
      <c r="A25" t="s">
        <v>961</v>
      </c>
      <c r="B25" t="s">
        <v>931</v>
      </c>
      <c r="C25" s="24" t="s">
        <v>819</v>
      </c>
      <c r="D25" s="25">
        <v>11</v>
      </c>
    </row>
    <row r="26" spans="1:4" x14ac:dyDescent="0.2">
      <c r="A26" t="s">
        <v>930</v>
      </c>
      <c r="B26" t="s">
        <v>931</v>
      </c>
      <c r="C26" t="s">
        <v>867</v>
      </c>
    </row>
    <row r="27" spans="1:4" x14ac:dyDescent="0.2">
      <c r="A27" t="s">
        <v>940</v>
      </c>
      <c r="B27" t="s">
        <v>931</v>
      </c>
      <c r="C27" t="s">
        <v>867</v>
      </c>
    </row>
    <row r="28" spans="1:4" x14ac:dyDescent="0.2">
      <c r="A28" t="s">
        <v>946</v>
      </c>
      <c r="B28" t="s">
        <v>931</v>
      </c>
      <c r="C28" t="s">
        <v>867</v>
      </c>
    </row>
    <row r="29" spans="1:4" x14ac:dyDescent="0.2">
      <c r="A29" t="s">
        <v>948</v>
      </c>
      <c r="B29" t="s">
        <v>931</v>
      </c>
      <c r="C29" t="s">
        <v>867</v>
      </c>
    </row>
    <row r="30" spans="1:4" x14ac:dyDescent="0.2">
      <c r="A30" t="s">
        <v>953</v>
      </c>
      <c r="B30" t="s">
        <v>931</v>
      </c>
      <c r="C30" t="s">
        <v>867</v>
      </c>
    </row>
    <row r="31" spans="1:4" x14ac:dyDescent="0.2">
      <c r="A31" t="s">
        <v>954</v>
      </c>
      <c r="B31" t="s">
        <v>931</v>
      </c>
      <c r="C31" t="s">
        <v>867</v>
      </c>
    </row>
    <row r="32" spans="1:4" x14ac:dyDescent="0.2">
      <c r="A32" t="s">
        <v>958</v>
      </c>
      <c r="B32" t="s">
        <v>931</v>
      </c>
      <c r="C32" s="24" t="s">
        <v>867</v>
      </c>
      <c r="D32" s="25">
        <v>7</v>
      </c>
    </row>
    <row r="34" spans="4:4" x14ac:dyDescent="0.2">
      <c r="D34" s="13">
        <f>SUM(D3:D32)</f>
        <v>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C13"/>
  <sheetViews>
    <sheetView workbookViewId="0">
      <selection activeCell="C2" sqref="C2"/>
    </sheetView>
  </sheetViews>
  <sheetFormatPr defaultRowHeight="12.75" x14ac:dyDescent="0.2"/>
  <cols>
    <col min="1" max="1" width="18.5703125" customWidth="1"/>
    <col min="3" max="3" width="9.140625" style="13"/>
  </cols>
  <sheetData>
    <row r="1" spans="1:3" x14ac:dyDescent="0.2">
      <c r="A1" s="21" t="s">
        <v>1073</v>
      </c>
      <c r="C1" s="13" t="s">
        <v>1072</v>
      </c>
    </row>
    <row r="2" spans="1:3" x14ac:dyDescent="0.2">
      <c r="A2" s="21"/>
    </row>
    <row r="3" spans="1:3" x14ac:dyDescent="0.2">
      <c r="A3" s="21"/>
    </row>
    <row r="4" spans="1:3" x14ac:dyDescent="0.2">
      <c r="A4" t="s">
        <v>776</v>
      </c>
      <c r="B4" t="s">
        <v>67</v>
      </c>
    </row>
    <row r="5" spans="1:3" x14ac:dyDescent="0.2">
      <c r="A5" t="s">
        <v>781</v>
      </c>
      <c r="B5" t="s">
        <v>67</v>
      </c>
    </row>
    <row r="6" spans="1:3" x14ac:dyDescent="0.2">
      <c r="A6" t="s">
        <v>782</v>
      </c>
      <c r="B6" t="s">
        <v>67</v>
      </c>
    </row>
    <row r="7" spans="1:3" x14ac:dyDescent="0.2">
      <c r="A7" t="s">
        <v>783</v>
      </c>
      <c r="B7" s="24" t="s">
        <v>67</v>
      </c>
      <c r="C7" s="25">
        <v>4</v>
      </c>
    </row>
    <row r="8" spans="1:3" x14ac:dyDescent="0.2">
      <c r="A8" t="s">
        <v>777</v>
      </c>
      <c r="B8" t="s">
        <v>819</v>
      </c>
    </row>
    <row r="9" spans="1:3" x14ac:dyDescent="0.2">
      <c r="A9" t="s">
        <v>778</v>
      </c>
      <c r="B9" t="s">
        <v>819</v>
      </c>
    </row>
    <row r="10" spans="1:3" x14ac:dyDescent="0.2">
      <c r="A10" t="s">
        <v>779</v>
      </c>
      <c r="B10" t="s">
        <v>819</v>
      </c>
    </row>
    <row r="11" spans="1:3" x14ac:dyDescent="0.2">
      <c r="A11" t="s">
        <v>780</v>
      </c>
      <c r="B11" s="24" t="s">
        <v>819</v>
      </c>
      <c r="C11" s="25">
        <v>4</v>
      </c>
    </row>
    <row r="13" spans="1:3" x14ac:dyDescent="0.2">
      <c r="C13" s="13">
        <f>SUM(C4:C11)</f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D16"/>
  <sheetViews>
    <sheetView workbookViewId="0">
      <selection activeCell="D2" sqref="D2"/>
    </sheetView>
  </sheetViews>
  <sheetFormatPr defaultRowHeight="12.75" x14ac:dyDescent="0.2"/>
  <cols>
    <col min="1" max="1" width="19.5703125" customWidth="1"/>
    <col min="2" max="2" width="8.7109375" customWidth="1"/>
    <col min="4" max="4" width="9.140625" style="13"/>
  </cols>
  <sheetData>
    <row r="1" spans="1:4" ht="15.75" x14ac:dyDescent="0.25">
      <c r="A1" s="35" t="s">
        <v>1053</v>
      </c>
      <c r="D1" s="13" t="s">
        <v>1072</v>
      </c>
    </row>
    <row r="3" spans="1:4" x14ac:dyDescent="0.2">
      <c r="A3" t="s">
        <v>789</v>
      </c>
      <c r="B3" t="s">
        <v>784</v>
      </c>
      <c r="C3" t="s">
        <v>78</v>
      </c>
    </row>
    <row r="4" spans="1:4" x14ac:dyDescent="0.2">
      <c r="A4" t="s">
        <v>791</v>
      </c>
      <c r="B4" t="s">
        <v>784</v>
      </c>
      <c r="C4" s="24" t="s">
        <v>78</v>
      </c>
      <c r="D4" s="25">
        <v>2</v>
      </c>
    </row>
    <row r="5" spans="1:4" x14ac:dyDescent="0.2">
      <c r="A5" t="s">
        <v>790</v>
      </c>
      <c r="B5" t="s">
        <v>784</v>
      </c>
      <c r="C5" t="s">
        <v>824</v>
      </c>
    </row>
    <row r="6" spans="1:4" x14ac:dyDescent="0.2">
      <c r="A6" t="s">
        <v>792</v>
      </c>
      <c r="B6" t="s">
        <v>93</v>
      </c>
      <c r="C6" t="s">
        <v>824</v>
      </c>
    </row>
    <row r="7" spans="1:4" x14ac:dyDescent="0.2">
      <c r="A7" t="s">
        <v>794</v>
      </c>
      <c r="B7" t="s">
        <v>93</v>
      </c>
      <c r="C7" t="s">
        <v>824</v>
      </c>
    </row>
    <row r="8" spans="1:4" x14ac:dyDescent="0.2">
      <c r="A8" t="s">
        <v>795</v>
      </c>
      <c r="B8" t="s">
        <v>93</v>
      </c>
      <c r="C8" s="24" t="s">
        <v>824</v>
      </c>
      <c r="D8" s="25">
        <v>4</v>
      </c>
    </row>
    <row r="9" spans="1:4" x14ac:dyDescent="0.2">
      <c r="A9" t="s">
        <v>785</v>
      </c>
      <c r="B9" t="s">
        <v>784</v>
      </c>
      <c r="C9" t="s">
        <v>819</v>
      </c>
    </row>
    <row r="10" spans="1:4" x14ac:dyDescent="0.2">
      <c r="A10" t="s">
        <v>786</v>
      </c>
      <c r="B10" t="s">
        <v>784</v>
      </c>
      <c r="C10" t="s">
        <v>819</v>
      </c>
    </row>
    <row r="11" spans="1:4" x14ac:dyDescent="0.2">
      <c r="A11" t="s">
        <v>787</v>
      </c>
      <c r="B11" t="s">
        <v>784</v>
      </c>
      <c r="C11" t="s">
        <v>819</v>
      </c>
    </row>
    <row r="12" spans="1:4" x14ac:dyDescent="0.2">
      <c r="A12" t="s">
        <v>788</v>
      </c>
      <c r="B12" t="s">
        <v>784</v>
      </c>
      <c r="C12" t="s">
        <v>819</v>
      </c>
    </row>
    <row r="13" spans="1:4" x14ac:dyDescent="0.2">
      <c r="A13" t="s">
        <v>793</v>
      </c>
      <c r="B13" t="s">
        <v>93</v>
      </c>
      <c r="C13" s="24" t="s">
        <v>819</v>
      </c>
      <c r="D13" s="25">
        <v>5</v>
      </c>
    </row>
    <row r="16" spans="1:4" x14ac:dyDescent="0.2">
      <c r="D16" s="13">
        <f>SUM(D4:D13)</f>
        <v>11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C13"/>
  <sheetViews>
    <sheetView workbookViewId="0">
      <selection activeCell="C2" sqref="C2"/>
    </sheetView>
  </sheetViews>
  <sheetFormatPr defaultRowHeight="12.75" x14ac:dyDescent="0.2"/>
  <cols>
    <col min="1" max="1" width="20.7109375" customWidth="1"/>
    <col min="2" max="2" width="10.42578125" bestFit="1" customWidth="1"/>
    <col min="3" max="3" width="9.140625" style="13"/>
  </cols>
  <sheetData>
    <row r="1" spans="1:3" x14ac:dyDescent="0.2">
      <c r="A1" s="9" t="s">
        <v>796</v>
      </c>
      <c r="C1" s="13" t="s">
        <v>1072</v>
      </c>
    </row>
    <row r="2" spans="1:3" x14ac:dyDescent="0.2">
      <c r="A2" s="9"/>
    </row>
    <row r="3" spans="1:3" x14ac:dyDescent="0.2">
      <c r="A3" t="s">
        <v>798</v>
      </c>
      <c r="B3" s="24" t="s">
        <v>939</v>
      </c>
      <c r="C3" s="25">
        <v>1</v>
      </c>
    </row>
    <row r="4" spans="1:3" x14ac:dyDescent="0.2">
      <c r="A4" t="s">
        <v>797</v>
      </c>
      <c r="B4" s="24" t="s">
        <v>78</v>
      </c>
      <c r="C4" s="25">
        <v>1</v>
      </c>
    </row>
    <row r="5" spans="1:3" x14ac:dyDescent="0.2">
      <c r="A5" t="s">
        <v>799</v>
      </c>
      <c r="B5" t="s">
        <v>824</v>
      </c>
    </row>
    <row r="6" spans="1:3" x14ac:dyDescent="0.2">
      <c r="A6" t="s">
        <v>800</v>
      </c>
      <c r="B6" t="s">
        <v>824</v>
      </c>
    </row>
    <row r="7" spans="1:3" x14ac:dyDescent="0.2">
      <c r="A7" t="s">
        <v>801</v>
      </c>
      <c r="B7" t="s">
        <v>824</v>
      </c>
    </row>
    <row r="8" spans="1:3" x14ac:dyDescent="0.2">
      <c r="A8" t="s">
        <v>804</v>
      </c>
      <c r="B8" t="s">
        <v>824</v>
      </c>
    </row>
    <row r="9" spans="1:3" x14ac:dyDescent="0.2">
      <c r="A9" t="s">
        <v>805</v>
      </c>
      <c r="B9" s="24" t="s">
        <v>824</v>
      </c>
      <c r="C9" s="25">
        <v>5</v>
      </c>
    </row>
    <row r="10" spans="1:3" x14ac:dyDescent="0.2">
      <c r="A10" t="s">
        <v>802</v>
      </c>
      <c r="B10" s="24" t="s">
        <v>1045</v>
      </c>
      <c r="C10" s="25">
        <v>1</v>
      </c>
    </row>
    <row r="11" spans="1:3" x14ac:dyDescent="0.2">
      <c r="A11" t="s">
        <v>803</v>
      </c>
      <c r="B11" s="24" t="s">
        <v>1054</v>
      </c>
      <c r="C11" s="25">
        <v>1</v>
      </c>
    </row>
    <row r="13" spans="1:3" x14ac:dyDescent="0.2">
      <c r="C13" s="13">
        <f>SUM(C3:C11)</f>
        <v>9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C12"/>
  <sheetViews>
    <sheetView workbookViewId="0">
      <selection activeCell="C2" sqref="C2"/>
    </sheetView>
  </sheetViews>
  <sheetFormatPr defaultRowHeight="12.75" x14ac:dyDescent="0.2"/>
  <cols>
    <col min="1" max="1" width="19" customWidth="1"/>
    <col min="3" max="3" width="9.140625" style="13"/>
  </cols>
  <sheetData>
    <row r="1" spans="1:3" x14ac:dyDescent="0.2">
      <c r="A1" s="9" t="s">
        <v>30</v>
      </c>
      <c r="C1" s="13" t="s">
        <v>1072</v>
      </c>
    </row>
    <row r="2" spans="1:3" x14ac:dyDescent="0.2">
      <c r="A2" s="9"/>
    </row>
    <row r="3" spans="1:3" ht="12" customHeight="1" x14ac:dyDescent="0.2">
      <c r="A3" t="s">
        <v>811</v>
      </c>
      <c r="B3" s="24" t="s">
        <v>86</v>
      </c>
      <c r="C3" s="25">
        <v>1</v>
      </c>
    </row>
    <row r="4" spans="1:3" x14ac:dyDescent="0.2">
      <c r="A4" t="s">
        <v>806</v>
      </c>
      <c r="B4" s="24" t="s">
        <v>78</v>
      </c>
      <c r="C4" s="25">
        <v>1</v>
      </c>
    </row>
    <row r="5" spans="1:3" x14ac:dyDescent="0.2">
      <c r="A5" t="s">
        <v>808</v>
      </c>
      <c r="B5" t="s">
        <v>824</v>
      </c>
    </row>
    <row r="6" spans="1:3" x14ac:dyDescent="0.2">
      <c r="A6" t="s">
        <v>810</v>
      </c>
      <c r="B6" t="s">
        <v>824</v>
      </c>
    </row>
    <row r="7" spans="1:3" x14ac:dyDescent="0.2">
      <c r="A7" t="s">
        <v>813</v>
      </c>
      <c r="B7" s="24" t="s">
        <v>824</v>
      </c>
      <c r="C7" s="25">
        <v>3</v>
      </c>
    </row>
    <row r="8" spans="1:3" x14ac:dyDescent="0.2">
      <c r="A8" t="s">
        <v>809</v>
      </c>
      <c r="B8" t="s">
        <v>819</v>
      </c>
      <c r="C8" s="13">
        <v>1</v>
      </c>
    </row>
    <row r="9" spans="1:3" x14ac:dyDescent="0.2">
      <c r="A9" t="s">
        <v>807</v>
      </c>
      <c r="B9" t="s">
        <v>867</v>
      </c>
    </row>
    <row r="10" spans="1:3" x14ac:dyDescent="0.2">
      <c r="A10" t="s">
        <v>812</v>
      </c>
      <c r="B10" s="24" t="s">
        <v>867</v>
      </c>
      <c r="C10" s="25">
        <v>2</v>
      </c>
    </row>
    <row r="12" spans="1:3" x14ac:dyDescent="0.2">
      <c r="C12" s="13">
        <f>SUM(C3:C10)</f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13"/>
  <sheetViews>
    <sheetView workbookViewId="0">
      <selection activeCell="C14" sqref="C14"/>
    </sheetView>
  </sheetViews>
  <sheetFormatPr defaultRowHeight="12.75" x14ac:dyDescent="0.2"/>
  <cols>
    <col min="1" max="1" width="21.42578125" customWidth="1"/>
    <col min="2" max="2" width="11" customWidth="1"/>
    <col min="3" max="4" width="5.7109375" style="13" customWidth="1"/>
  </cols>
  <sheetData>
    <row r="1" spans="1:4" x14ac:dyDescent="0.2">
      <c r="A1" s="9" t="s">
        <v>40</v>
      </c>
    </row>
    <row r="3" spans="1:4" x14ac:dyDescent="0.2">
      <c r="A3" t="s">
        <v>968</v>
      </c>
      <c r="B3" s="24" t="s">
        <v>67</v>
      </c>
      <c r="C3" s="25">
        <v>1</v>
      </c>
      <c r="D3" s="18"/>
    </row>
    <row r="4" spans="1:4" x14ac:dyDescent="0.2">
      <c r="A4" t="s">
        <v>963</v>
      </c>
      <c r="B4" t="s">
        <v>824</v>
      </c>
    </row>
    <row r="5" spans="1:4" x14ac:dyDescent="0.2">
      <c r="A5" t="s">
        <v>964</v>
      </c>
      <c r="B5" t="s">
        <v>824</v>
      </c>
    </row>
    <row r="6" spans="1:4" x14ac:dyDescent="0.2">
      <c r="A6" t="s">
        <v>965</v>
      </c>
      <c r="B6" t="s">
        <v>824</v>
      </c>
    </row>
    <row r="7" spans="1:4" x14ac:dyDescent="0.2">
      <c r="A7" t="s">
        <v>966</v>
      </c>
      <c r="B7" t="s">
        <v>824</v>
      </c>
    </row>
    <row r="8" spans="1:4" x14ac:dyDescent="0.2">
      <c r="A8" t="s">
        <v>967</v>
      </c>
      <c r="B8" t="s">
        <v>824</v>
      </c>
    </row>
    <row r="9" spans="1:4" x14ac:dyDescent="0.2">
      <c r="A9" t="s">
        <v>969</v>
      </c>
      <c r="B9" s="24" t="s">
        <v>824</v>
      </c>
      <c r="C9" s="25">
        <v>6</v>
      </c>
      <c r="D9" s="18"/>
    </row>
    <row r="10" spans="1:4" x14ac:dyDescent="0.2">
      <c r="A10" t="s">
        <v>970</v>
      </c>
      <c r="B10" s="24" t="s">
        <v>819</v>
      </c>
      <c r="C10" s="25">
        <v>1</v>
      </c>
      <c r="D10" s="18"/>
    </row>
    <row r="11" spans="1:4" x14ac:dyDescent="0.2">
      <c r="A11" t="s">
        <v>962</v>
      </c>
      <c r="B11" s="24" t="s">
        <v>867</v>
      </c>
      <c r="C11" s="25">
        <v>1</v>
      </c>
      <c r="D11" s="18"/>
    </row>
    <row r="13" spans="1:4" x14ac:dyDescent="0.2">
      <c r="C13" s="13">
        <f>SUM(C3:C11)</f>
        <v>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D6"/>
  <sheetViews>
    <sheetView workbookViewId="0">
      <selection activeCell="D7" sqref="D7"/>
    </sheetView>
  </sheetViews>
  <sheetFormatPr defaultRowHeight="12.75" x14ac:dyDescent="0.2"/>
  <cols>
    <col min="4" max="4" width="9.140625" style="13"/>
  </cols>
  <sheetData>
    <row r="1" spans="1:4" ht="15.75" x14ac:dyDescent="0.25">
      <c r="A1" s="35" t="s">
        <v>1055</v>
      </c>
    </row>
    <row r="3" spans="1:4" x14ac:dyDescent="0.2">
      <c r="A3" t="s">
        <v>814</v>
      </c>
      <c r="B3" t="s">
        <v>535</v>
      </c>
      <c r="C3" s="24" t="s">
        <v>1041</v>
      </c>
      <c r="D3" s="25">
        <v>1</v>
      </c>
    </row>
    <row r="4" spans="1:4" x14ac:dyDescent="0.2">
      <c r="A4" t="s">
        <v>815</v>
      </c>
      <c r="B4" t="s">
        <v>419</v>
      </c>
      <c r="C4" s="24" t="s">
        <v>86</v>
      </c>
      <c r="D4" s="25">
        <v>1</v>
      </c>
    </row>
    <row r="6" spans="1:4" x14ac:dyDescent="0.2">
      <c r="D6" s="13">
        <f>SUM(D3:D4)</f>
        <v>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39"/>
  <sheetViews>
    <sheetView workbookViewId="0">
      <selection activeCell="B2" sqref="B2"/>
    </sheetView>
  </sheetViews>
  <sheetFormatPr defaultRowHeight="12.75" x14ac:dyDescent="0.2"/>
  <cols>
    <col min="1" max="1" width="25" customWidth="1"/>
    <col min="2" max="2" width="22.140625" customWidth="1"/>
    <col min="3" max="3" width="15.85546875" customWidth="1"/>
    <col min="4" max="4" width="9.140625" style="13"/>
  </cols>
  <sheetData>
    <row r="1" spans="1:4" ht="15.75" x14ac:dyDescent="0.25">
      <c r="A1" s="35" t="s">
        <v>562</v>
      </c>
      <c r="B1" t="s">
        <v>1072</v>
      </c>
    </row>
    <row r="3" spans="1:4" x14ac:dyDescent="0.2">
      <c r="A3" t="s">
        <v>660</v>
      </c>
      <c r="B3" t="s">
        <v>652</v>
      </c>
      <c r="C3" s="24" t="s">
        <v>81</v>
      </c>
      <c r="D3" s="25">
        <v>1</v>
      </c>
    </row>
    <row r="4" spans="1:4" x14ac:dyDescent="0.2">
      <c r="A4" t="s">
        <v>656</v>
      </c>
      <c r="B4" t="s">
        <v>652</v>
      </c>
      <c r="C4" t="s">
        <v>78</v>
      </c>
    </row>
    <row r="5" spans="1:4" x14ac:dyDescent="0.2">
      <c r="A5" t="s">
        <v>654</v>
      </c>
      <c r="B5" t="s">
        <v>652</v>
      </c>
      <c r="C5" t="s">
        <v>78</v>
      </c>
    </row>
    <row r="6" spans="1:4" x14ac:dyDescent="0.2">
      <c r="A6" t="s">
        <v>648</v>
      </c>
      <c r="B6" t="s">
        <v>646</v>
      </c>
      <c r="C6" t="s">
        <v>78</v>
      </c>
    </row>
    <row r="7" spans="1:4" x14ac:dyDescent="0.2">
      <c r="A7" t="s">
        <v>668</v>
      </c>
      <c r="B7" t="s">
        <v>666</v>
      </c>
      <c r="C7" t="s">
        <v>78</v>
      </c>
    </row>
    <row r="8" spans="1:4" x14ac:dyDescent="0.2">
      <c r="A8" t="s">
        <v>655</v>
      </c>
      <c r="B8" t="s">
        <v>652</v>
      </c>
      <c r="C8" t="s">
        <v>78</v>
      </c>
    </row>
    <row r="9" spans="1:4" x14ac:dyDescent="0.2">
      <c r="A9" t="s">
        <v>642</v>
      </c>
      <c r="B9" t="s">
        <v>643</v>
      </c>
      <c r="C9" t="s">
        <v>78</v>
      </c>
    </row>
    <row r="10" spans="1:4" x14ac:dyDescent="0.2">
      <c r="A10" t="s">
        <v>650</v>
      </c>
      <c r="B10" t="s">
        <v>646</v>
      </c>
      <c r="C10" t="s">
        <v>78</v>
      </c>
    </row>
    <row r="11" spans="1:4" x14ac:dyDescent="0.2">
      <c r="A11" t="s">
        <v>661</v>
      </c>
      <c r="B11" t="s">
        <v>652</v>
      </c>
      <c r="C11" t="s">
        <v>78</v>
      </c>
    </row>
    <row r="12" spans="1:4" x14ac:dyDescent="0.2">
      <c r="A12" t="s">
        <v>641</v>
      </c>
      <c r="B12" t="s">
        <v>637</v>
      </c>
      <c r="C12" t="s">
        <v>78</v>
      </c>
    </row>
    <row r="13" spans="1:4" x14ac:dyDescent="0.2">
      <c r="A13" t="s">
        <v>673</v>
      </c>
      <c r="B13" t="s">
        <v>671</v>
      </c>
      <c r="C13" t="s">
        <v>78</v>
      </c>
    </row>
    <row r="14" spans="1:4" x14ac:dyDescent="0.2">
      <c r="A14" t="s">
        <v>644</v>
      </c>
      <c r="B14" t="s">
        <v>643</v>
      </c>
      <c r="C14" t="s">
        <v>78</v>
      </c>
    </row>
    <row r="15" spans="1:4" x14ac:dyDescent="0.2">
      <c r="A15" t="s">
        <v>674</v>
      </c>
      <c r="B15" t="s">
        <v>671</v>
      </c>
      <c r="C15" t="s">
        <v>78</v>
      </c>
    </row>
    <row r="16" spans="1:4" x14ac:dyDescent="0.2">
      <c r="A16" t="s">
        <v>675</v>
      </c>
      <c r="B16" t="s">
        <v>671</v>
      </c>
      <c r="C16" s="24" t="s">
        <v>78</v>
      </c>
      <c r="D16" s="25">
        <v>13</v>
      </c>
    </row>
    <row r="17" spans="1:4" x14ac:dyDescent="0.2">
      <c r="A17" t="s">
        <v>640</v>
      </c>
      <c r="B17" t="s">
        <v>637</v>
      </c>
      <c r="C17" t="s">
        <v>67</v>
      </c>
    </row>
    <row r="18" spans="1:4" x14ac:dyDescent="0.2">
      <c r="A18" t="s">
        <v>647</v>
      </c>
      <c r="B18" t="s">
        <v>646</v>
      </c>
      <c r="C18" t="s">
        <v>67</v>
      </c>
    </row>
    <row r="19" spans="1:4" x14ac:dyDescent="0.2">
      <c r="A19" t="s">
        <v>1063</v>
      </c>
      <c r="C19" t="s">
        <v>67</v>
      </c>
    </row>
    <row r="20" spans="1:4" x14ac:dyDescent="0.2">
      <c r="A20" t="s">
        <v>639</v>
      </c>
      <c r="B20" t="s">
        <v>637</v>
      </c>
      <c r="C20" t="s">
        <v>67</v>
      </c>
    </row>
    <row r="21" spans="1:4" x14ac:dyDescent="0.2">
      <c r="A21" t="s">
        <v>669</v>
      </c>
      <c r="B21" t="s">
        <v>666</v>
      </c>
      <c r="C21" t="s">
        <v>67</v>
      </c>
    </row>
    <row r="22" spans="1:4" x14ac:dyDescent="0.2">
      <c r="A22" t="s">
        <v>676</v>
      </c>
      <c r="B22" t="s">
        <v>671</v>
      </c>
      <c r="C22" t="s">
        <v>67</v>
      </c>
    </row>
    <row r="23" spans="1:4" x14ac:dyDescent="0.2">
      <c r="A23" t="s">
        <v>658</v>
      </c>
      <c r="B23" t="s">
        <v>652</v>
      </c>
      <c r="C23" t="s">
        <v>67</v>
      </c>
    </row>
    <row r="24" spans="1:4" x14ac:dyDescent="0.2">
      <c r="A24" t="s">
        <v>667</v>
      </c>
      <c r="B24" t="s">
        <v>666</v>
      </c>
      <c r="C24" t="s">
        <v>67</v>
      </c>
    </row>
    <row r="25" spans="1:4" x14ac:dyDescent="0.2">
      <c r="A25" t="s">
        <v>657</v>
      </c>
      <c r="B25" t="s">
        <v>652</v>
      </c>
      <c r="C25" t="s">
        <v>67</v>
      </c>
    </row>
    <row r="26" spans="1:4" x14ac:dyDescent="0.2">
      <c r="A26" t="s">
        <v>638</v>
      </c>
      <c r="B26" t="s">
        <v>637</v>
      </c>
      <c r="C26" t="s">
        <v>67</v>
      </c>
    </row>
    <row r="27" spans="1:4" x14ac:dyDescent="0.2">
      <c r="A27" t="s">
        <v>659</v>
      </c>
      <c r="B27" t="s">
        <v>652</v>
      </c>
      <c r="C27" t="s">
        <v>67</v>
      </c>
    </row>
    <row r="28" spans="1:4" x14ac:dyDescent="0.2">
      <c r="A28" t="s">
        <v>663</v>
      </c>
      <c r="B28" t="s">
        <v>652</v>
      </c>
      <c r="C28" t="s">
        <v>1067</v>
      </c>
    </row>
    <row r="29" spans="1:4" x14ac:dyDescent="0.2">
      <c r="A29" t="s">
        <v>662</v>
      </c>
      <c r="B29" t="s">
        <v>652</v>
      </c>
      <c r="C29" s="24" t="s">
        <v>1067</v>
      </c>
      <c r="D29" s="25">
        <v>13</v>
      </c>
    </row>
    <row r="30" spans="1:4" x14ac:dyDescent="0.2">
      <c r="A30" t="s">
        <v>664</v>
      </c>
      <c r="B30" t="s">
        <v>666</v>
      </c>
      <c r="C30" s="24" t="s">
        <v>665</v>
      </c>
      <c r="D30" s="25">
        <v>1</v>
      </c>
    </row>
    <row r="31" spans="1:4" x14ac:dyDescent="0.2">
      <c r="A31" t="s">
        <v>677</v>
      </c>
      <c r="B31" t="s">
        <v>671</v>
      </c>
      <c r="C31" s="24" t="s">
        <v>678</v>
      </c>
      <c r="D31" s="25">
        <v>1</v>
      </c>
    </row>
    <row r="32" spans="1:4" x14ac:dyDescent="0.2">
      <c r="A32" t="s">
        <v>670</v>
      </c>
      <c r="B32" t="s">
        <v>671</v>
      </c>
      <c r="C32" t="s">
        <v>109</v>
      </c>
    </row>
    <row r="33" spans="1:4" x14ac:dyDescent="0.2">
      <c r="A33" t="s">
        <v>653</v>
      </c>
      <c r="B33" t="s">
        <v>652</v>
      </c>
      <c r="C33" t="s">
        <v>109</v>
      </c>
    </row>
    <row r="34" spans="1:4" x14ac:dyDescent="0.2">
      <c r="A34" t="s">
        <v>645</v>
      </c>
      <c r="B34" t="s">
        <v>646</v>
      </c>
      <c r="C34" t="s">
        <v>109</v>
      </c>
    </row>
    <row r="35" spans="1:4" x14ac:dyDescent="0.2">
      <c r="A35" t="s">
        <v>651</v>
      </c>
      <c r="B35" t="s">
        <v>652</v>
      </c>
      <c r="C35" t="s">
        <v>109</v>
      </c>
    </row>
    <row r="36" spans="1:4" x14ac:dyDescent="0.2">
      <c r="A36" t="s">
        <v>636</v>
      </c>
      <c r="B36" t="s">
        <v>637</v>
      </c>
      <c r="C36" t="s">
        <v>109</v>
      </c>
    </row>
    <row r="37" spans="1:4" x14ac:dyDescent="0.2">
      <c r="A37" t="s">
        <v>672</v>
      </c>
      <c r="B37" t="s">
        <v>671</v>
      </c>
      <c r="C37" s="24" t="s">
        <v>109</v>
      </c>
      <c r="D37" s="25">
        <v>6</v>
      </c>
    </row>
    <row r="39" spans="1:4" x14ac:dyDescent="0.2">
      <c r="C39" s="45" t="s">
        <v>1068</v>
      </c>
      <c r="D39" s="25">
        <f>D37+D31+D30+D29+D16+D3</f>
        <v>35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65"/>
  <sheetViews>
    <sheetView workbookViewId="0">
      <selection activeCell="B2" sqref="B2"/>
    </sheetView>
  </sheetViews>
  <sheetFormatPr defaultRowHeight="12.75" x14ac:dyDescent="0.2"/>
  <cols>
    <col min="1" max="1" width="22" style="1" customWidth="1"/>
    <col min="2" max="2" width="15.140625" style="1" bestFit="1" customWidth="1"/>
    <col min="3" max="3" width="8.42578125" style="18" customWidth="1"/>
    <col min="4" max="4" width="22" style="1" customWidth="1"/>
    <col min="5" max="16384" width="9.140625" style="1"/>
  </cols>
  <sheetData>
    <row r="1" spans="1:5" ht="15.75" x14ac:dyDescent="0.25">
      <c r="A1" s="39" t="s">
        <v>17</v>
      </c>
      <c r="B1" s="39" t="s">
        <v>1072</v>
      </c>
      <c r="C1" s="41"/>
      <c r="D1" s="39"/>
    </row>
    <row r="3" spans="1:5" x14ac:dyDescent="0.2">
      <c r="A3" s="38" t="s">
        <v>155</v>
      </c>
      <c r="B3" s="33" t="s">
        <v>1047</v>
      </c>
      <c r="C3" s="25">
        <v>1</v>
      </c>
      <c r="D3" s="38"/>
      <c r="E3" s="34"/>
    </row>
    <row r="4" spans="1:5" x14ac:dyDescent="0.2">
      <c r="A4" s="38" t="s">
        <v>203</v>
      </c>
      <c r="B4" s="32" t="s">
        <v>78</v>
      </c>
      <c r="D4" s="38"/>
      <c r="E4" s="34">
        <v>4</v>
      </c>
    </row>
    <row r="5" spans="1:5" x14ac:dyDescent="0.2">
      <c r="A5" s="38" t="s">
        <v>174</v>
      </c>
      <c r="B5" s="33" t="s">
        <v>78</v>
      </c>
      <c r="C5" s="25">
        <v>2</v>
      </c>
      <c r="D5" s="38"/>
      <c r="E5" s="34">
        <v>6</v>
      </c>
    </row>
    <row r="6" spans="1:5" x14ac:dyDescent="0.2">
      <c r="A6" s="38" t="s">
        <v>191</v>
      </c>
      <c r="B6" s="32" t="s">
        <v>67</v>
      </c>
      <c r="D6" s="38"/>
      <c r="E6" s="34">
        <v>1</v>
      </c>
    </row>
    <row r="7" spans="1:5" x14ac:dyDescent="0.2">
      <c r="A7" s="38" t="s">
        <v>180</v>
      </c>
      <c r="B7" s="32" t="s">
        <v>67</v>
      </c>
      <c r="D7" s="38"/>
      <c r="E7" s="34">
        <v>2</v>
      </c>
    </row>
    <row r="8" spans="1:5" x14ac:dyDescent="0.2">
      <c r="A8" s="38" t="s">
        <v>182</v>
      </c>
      <c r="B8" s="32" t="s">
        <v>67</v>
      </c>
      <c r="D8" s="38"/>
      <c r="E8" s="34">
        <v>4</v>
      </c>
    </row>
    <row r="9" spans="1:5" x14ac:dyDescent="0.2">
      <c r="A9" s="38" t="s">
        <v>192</v>
      </c>
      <c r="B9" s="32" t="s">
        <v>67</v>
      </c>
      <c r="D9" s="38"/>
      <c r="E9" s="34">
        <v>2</v>
      </c>
    </row>
    <row r="10" spans="1:5" x14ac:dyDescent="0.2">
      <c r="A10" s="38" t="s">
        <v>169</v>
      </c>
      <c r="B10" s="32" t="s">
        <v>67</v>
      </c>
      <c r="D10" s="38"/>
      <c r="E10" s="34">
        <v>4</v>
      </c>
    </row>
    <row r="11" spans="1:5" x14ac:dyDescent="0.2">
      <c r="A11" s="38" t="s">
        <v>187</v>
      </c>
      <c r="B11" s="32" t="s">
        <v>67</v>
      </c>
      <c r="D11" s="38"/>
      <c r="E11" s="34"/>
    </row>
    <row r="12" spans="1:5" x14ac:dyDescent="0.2">
      <c r="A12" s="38" t="s">
        <v>171</v>
      </c>
      <c r="B12" s="32" t="s">
        <v>67</v>
      </c>
      <c r="D12" s="38"/>
      <c r="E12" s="34" t="s">
        <v>0</v>
      </c>
    </row>
    <row r="13" spans="1:5" x14ac:dyDescent="0.2">
      <c r="A13" s="38" t="s">
        <v>200</v>
      </c>
      <c r="B13" s="32" t="s">
        <v>67</v>
      </c>
      <c r="D13" s="38"/>
      <c r="E13" s="34"/>
    </row>
    <row r="14" spans="1:5" x14ac:dyDescent="0.2">
      <c r="A14" s="38" t="s">
        <v>211</v>
      </c>
      <c r="B14" s="33" t="s">
        <v>67</v>
      </c>
      <c r="C14" s="25">
        <v>9</v>
      </c>
      <c r="D14" s="38"/>
      <c r="E14" s="34">
        <v>2</v>
      </c>
    </row>
    <row r="15" spans="1:5" x14ac:dyDescent="0.2">
      <c r="A15" s="38" t="s">
        <v>206</v>
      </c>
      <c r="B15" s="38" t="s">
        <v>824</v>
      </c>
      <c r="D15" s="38"/>
      <c r="E15" s="34"/>
    </row>
    <row r="16" spans="1:5" x14ac:dyDescent="0.2">
      <c r="A16" s="38" t="s">
        <v>181</v>
      </c>
      <c r="B16" s="38" t="s">
        <v>824</v>
      </c>
      <c r="D16" s="38"/>
      <c r="E16" s="34" t="s">
        <v>0</v>
      </c>
    </row>
    <row r="17" spans="1:5" x14ac:dyDescent="0.2">
      <c r="A17" s="38" t="s">
        <v>204</v>
      </c>
      <c r="B17" s="32" t="s">
        <v>824</v>
      </c>
      <c r="D17" s="38"/>
      <c r="E17" s="34"/>
    </row>
    <row r="18" spans="1:5" x14ac:dyDescent="0.2">
      <c r="A18" s="38" t="s">
        <v>189</v>
      </c>
      <c r="B18" s="32" t="s">
        <v>824</v>
      </c>
      <c r="D18" s="38"/>
      <c r="E18" s="34">
        <v>2</v>
      </c>
    </row>
    <row r="19" spans="1:5" x14ac:dyDescent="0.2">
      <c r="A19" s="38" t="s">
        <v>212</v>
      </c>
      <c r="B19" s="32" t="s">
        <v>824</v>
      </c>
      <c r="D19" s="38"/>
      <c r="E19" s="34"/>
    </row>
    <row r="20" spans="1:5" x14ac:dyDescent="0.2">
      <c r="A20" s="38" t="s">
        <v>207</v>
      </c>
      <c r="B20" s="32" t="s">
        <v>824</v>
      </c>
      <c r="D20" s="38"/>
      <c r="E20" s="34">
        <v>2</v>
      </c>
    </row>
    <row r="21" spans="1:5" x14ac:dyDescent="0.2">
      <c r="A21" s="38" t="s">
        <v>205</v>
      </c>
      <c r="B21" s="32" t="s">
        <v>824</v>
      </c>
      <c r="D21" s="38"/>
      <c r="E21" s="34"/>
    </row>
    <row r="22" spans="1:5" x14ac:dyDescent="0.2">
      <c r="A22" s="38" t="s">
        <v>177</v>
      </c>
      <c r="B22" s="32" t="s">
        <v>824</v>
      </c>
      <c r="D22" s="38"/>
      <c r="E22" s="34"/>
    </row>
    <row r="23" spans="1:5" x14ac:dyDescent="0.2">
      <c r="A23" s="38" t="s">
        <v>199</v>
      </c>
      <c r="B23" s="32" t="s">
        <v>824</v>
      </c>
      <c r="D23" s="38"/>
      <c r="E23" s="34"/>
    </row>
    <row r="24" spans="1:5" x14ac:dyDescent="0.2">
      <c r="A24" s="38" t="s">
        <v>173</v>
      </c>
      <c r="B24" s="33" t="s">
        <v>824</v>
      </c>
      <c r="C24" s="25">
        <v>10</v>
      </c>
      <c r="D24" s="38"/>
      <c r="E24" s="34">
        <v>1</v>
      </c>
    </row>
    <row r="25" spans="1:5" x14ac:dyDescent="0.2">
      <c r="A25" s="38" t="s">
        <v>194</v>
      </c>
      <c r="B25" s="32" t="s">
        <v>1045</v>
      </c>
      <c r="D25" s="38"/>
      <c r="E25" s="34">
        <v>9</v>
      </c>
    </row>
    <row r="26" spans="1:5" x14ac:dyDescent="0.2">
      <c r="A26" s="40" t="s">
        <v>186</v>
      </c>
      <c r="B26" s="32" t="s">
        <v>1045</v>
      </c>
      <c r="D26" s="38"/>
      <c r="E26" s="34">
        <v>3</v>
      </c>
    </row>
    <row r="27" spans="1:5" x14ac:dyDescent="0.2">
      <c r="A27" s="38" t="s">
        <v>163</v>
      </c>
      <c r="B27" s="32" t="s">
        <v>1045</v>
      </c>
      <c r="D27" s="38"/>
      <c r="E27" s="34">
        <v>6</v>
      </c>
    </row>
    <row r="28" spans="1:5" x14ac:dyDescent="0.2">
      <c r="A28" s="38" t="s">
        <v>156</v>
      </c>
      <c r="B28" s="33" t="s">
        <v>1045</v>
      </c>
      <c r="C28" s="25">
        <v>4</v>
      </c>
      <c r="D28" s="38"/>
      <c r="E28" s="34">
        <v>7</v>
      </c>
    </row>
    <row r="29" spans="1:5" x14ac:dyDescent="0.2">
      <c r="A29" s="38" t="s">
        <v>201</v>
      </c>
      <c r="B29" s="38" t="s">
        <v>819</v>
      </c>
      <c r="D29" s="38"/>
      <c r="E29" s="34"/>
    </row>
    <row r="30" spans="1:5" x14ac:dyDescent="0.2">
      <c r="A30" s="38" t="s">
        <v>190</v>
      </c>
      <c r="B30" s="32" t="s">
        <v>819</v>
      </c>
      <c r="D30" s="38"/>
      <c r="E30" s="34"/>
    </row>
    <row r="31" spans="1:5" x14ac:dyDescent="0.2">
      <c r="A31" s="38" t="s">
        <v>202</v>
      </c>
      <c r="B31" s="32" t="s">
        <v>819</v>
      </c>
      <c r="D31" s="38"/>
      <c r="E31" s="34"/>
    </row>
    <row r="32" spans="1:5" x14ac:dyDescent="0.2">
      <c r="A32" s="38" t="s">
        <v>175</v>
      </c>
      <c r="B32" s="32" t="s">
        <v>819</v>
      </c>
      <c r="D32" s="38"/>
      <c r="E32" s="34" t="s">
        <v>0</v>
      </c>
    </row>
    <row r="33" spans="1:5" x14ac:dyDescent="0.2">
      <c r="A33" s="38" t="s">
        <v>179</v>
      </c>
      <c r="B33" s="32" t="s">
        <v>819</v>
      </c>
      <c r="D33" s="38"/>
      <c r="E33" s="34"/>
    </row>
    <row r="34" spans="1:5" x14ac:dyDescent="0.2">
      <c r="A34" s="38" t="s">
        <v>170</v>
      </c>
      <c r="B34" s="32" t="s">
        <v>819</v>
      </c>
      <c r="D34" s="38"/>
      <c r="E34" s="34" t="s">
        <v>0</v>
      </c>
    </row>
    <row r="35" spans="1:5" x14ac:dyDescent="0.2">
      <c r="A35" s="38" t="s">
        <v>183</v>
      </c>
      <c r="B35" s="32" t="s">
        <v>819</v>
      </c>
      <c r="D35" s="38"/>
      <c r="E35" s="34"/>
    </row>
    <row r="36" spans="1:5" x14ac:dyDescent="0.2">
      <c r="A36" s="38" t="s">
        <v>167</v>
      </c>
      <c r="B36" s="32" t="s">
        <v>819</v>
      </c>
      <c r="D36" s="38"/>
      <c r="E36" s="34" t="s">
        <v>0</v>
      </c>
    </row>
    <row r="37" spans="1:5" x14ac:dyDescent="0.2">
      <c r="A37" s="38" t="s">
        <v>176</v>
      </c>
      <c r="B37" s="32" t="s">
        <v>819</v>
      </c>
      <c r="D37" s="38"/>
      <c r="E37" s="34"/>
    </row>
    <row r="38" spans="1:5" x14ac:dyDescent="0.2">
      <c r="A38" s="38" t="s">
        <v>166</v>
      </c>
      <c r="B38" s="32" t="s">
        <v>819</v>
      </c>
      <c r="D38" s="38"/>
      <c r="E38" s="34"/>
    </row>
    <row r="39" spans="1:5" x14ac:dyDescent="0.2">
      <c r="A39" s="38" t="s">
        <v>162</v>
      </c>
      <c r="B39" s="32" t="s">
        <v>819</v>
      </c>
      <c r="D39" s="38"/>
      <c r="E39" s="34" t="s">
        <v>0</v>
      </c>
    </row>
    <row r="40" spans="1:5" x14ac:dyDescent="0.2">
      <c r="A40" s="38" t="s">
        <v>168</v>
      </c>
      <c r="B40" s="32" t="s">
        <v>819</v>
      </c>
      <c r="D40" s="38"/>
      <c r="E40" s="34"/>
    </row>
    <row r="41" spans="1:5" x14ac:dyDescent="0.2">
      <c r="A41" s="38" t="s">
        <v>165</v>
      </c>
      <c r="B41" s="32" t="s">
        <v>819</v>
      </c>
      <c r="D41" s="38"/>
      <c r="E41" s="34" t="s">
        <v>0</v>
      </c>
    </row>
    <row r="42" spans="1:5" x14ac:dyDescent="0.2">
      <c r="A42" s="38" t="s">
        <v>158</v>
      </c>
      <c r="B42" s="32" t="s">
        <v>819</v>
      </c>
      <c r="D42" s="38"/>
      <c r="E42" s="34" t="s">
        <v>0</v>
      </c>
    </row>
    <row r="43" spans="1:5" x14ac:dyDescent="0.2">
      <c r="A43" s="38" t="s">
        <v>198</v>
      </c>
      <c r="B43" s="32" t="s">
        <v>819</v>
      </c>
      <c r="D43" s="38"/>
      <c r="E43" s="34"/>
    </row>
    <row r="44" spans="1:5" x14ac:dyDescent="0.2">
      <c r="A44" s="38" t="s">
        <v>193</v>
      </c>
      <c r="B44" s="32" t="s">
        <v>819</v>
      </c>
      <c r="D44" s="38"/>
      <c r="E44" s="34"/>
    </row>
    <row r="45" spans="1:5" x14ac:dyDescent="0.2">
      <c r="A45" s="38" t="s">
        <v>210</v>
      </c>
      <c r="B45" s="32" t="s">
        <v>819</v>
      </c>
      <c r="D45" s="38"/>
      <c r="E45" s="34"/>
    </row>
    <row r="46" spans="1:5" x14ac:dyDescent="0.2">
      <c r="A46" s="32" t="s">
        <v>164</v>
      </c>
      <c r="B46" s="32" t="s">
        <v>819</v>
      </c>
      <c r="C46" s="42"/>
      <c r="D46" s="32"/>
      <c r="E46" s="34" t="s">
        <v>0</v>
      </c>
    </row>
    <row r="47" spans="1:5" x14ac:dyDescent="0.2">
      <c r="A47" s="38" t="s">
        <v>178</v>
      </c>
      <c r="B47" s="32" t="s">
        <v>819</v>
      </c>
      <c r="D47" s="38"/>
      <c r="E47" s="34"/>
    </row>
    <row r="48" spans="1:5" x14ac:dyDescent="0.2">
      <c r="A48" s="38" t="s">
        <v>161</v>
      </c>
      <c r="B48" s="32" t="s">
        <v>819</v>
      </c>
      <c r="D48" s="38"/>
      <c r="E48" s="34" t="s">
        <v>0</v>
      </c>
    </row>
    <row r="49" spans="1:5" x14ac:dyDescent="0.2">
      <c r="A49" s="40" t="s">
        <v>1057</v>
      </c>
      <c r="B49" s="32" t="s">
        <v>819</v>
      </c>
      <c r="D49" s="38"/>
      <c r="E49" s="34"/>
    </row>
    <row r="50" spans="1:5" x14ac:dyDescent="0.2">
      <c r="A50" s="38" t="s">
        <v>188</v>
      </c>
      <c r="B50" s="32" t="s">
        <v>819</v>
      </c>
      <c r="D50" s="38"/>
      <c r="E50" s="34"/>
    </row>
    <row r="51" spans="1:5" x14ac:dyDescent="0.2">
      <c r="A51" s="38" t="s">
        <v>209</v>
      </c>
      <c r="B51" s="32" t="s">
        <v>819</v>
      </c>
      <c r="D51" s="38"/>
      <c r="E51" s="34">
        <v>3</v>
      </c>
    </row>
    <row r="52" spans="1:5" x14ac:dyDescent="0.2">
      <c r="A52" s="38" t="s">
        <v>185</v>
      </c>
      <c r="B52" s="33" t="s">
        <v>819</v>
      </c>
      <c r="C52" s="25">
        <v>24</v>
      </c>
      <c r="D52" s="38"/>
      <c r="E52" s="34"/>
    </row>
    <row r="53" spans="1:5" x14ac:dyDescent="0.2">
      <c r="A53" s="40" t="s">
        <v>1056</v>
      </c>
      <c r="B53" s="32" t="s">
        <v>867</v>
      </c>
      <c r="D53" s="38"/>
      <c r="E53" s="34"/>
    </row>
    <row r="54" spans="1:5" x14ac:dyDescent="0.2">
      <c r="A54" s="38" t="s">
        <v>172</v>
      </c>
      <c r="B54" s="32" t="s">
        <v>867</v>
      </c>
      <c r="D54" s="38"/>
      <c r="E54" s="34"/>
    </row>
    <row r="55" spans="1:5" x14ac:dyDescent="0.2">
      <c r="A55" s="38" t="s">
        <v>208</v>
      </c>
      <c r="B55" s="33" t="s">
        <v>867</v>
      </c>
      <c r="C55" s="25">
        <v>3</v>
      </c>
      <c r="D55" s="38"/>
      <c r="E55" s="34"/>
    </row>
    <row r="56" spans="1:5" x14ac:dyDescent="0.2">
      <c r="A56" s="38" t="s">
        <v>196</v>
      </c>
      <c r="B56" s="32" t="s">
        <v>1058</v>
      </c>
      <c r="D56" s="38"/>
      <c r="E56" s="34"/>
    </row>
    <row r="57" spans="1:5" x14ac:dyDescent="0.2">
      <c r="A57" s="38" t="s">
        <v>184</v>
      </c>
      <c r="B57" s="32" t="s">
        <v>1058</v>
      </c>
      <c r="D57" s="38"/>
      <c r="E57" s="34" t="s">
        <v>0</v>
      </c>
    </row>
    <row r="58" spans="1:5" x14ac:dyDescent="0.2">
      <c r="A58" s="38" t="s">
        <v>160</v>
      </c>
      <c r="B58" s="32" t="s">
        <v>1058</v>
      </c>
      <c r="D58" s="38"/>
      <c r="E58" s="34"/>
    </row>
    <row r="59" spans="1:5" x14ac:dyDescent="0.2">
      <c r="A59" s="38" t="s">
        <v>197</v>
      </c>
      <c r="B59" s="32" t="s">
        <v>1058</v>
      </c>
      <c r="D59" s="38"/>
      <c r="E59" s="34"/>
    </row>
    <row r="60" spans="1:5" x14ac:dyDescent="0.2">
      <c r="A60" s="38" t="s">
        <v>159</v>
      </c>
      <c r="B60" s="32" t="s">
        <v>1058</v>
      </c>
      <c r="D60" s="38"/>
      <c r="E60" s="34"/>
    </row>
    <row r="61" spans="1:5" x14ac:dyDescent="0.2">
      <c r="A61" s="38" t="s">
        <v>195</v>
      </c>
      <c r="B61" s="32" t="s">
        <v>1058</v>
      </c>
      <c r="D61" s="38"/>
      <c r="E61" s="34"/>
    </row>
    <row r="62" spans="1:5" x14ac:dyDescent="0.2">
      <c r="A62" s="38" t="s">
        <v>157</v>
      </c>
      <c r="B62" s="33" t="s">
        <v>1058</v>
      </c>
      <c r="C62" s="25">
        <v>7</v>
      </c>
      <c r="D62" s="38"/>
      <c r="E62" s="34" t="s">
        <v>0</v>
      </c>
    </row>
    <row r="63" spans="1:5" x14ac:dyDescent="0.2">
      <c r="A63" s="38" t="s">
        <v>154</v>
      </c>
      <c r="B63" s="33" t="s">
        <v>1041</v>
      </c>
      <c r="C63" s="25">
        <v>1</v>
      </c>
      <c r="D63" s="38"/>
      <c r="E63" s="34">
        <v>2</v>
      </c>
    </row>
    <row r="64" spans="1:5" x14ac:dyDescent="0.2">
      <c r="A64" s="40"/>
      <c r="B64" s="38"/>
      <c r="D64" s="38"/>
      <c r="E64" s="18" t="s">
        <v>0</v>
      </c>
    </row>
    <row r="65" spans="1:5" x14ac:dyDescent="0.2">
      <c r="A65" s="38"/>
      <c r="B65" s="50" t="s">
        <v>1068</v>
      </c>
      <c r="C65" s="25">
        <f>C3+C5+C14+C24+C28+C52+C55+C62+C63</f>
        <v>61</v>
      </c>
      <c r="D65" s="38"/>
      <c r="E65" s="34"/>
    </row>
  </sheetData>
  <phoneticPr fontId="0" type="noConversion"/>
  <pageMargins left="0.75" right="0.75" top="0.25" bottom="0.25" header="0.5" footer="0.5"/>
  <pageSetup scale="93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44"/>
  <sheetViews>
    <sheetView topLeftCell="A114" workbookViewId="0">
      <selection activeCell="A138" sqref="A138"/>
    </sheetView>
  </sheetViews>
  <sheetFormatPr defaultRowHeight="12.75" x14ac:dyDescent="0.2"/>
  <cols>
    <col min="1" max="1" width="27.7109375" customWidth="1"/>
    <col min="2" max="2" width="15.140625" bestFit="1" customWidth="1"/>
    <col min="3" max="3" width="9.140625" style="13"/>
  </cols>
  <sheetData>
    <row r="1" spans="1:3" ht="12" customHeight="1" x14ac:dyDescent="0.2">
      <c r="A1" s="51" t="s">
        <v>1062</v>
      </c>
      <c r="B1" s="52"/>
      <c r="C1" s="53" t="s">
        <v>1072</v>
      </c>
    </row>
    <row r="2" spans="1:3" ht="12" customHeight="1" x14ac:dyDescent="0.2">
      <c r="A2" s="51"/>
      <c r="B2" s="52"/>
      <c r="C2" s="53"/>
    </row>
    <row r="3" spans="1:3" ht="12" customHeight="1" x14ac:dyDescent="0.2">
      <c r="A3" s="52" t="s">
        <v>214</v>
      </c>
      <c r="B3" s="52" t="s">
        <v>1061</v>
      </c>
      <c r="C3" s="53"/>
    </row>
    <row r="4" spans="1:3" ht="12" customHeight="1" x14ac:dyDescent="0.2">
      <c r="A4" s="52" t="s">
        <v>229</v>
      </c>
      <c r="B4" s="54" t="s">
        <v>1047</v>
      </c>
      <c r="C4" s="55">
        <v>2</v>
      </c>
    </row>
    <row r="5" spans="1:3" ht="12" customHeight="1" x14ac:dyDescent="0.2">
      <c r="A5" s="52" t="s">
        <v>230</v>
      </c>
      <c r="B5" s="52" t="s">
        <v>1060</v>
      </c>
      <c r="C5" s="53"/>
    </row>
    <row r="6" spans="1:3" ht="12" customHeight="1" x14ac:dyDescent="0.2">
      <c r="A6" s="52" t="s">
        <v>247</v>
      </c>
      <c r="B6" s="52" t="s">
        <v>1060</v>
      </c>
      <c r="C6" s="53"/>
    </row>
    <row r="7" spans="1:3" ht="12" customHeight="1" x14ac:dyDescent="0.2">
      <c r="A7" s="52" t="s">
        <v>242</v>
      </c>
      <c r="B7" s="52" t="s">
        <v>1060</v>
      </c>
      <c r="C7" s="53"/>
    </row>
    <row r="8" spans="1:3" ht="12" customHeight="1" x14ac:dyDescent="0.2">
      <c r="A8" s="52" t="s">
        <v>252</v>
      </c>
      <c r="B8" s="52" t="s">
        <v>1060</v>
      </c>
      <c r="C8" s="53"/>
    </row>
    <row r="9" spans="1:3" ht="12" customHeight="1" x14ac:dyDescent="0.2">
      <c r="A9" s="52" t="s">
        <v>301</v>
      </c>
      <c r="B9" s="52" t="s">
        <v>1060</v>
      </c>
      <c r="C9" s="53"/>
    </row>
    <row r="10" spans="1:3" ht="12" customHeight="1" x14ac:dyDescent="0.2">
      <c r="A10" s="52" t="s">
        <v>259</v>
      </c>
      <c r="B10" s="52" t="s">
        <v>1060</v>
      </c>
      <c r="C10" s="53"/>
    </row>
    <row r="11" spans="1:3" ht="12" customHeight="1" x14ac:dyDescent="0.2">
      <c r="A11" s="52" t="s">
        <v>344</v>
      </c>
      <c r="B11" s="54" t="s">
        <v>1060</v>
      </c>
      <c r="C11" s="55">
        <v>7</v>
      </c>
    </row>
    <row r="12" spans="1:3" ht="12" customHeight="1" x14ac:dyDescent="0.2">
      <c r="A12" s="52" t="s">
        <v>244</v>
      </c>
      <c r="B12" s="52" t="s">
        <v>78</v>
      </c>
      <c r="C12" s="53"/>
    </row>
    <row r="13" spans="1:3" ht="12" customHeight="1" x14ac:dyDescent="0.2">
      <c r="A13" s="52" t="s">
        <v>236</v>
      </c>
      <c r="B13" s="52" t="s">
        <v>78</v>
      </c>
      <c r="C13" s="53"/>
    </row>
    <row r="14" spans="1:3" ht="12" customHeight="1" x14ac:dyDescent="0.2">
      <c r="A14" s="52" t="s">
        <v>218</v>
      </c>
      <c r="B14" s="52" t="s">
        <v>78</v>
      </c>
      <c r="C14" s="53"/>
    </row>
    <row r="15" spans="1:3" ht="12" customHeight="1" x14ac:dyDescent="0.2">
      <c r="A15" s="52" t="s">
        <v>290</v>
      </c>
      <c r="B15" s="52" t="s">
        <v>78</v>
      </c>
      <c r="C15" s="53"/>
    </row>
    <row r="16" spans="1:3" ht="12" customHeight="1" x14ac:dyDescent="0.2">
      <c r="A16" s="52" t="s">
        <v>233</v>
      </c>
      <c r="B16" s="52" t="s">
        <v>78</v>
      </c>
      <c r="C16" s="53"/>
    </row>
    <row r="17" spans="1:3" ht="12" customHeight="1" x14ac:dyDescent="0.2">
      <c r="A17" s="52" t="s">
        <v>258</v>
      </c>
      <c r="B17" s="52" t="s">
        <v>78</v>
      </c>
      <c r="C17" s="53"/>
    </row>
    <row r="18" spans="1:3" ht="12" customHeight="1" x14ac:dyDescent="0.2">
      <c r="A18" s="52" t="s">
        <v>269</v>
      </c>
      <c r="B18" s="52" t="s">
        <v>78</v>
      </c>
      <c r="C18" s="53"/>
    </row>
    <row r="19" spans="1:3" ht="12" customHeight="1" x14ac:dyDescent="0.2">
      <c r="A19" s="52" t="s">
        <v>261</v>
      </c>
      <c r="B19" s="52" t="s">
        <v>78</v>
      </c>
      <c r="C19" s="53"/>
    </row>
    <row r="20" spans="1:3" ht="12" customHeight="1" x14ac:dyDescent="0.2">
      <c r="A20" s="52" t="s">
        <v>219</v>
      </c>
      <c r="B20" s="52" t="s">
        <v>78</v>
      </c>
      <c r="C20" s="53"/>
    </row>
    <row r="21" spans="1:3" ht="12" customHeight="1" x14ac:dyDescent="0.2">
      <c r="A21" s="52" t="s">
        <v>328</v>
      </c>
      <c r="B21" s="52" t="s">
        <v>78</v>
      </c>
      <c r="C21" s="53"/>
    </row>
    <row r="22" spans="1:3" ht="12" customHeight="1" x14ac:dyDescent="0.2">
      <c r="A22" s="52" t="s">
        <v>339</v>
      </c>
      <c r="B22" s="54" t="s">
        <v>78</v>
      </c>
      <c r="C22" s="55">
        <v>11</v>
      </c>
    </row>
    <row r="23" spans="1:3" ht="12" customHeight="1" x14ac:dyDescent="0.2">
      <c r="A23" s="52" t="s">
        <v>264</v>
      </c>
      <c r="B23" s="52" t="s">
        <v>67</v>
      </c>
      <c r="C23" s="53"/>
    </row>
    <row r="24" spans="1:3" ht="12" customHeight="1" x14ac:dyDescent="0.2">
      <c r="A24" s="52" t="s">
        <v>238</v>
      </c>
      <c r="B24" s="52" t="s">
        <v>67</v>
      </c>
      <c r="C24" s="53"/>
    </row>
    <row r="25" spans="1:3" ht="12" customHeight="1" x14ac:dyDescent="0.2">
      <c r="A25" s="52" t="s">
        <v>346</v>
      </c>
      <c r="B25" s="52" t="s">
        <v>67</v>
      </c>
      <c r="C25" s="53"/>
    </row>
    <row r="26" spans="1:3" ht="12" customHeight="1" x14ac:dyDescent="0.2">
      <c r="A26" s="52" t="s">
        <v>302</v>
      </c>
      <c r="B26" s="52" t="s">
        <v>67</v>
      </c>
      <c r="C26" s="53"/>
    </row>
    <row r="27" spans="1:3" ht="12" customHeight="1" x14ac:dyDescent="0.2">
      <c r="A27" s="52" t="s">
        <v>256</v>
      </c>
      <c r="B27" s="52" t="s">
        <v>67</v>
      </c>
      <c r="C27" s="53"/>
    </row>
    <row r="28" spans="1:3" ht="12" customHeight="1" x14ac:dyDescent="0.2">
      <c r="A28" s="52" t="s">
        <v>215</v>
      </c>
      <c r="B28" s="52" t="s">
        <v>67</v>
      </c>
      <c r="C28" s="53"/>
    </row>
    <row r="29" spans="1:3" ht="12" customHeight="1" x14ac:dyDescent="0.2">
      <c r="A29" s="52" t="s">
        <v>284</v>
      </c>
      <c r="B29" s="52" t="s">
        <v>67</v>
      </c>
      <c r="C29" s="53"/>
    </row>
    <row r="30" spans="1:3" ht="12" customHeight="1" x14ac:dyDescent="0.2">
      <c r="A30" s="52" t="s">
        <v>246</v>
      </c>
      <c r="B30" s="52" t="s">
        <v>67</v>
      </c>
      <c r="C30" s="53"/>
    </row>
    <row r="31" spans="1:3" ht="12" customHeight="1" x14ac:dyDescent="0.2">
      <c r="A31" s="52" t="s">
        <v>234</v>
      </c>
      <c r="B31" s="52" t="s">
        <v>67</v>
      </c>
      <c r="C31" s="53"/>
    </row>
    <row r="32" spans="1:3" ht="12" customHeight="1" x14ac:dyDescent="0.2">
      <c r="A32" s="52" t="s">
        <v>241</v>
      </c>
      <c r="B32" s="52" t="s">
        <v>67</v>
      </c>
      <c r="C32" s="53"/>
    </row>
    <row r="33" spans="1:3" ht="12" customHeight="1" x14ac:dyDescent="0.2">
      <c r="A33" s="52" t="s">
        <v>262</v>
      </c>
      <c r="B33" s="52" t="s">
        <v>67</v>
      </c>
      <c r="C33" s="53"/>
    </row>
    <row r="34" spans="1:3" ht="12" customHeight="1" x14ac:dyDescent="0.2">
      <c r="A34" s="52" t="s">
        <v>231</v>
      </c>
      <c r="B34" s="52" t="s">
        <v>67</v>
      </c>
      <c r="C34" s="53"/>
    </row>
    <row r="35" spans="1:3" ht="12" customHeight="1" x14ac:dyDescent="0.2">
      <c r="A35" s="52" t="s">
        <v>220</v>
      </c>
      <c r="B35" s="52" t="s">
        <v>67</v>
      </c>
      <c r="C35" s="53"/>
    </row>
    <row r="36" spans="1:3" ht="12" customHeight="1" x14ac:dyDescent="0.2">
      <c r="A36" s="52" t="s">
        <v>271</v>
      </c>
      <c r="B36" s="52" t="s">
        <v>67</v>
      </c>
      <c r="C36" s="53"/>
    </row>
    <row r="37" spans="1:3" ht="12" customHeight="1" x14ac:dyDescent="0.2">
      <c r="A37" s="52" t="s">
        <v>288</v>
      </c>
      <c r="B37" s="52" t="s">
        <v>67</v>
      </c>
      <c r="C37" s="53"/>
    </row>
    <row r="38" spans="1:3" ht="12" customHeight="1" x14ac:dyDescent="0.2">
      <c r="A38" s="52" t="s">
        <v>217</v>
      </c>
      <c r="B38" s="54" t="s">
        <v>67</v>
      </c>
      <c r="C38" s="55">
        <v>16</v>
      </c>
    </row>
    <row r="39" spans="1:3" ht="12" customHeight="1" x14ac:dyDescent="0.2">
      <c r="A39" s="52" t="s">
        <v>319</v>
      </c>
      <c r="B39" s="52" t="s">
        <v>824</v>
      </c>
      <c r="C39" s="53"/>
    </row>
    <row r="40" spans="1:3" ht="12" customHeight="1" x14ac:dyDescent="0.2">
      <c r="A40" s="52" t="s">
        <v>266</v>
      </c>
      <c r="B40" s="52" t="s">
        <v>824</v>
      </c>
      <c r="C40" s="53"/>
    </row>
    <row r="41" spans="1:3" ht="12" customHeight="1" x14ac:dyDescent="0.2">
      <c r="A41" s="52" t="s">
        <v>286</v>
      </c>
      <c r="B41" s="52" t="s">
        <v>824</v>
      </c>
      <c r="C41" s="53"/>
    </row>
    <row r="42" spans="1:3" ht="12" customHeight="1" x14ac:dyDescent="0.2">
      <c r="A42" s="52" t="s">
        <v>333</v>
      </c>
      <c r="B42" s="52" t="s">
        <v>824</v>
      </c>
      <c r="C42" s="53"/>
    </row>
    <row r="43" spans="1:3" ht="12" customHeight="1" x14ac:dyDescent="0.2">
      <c r="A43" s="52" t="s">
        <v>263</v>
      </c>
      <c r="B43" s="52" t="s">
        <v>824</v>
      </c>
      <c r="C43" s="53"/>
    </row>
    <row r="44" spans="1:3" ht="12" customHeight="1" x14ac:dyDescent="0.2">
      <c r="A44" s="52" t="s">
        <v>335</v>
      </c>
      <c r="B44" s="52" t="s">
        <v>824</v>
      </c>
      <c r="C44" s="53"/>
    </row>
    <row r="45" spans="1:3" ht="12" customHeight="1" x14ac:dyDescent="0.2">
      <c r="A45" s="52" t="s">
        <v>320</v>
      </c>
      <c r="B45" s="52" t="s">
        <v>824</v>
      </c>
      <c r="C45" s="53"/>
    </row>
    <row r="46" spans="1:3" ht="12" customHeight="1" x14ac:dyDescent="0.2">
      <c r="A46" s="52" t="s">
        <v>321</v>
      </c>
      <c r="B46" s="52" t="s">
        <v>824</v>
      </c>
      <c r="C46" s="53"/>
    </row>
    <row r="47" spans="1:3" ht="12" customHeight="1" x14ac:dyDescent="0.2">
      <c r="A47" s="52" t="s">
        <v>272</v>
      </c>
      <c r="B47" s="52" t="s">
        <v>824</v>
      </c>
      <c r="C47" s="53"/>
    </row>
    <row r="48" spans="1:3" ht="12" customHeight="1" x14ac:dyDescent="0.2">
      <c r="A48" s="52" t="s">
        <v>342</v>
      </c>
      <c r="B48" s="52" t="s">
        <v>824</v>
      </c>
      <c r="C48" s="53"/>
    </row>
    <row r="49" spans="1:3" ht="12" customHeight="1" x14ac:dyDescent="0.2">
      <c r="A49" s="52" t="s">
        <v>275</v>
      </c>
      <c r="B49" s="52" t="s">
        <v>824</v>
      </c>
      <c r="C49" s="53"/>
    </row>
    <row r="50" spans="1:3" ht="12" customHeight="1" x14ac:dyDescent="0.2">
      <c r="A50" s="52" t="s">
        <v>285</v>
      </c>
      <c r="B50" s="52" t="s">
        <v>824</v>
      </c>
      <c r="C50" s="53"/>
    </row>
    <row r="51" spans="1:3" ht="12" customHeight="1" x14ac:dyDescent="0.2">
      <c r="A51" s="52" t="s">
        <v>298</v>
      </c>
      <c r="B51" s="52" t="s">
        <v>824</v>
      </c>
      <c r="C51" s="53"/>
    </row>
    <row r="52" spans="1:3" ht="12" customHeight="1" x14ac:dyDescent="0.2">
      <c r="A52" s="52" t="s">
        <v>300</v>
      </c>
      <c r="B52" s="52" t="s">
        <v>824</v>
      </c>
      <c r="C52" s="53"/>
    </row>
    <row r="53" spans="1:3" ht="12" customHeight="1" x14ac:dyDescent="0.2">
      <c r="A53" s="52" t="s">
        <v>347</v>
      </c>
      <c r="B53" s="52" t="s">
        <v>824</v>
      </c>
      <c r="C53" s="53"/>
    </row>
    <row r="54" spans="1:3" ht="12" customHeight="1" x14ac:dyDescent="0.2">
      <c r="A54" s="52" t="s">
        <v>327</v>
      </c>
      <c r="B54" s="52" t="s">
        <v>824</v>
      </c>
      <c r="C54" s="53"/>
    </row>
    <row r="55" spans="1:3" ht="12" customHeight="1" x14ac:dyDescent="0.2">
      <c r="A55" s="52" t="s">
        <v>304</v>
      </c>
      <c r="B55" s="52" t="s">
        <v>824</v>
      </c>
      <c r="C55" s="53"/>
    </row>
    <row r="56" spans="1:3" ht="12" customHeight="1" x14ac:dyDescent="0.2">
      <c r="A56" s="52" t="s">
        <v>281</v>
      </c>
      <c r="B56" s="52" t="s">
        <v>824</v>
      </c>
      <c r="C56" s="53"/>
    </row>
    <row r="57" spans="1:3" ht="12" customHeight="1" x14ac:dyDescent="0.2">
      <c r="A57" s="52" t="s">
        <v>313</v>
      </c>
      <c r="B57" s="52" t="s">
        <v>824</v>
      </c>
      <c r="C57" s="53"/>
    </row>
    <row r="58" spans="1:3" ht="12" customHeight="1" x14ac:dyDescent="0.2">
      <c r="A58" s="52" t="s">
        <v>245</v>
      </c>
      <c r="B58" s="52" t="s">
        <v>824</v>
      </c>
      <c r="C58" s="53"/>
    </row>
    <row r="59" spans="1:3" ht="12" customHeight="1" x14ac:dyDescent="0.2">
      <c r="A59" s="52" t="s">
        <v>338</v>
      </c>
      <c r="B59" s="52" t="s">
        <v>824</v>
      </c>
      <c r="C59" s="53"/>
    </row>
    <row r="60" spans="1:3" ht="12" customHeight="1" x14ac:dyDescent="0.2">
      <c r="A60" s="52" t="s">
        <v>312</v>
      </c>
      <c r="B60" s="52" t="s">
        <v>824</v>
      </c>
      <c r="C60" s="53"/>
    </row>
    <row r="61" spans="1:3" ht="12" customHeight="1" x14ac:dyDescent="0.2">
      <c r="A61" s="52" t="s">
        <v>250</v>
      </c>
      <c r="B61" s="52" t="s">
        <v>824</v>
      </c>
      <c r="C61" s="53"/>
    </row>
    <row r="62" spans="1:3" ht="12" customHeight="1" x14ac:dyDescent="0.2">
      <c r="A62" s="52" t="s">
        <v>303</v>
      </c>
      <c r="B62" s="52" t="s">
        <v>824</v>
      </c>
      <c r="C62" s="53"/>
    </row>
    <row r="63" spans="1:3" ht="12" customHeight="1" x14ac:dyDescent="0.2">
      <c r="A63" s="52" t="s">
        <v>316</v>
      </c>
      <c r="B63" s="52" t="s">
        <v>824</v>
      </c>
      <c r="C63" s="53"/>
    </row>
    <row r="64" spans="1:3" ht="12" customHeight="1" x14ac:dyDescent="0.2">
      <c r="A64" s="52" t="s">
        <v>324</v>
      </c>
      <c r="B64" s="52" t="s">
        <v>824</v>
      </c>
      <c r="C64" s="53"/>
    </row>
    <row r="65" spans="1:3" ht="12" customHeight="1" x14ac:dyDescent="0.2">
      <c r="A65" s="52" t="s">
        <v>318</v>
      </c>
      <c r="B65" s="52" t="s">
        <v>824</v>
      </c>
      <c r="C65" s="53"/>
    </row>
    <row r="66" spans="1:3" ht="12" customHeight="1" x14ac:dyDescent="0.2">
      <c r="A66" s="52" t="s">
        <v>329</v>
      </c>
      <c r="B66" s="52" t="s">
        <v>824</v>
      </c>
      <c r="C66" s="53"/>
    </row>
    <row r="67" spans="1:3" ht="12" customHeight="1" x14ac:dyDescent="0.2">
      <c r="A67" s="52" t="s">
        <v>283</v>
      </c>
      <c r="B67" s="54" t="s">
        <v>824</v>
      </c>
      <c r="C67" s="55">
        <v>29</v>
      </c>
    </row>
    <row r="68" spans="1:3" ht="12" customHeight="1" x14ac:dyDescent="0.2">
      <c r="A68" s="52" t="s">
        <v>282</v>
      </c>
      <c r="B68" s="52" t="s">
        <v>1045</v>
      </c>
      <c r="C68" s="53"/>
    </row>
    <row r="69" spans="1:3" ht="12" customHeight="1" x14ac:dyDescent="0.2">
      <c r="A69" s="52" t="s">
        <v>213</v>
      </c>
      <c r="B69" s="52" t="s">
        <v>1045</v>
      </c>
      <c r="C69" s="53"/>
    </row>
    <row r="70" spans="1:3" ht="12" customHeight="1" x14ac:dyDescent="0.2">
      <c r="A70" s="52" t="s">
        <v>305</v>
      </c>
      <c r="B70" s="52" t="s">
        <v>1045</v>
      </c>
      <c r="C70" s="53"/>
    </row>
    <row r="71" spans="1:3" ht="12" customHeight="1" x14ac:dyDescent="0.2">
      <c r="A71" s="52" t="s">
        <v>291</v>
      </c>
      <c r="B71" s="52" t="s">
        <v>1045</v>
      </c>
      <c r="C71" s="53"/>
    </row>
    <row r="72" spans="1:3" ht="12" customHeight="1" x14ac:dyDescent="0.2">
      <c r="A72" s="52" t="s">
        <v>223</v>
      </c>
      <c r="B72" s="52" t="s">
        <v>1045</v>
      </c>
      <c r="C72" s="53"/>
    </row>
    <row r="73" spans="1:3" ht="12" customHeight="1" x14ac:dyDescent="0.2">
      <c r="A73" s="52" t="s">
        <v>221</v>
      </c>
      <c r="B73" s="52" t="s">
        <v>1045</v>
      </c>
      <c r="C73" s="53"/>
    </row>
    <row r="74" spans="1:3" ht="12" customHeight="1" x14ac:dyDescent="0.2">
      <c r="A74" s="52" t="s">
        <v>228</v>
      </c>
      <c r="B74" s="52" t="s">
        <v>1045</v>
      </c>
      <c r="C74" s="53"/>
    </row>
    <row r="75" spans="1:3" ht="12" customHeight="1" x14ac:dyDescent="0.2">
      <c r="A75" s="52" t="s">
        <v>325</v>
      </c>
      <c r="B75" s="54" t="s">
        <v>1045</v>
      </c>
      <c r="C75" s="55">
        <v>8</v>
      </c>
    </row>
    <row r="76" spans="1:3" ht="12" customHeight="1" x14ac:dyDescent="0.2">
      <c r="A76" s="52" t="s">
        <v>326</v>
      </c>
      <c r="B76" s="52" t="s">
        <v>819</v>
      </c>
      <c r="C76" s="53"/>
    </row>
    <row r="77" spans="1:3" ht="12" customHeight="1" x14ac:dyDescent="0.2">
      <c r="A77" s="52" t="s">
        <v>235</v>
      </c>
      <c r="B77" s="52" t="s">
        <v>819</v>
      </c>
      <c r="C77" s="53"/>
    </row>
    <row r="78" spans="1:3" ht="12" customHeight="1" x14ac:dyDescent="0.2">
      <c r="A78" s="52" t="s">
        <v>274</v>
      </c>
      <c r="B78" s="52" t="s">
        <v>819</v>
      </c>
      <c r="C78" s="53"/>
    </row>
    <row r="79" spans="1:3" ht="12" customHeight="1" x14ac:dyDescent="0.2">
      <c r="A79" s="52" t="s">
        <v>279</v>
      </c>
      <c r="B79" s="52" t="s">
        <v>819</v>
      </c>
      <c r="C79" s="53"/>
    </row>
    <row r="80" spans="1:3" ht="12" customHeight="1" x14ac:dyDescent="0.2">
      <c r="A80" s="52" t="s">
        <v>334</v>
      </c>
      <c r="B80" s="52" t="s">
        <v>819</v>
      </c>
      <c r="C80" s="53"/>
    </row>
    <row r="81" spans="1:3" ht="12" customHeight="1" x14ac:dyDescent="0.2">
      <c r="A81" s="52" t="s">
        <v>345</v>
      </c>
      <c r="B81" s="52" t="s">
        <v>819</v>
      </c>
      <c r="C81" s="53"/>
    </row>
    <row r="82" spans="1:3" ht="12" customHeight="1" x14ac:dyDescent="0.2">
      <c r="A82" s="52" t="s">
        <v>317</v>
      </c>
      <c r="B82" s="52" t="s">
        <v>819</v>
      </c>
      <c r="C82" s="53"/>
    </row>
    <row r="83" spans="1:3" ht="12" customHeight="1" x14ac:dyDescent="0.2">
      <c r="A83" s="52" t="s">
        <v>249</v>
      </c>
      <c r="B83" s="52" t="s">
        <v>819</v>
      </c>
      <c r="C83" s="53"/>
    </row>
    <row r="84" spans="1:3" ht="12" customHeight="1" x14ac:dyDescent="0.2">
      <c r="A84" s="52" t="s">
        <v>232</v>
      </c>
      <c r="B84" s="52" t="s">
        <v>819</v>
      </c>
      <c r="C84" s="53"/>
    </row>
    <row r="85" spans="1:3" ht="12" customHeight="1" x14ac:dyDescent="0.2">
      <c r="A85" s="52" t="s">
        <v>349</v>
      </c>
      <c r="B85" s="52" t="s">
        <v>819</v>
      </c>
      <c r="C85" s="53"/>
    </row>
    <row r="86" spans="1:3" ht="12" customHeight="1" x14ac:dyDescent="0.2">
      <c r="A86" s="52" t="s">
        <v>265</v>
      </c>
      <c r="B86" s="52" t="s">
        <v>819</v>
      </c>
      <c r="C86" s="53"/>
    </row>
    <row r="87" spans="1:3" ht="12" customHeight="1" x14ac:dyDescent="0.2">
      <c r="A87" s="52" t="s">
        <v>224</v>
      </c>
      <c r="B87" s="52" t="s">
        <v>819</v>
      </c>
      <c r="C87" s="53"/>
    </row>
    <row r="88" spans="1:3" ht="12" customHeight="1" x14ac:dyDescent="0.2">
      <c r="A88" s="52" t="s">
        <v>254</v>
      </c>
      <c r="B88" s="52" t="s">
        <v>819</v>
      </c>
      <c r="C88" s="53"/>
    </row>
    <row r="89" spans="1:3" ht="12" customHeight="1" x14ac:dyDescent="0.2">
      <c r="A89" s="52" t="s">
        <v>323</v>
      </c>
      <c r="B89" s="52" t="s">
        <v>819</v>
      </c>
      <c r="C89" s="53"/>
    </row>
    <row r="90" spans="1:3" ht="12" customHeight="1" x14ac:dyDescent="0.2">
      <c r="A90" s="52" t="s">
        <v>239</v>
      </c>
      <c r="B90" s="52" t="s">
        <v>819</v>
      </c>
      <c r="C90" s="53"/>
    </row>
    <row r="91" spans="1:3" ht="12" customHeight="1" x14ac:dyDescent="0.2">
      <c r="A91" s="52" t="s">
        <v>216</v>
      </c>
      <c r="B91" s="52" t="s">
        <v>819</v>
      </c>
      <c r="C91" s="53"/>
    </row>
    <row r="92" spans="1:3" ht="12" customHeight="1" x14ac:dyDescent="0.2">
      <c r="A92" s="52" t="s">
        <v>310</v>
      </c>
      <c r="B92" s="52" t="s">
        <v>819</v>
      </c>
      <c r="C92" s="53"/>
    </row>
    <row r="93" spans="1:3" ht="12" customHeight="1" x14ac:dyDescent="0.2">
      <c r="A93" s="52" t="s">
        <v>341</v>
      </c>
      <c r="B93" s="52" t="s">
        <v>819</v>
      </c>
      <c r="C93" s="53"/>
    </row>
    <row r="94" spans="1:3" ht="12" customHeight="1" x14ac:dyDescent="0.2">
      <c r="A94" s="52" t="s">
        <v>267</v>
      </c>
      <c r="B94" s="52" t="s">
        <v>819</v>
      </c>
      <c r="C94" s="53"/>
    </row>
    <row r="95" spans="1:3" ht="12" customHeight="1" x14ac:dyDescent="0.2">
      <c r="A95" s="52" t="s">
        <v>277</v>
      </c>
      <c r="B95" s="52" t="s">
        <v>819</v>
      </c>
      <c r="C95" s="53"/>
    </row>
    <row r="96" spans="1:3" ht="12" customHeight="1" x14ac:dyDescent="0.2">
      <c r="A96" s="52" t="s">
        <v>293</v>
      </c>
      <c r="B96" s="52" t="s">
        <v>819</v>
      </c>
      <c r="C96" s="53"/>
    </row>
    <row r="97" spans="1:3" ht="12" customHeight="1" x14ac:dyDescent="0.2">
      <c r="A97" s="52" t="s">
        <v>311</v>
      </c>
      <c r="B97" s="52" t="s">
        <v>819</v>
      </c>
      <c r="C97" s="53"/>
    </row>
    <row r="98" spans="1:3" ht="12" customHeight="1" x14ac:dyDescent="0.2">
      <c r="A98" s="52" t="s">
        <v>343</v>
      </c>
      <c r="B98" s="52" t="s">
        <v>819</v>
      </c>
      <c r="C98" s="53"/>
    </row>
    <row r="99" spans="1:3" ht="12" customHeight="1" x14ac:dyDescent="0.2">
      <c r="A99" s="52" t="s">
        <v>287</v>
      </c>
      <c r="B99" s="52" t="s">
        <v>819</v>
      </c>
      <c r="C99" s="53"/>
    </row>
    <row r="100" spans="1:3" ht="12" customHeight="1" x14ac:dyDescent="0.2">
      <c r="A100" s="52" t="s">
        <v>295</v>
      </c>
      <c r="B100" s="52" t="s">
        <v>819</v>
      </c>
      <c r="C100" s="53"/>
    </row>
    <row r="101" spans="1:3" ht="12" customHeight="1" x14ac:dyDescent="0.2">
      <c r="A101" s="52" t="s">
        <v>253</v>
      </c>
      <c r="B101" s="52" t="s">
        <v>819</v>
      </c>
      <c r="C101" s="53"/>
    </row>
    <row r="102" spans="1:3" ht="12" customHeight="1" x14ac:dyDescent="0.2">
      <c r="A102" s="52" t="s">
        <v>340</v>
      </c>
      <c r="B102" s="52" t="s">
        <v>819</v>
      </c>
      <c r="C102" s="53"/>
    </row>
    <row r="103" spans="1:3" ht="12" customHeight="1" x14ac:dyDescent="0.2">
      <c r="A103" s="52" t="s">
        <v>251</v>
      </c>
      <c r="B103" s="52" t="s">
        <v>819</v>
      </c>
      <c r="C103" s="53"/>
    </row>
    <row r="104" spans="1:3" ht="12" customHeight="1" x14ac:dyDescent="0.2">
      <c r="A104" s="52" t="s">
        <v>306</v>
      </c>
      <c r="B104" s="52" t="s">
        <v>819</v>
      </c>
      <c r="C104" s="53"/>
    </row>
    <row r="105" spans="1:3" ht="12" customHeight="1" x14ac:dyDescent="0.2">
      <c r="A105" s="52" t="s">
        <v>240</v>
      </c>
      <c r="B105" s="52" t="s">
        <v>819</v>
      </c>
      <c r="C105" s="53"/>
    </row>
    <row r="106" spans="1:3" ht="12" customHeight="1" x14ac:dyDescent="0.2">
      <c r="A106" s="52" t="s">
        <v>270</v>
      </c>
      <c r="B106" s="52" t="s">
        <v>819</v>
      </c>
      <c r="C106" s="53"/>
    </row>
    <row r="107" spans="1:3" ht="12" customHeight="1" x14ac:dyDescent="0.2">
      <c r="A107" s="52" t="s">
        <v>289</v>
      </c>
      <c r="B107" s="52" t="s">
        <v>819</v>
      </c>
      <c r="C107" s="53"/>
    </row>
    <row r="108" spans="1:3" ht="12" customHeight="1" x14ac:dyDescent="0.2">
      <c r="A108" s="52" t="s">
        <v>315</v>
      </c>
      <c r="B108" s="52" t="s">
        <v>819</v>
      </c>
      <c r="C108" s="53"/>
    </row>
    <row r="109" spans="1:3" ht="12" customHeight="1" x14ac:dyDescent="0.2">
      <c r="A109" s="52" t="s">
        <v>227</v>
      </c>
      <c r="B109" s="52" t="s">
        <v>819</v>
      </c>
      <c r="C109" s="53"/>
    </row>
    <row r="110" spans="1:3" ht="12" customHeight="1" x14ac:dyDescent="0.2">
      <c r="A110" s="52" t="s">
        <v>350</v>
      </c>
      <c r="B110" s="52" t="s">
        <v>819</v>
      </c>
      <c r="C110" s="53"/>
    </row>
    <row r="111" spans="1:3" ht="12" customHeight="1" x14ac:dyDescent="0.2">
      <c r="A111" s="52" t="s">
        <v>307</v>
      </c>
      <c r="B111" s="52" t="s">
        <v>819</v>
      </c>
      <c r="C111" s="53"/>
    </row>
    <row r="112" spans="1:3" ht="12" customHeight="1" x14ac:dyDescent="0.2">
      <c r="A112" s="52" t="s">
        <v>337</v>
      </c>
      <c r="B112" s="52" t="s">
        <v>819</v>
      </c>
      <c r="C112" s="53"/>
    </row>
    <row r="113" spans="1:3" ht="12" customHeight="1" x14ac:dyDescent="0.2">
      <c r="A113" s="52" t="s">
        <v>278</v>
      </c>
      <c r="B113" s="52" t="s">
        <v>819</v>
      </c>
      <c r="C113" s="53"/>
    </row>
    <row r="114" spans="1:3" ht="12" customHeight="1" x14ac:dyDescent="0.2">
      <c r="A114" s="52" t="s">
        <v>309</v>
      </c>
      <c r="B114" s="52" t="s">
        <v>819</v>
      </c>
      <c r="C114" s="53"/>
    </row>
    <row r="115" spans="1:3" ht="12" customHeight="1" x14ac:dyDescent="0.2">
      <c r="A115" s="52" t="s">
        <v>260</v>
      </c>
      <c r="B115" s="52" t="s">
        <v>819</v>
      </c>
      <c r="C115" s="53"/>
    </row>
    <row r="116" spans="1:3" ht="12" customHeight="1" x14ac:dyDescent="0.2">
      <c r="A116" s="52" t="s">
        <v>268</v>
      </c>
      <c r="B116" s="52" t="s">
        <v>819</v>
      </c>
      <c r="C116" s="53"/>
    </row>
    <row r="117" spans="1:3" ht="12" customHeight="1" x14ac:dyDescent="0.2">
      <c r="A117" s="52" t="s">
        <v>332</v>
      </c>
      <c r="B117" s="52" t="s">
        <v>819</v>
      </c>
      <c r="C117" s="53"/>
    </row>
    <row r="118" spans="1:3" ht="12" customHeight="1" x14ac:dyDescent="0.2">
      <c r="A118" s="52" t="s">
        <v>280</v>
      </c>
      <c r="B118" s="52" t="s">
        <v>819</v>
      </c>
      <c r="C118" s="53"/>
    </row>
    <row r="119" spans="1:3" ht="12" customHeight="1" x14ac:dyDescent="0.2">
      <c r="A119" s="52" t="s">
        <v>348</v>
      </c>
      <c r="B119" s="52" t="s">
        <v>819</v>
      </c>
      <c r="C119" s="53"/>
    </row>
    <row r="120" spans="1:3" ht="12" customHeight="1" x14ac:dyDescent="0.2">
      <c r="A120" s="52" t="s">
        <v>296</v>
      </c>
      <c r="B120" s="52" t="s">
        <v>819</v>
      </c>
      <c r="C120" s="53"/>
    </row>
    <row r="121" spans="1:3" ht="12" customHeight="1" x14ac:dyDescent="0.2">
      <c r="A121" s="52" t="s">
        <v>297</v>
      </c>
      <c r="B121" s="52" t="s">
        <v>819</v>
      </c>
      <c r="C121" s="53"/>
    </row>
    <row r="122" spans="1:3" ht="12" customHeight="1" x14ac:dyDescent="0.2">
      <c r="A122" s="52" t="s">
        <v>330</v>
      </c>
      <c r="B122" s="52" t="s">
        <v>819</v>
      </c>
      <c r="C122" s="53"/>
    </row>
    <row r="123" spans="1:3" ht="12" customHeight="1" x14ac:dyDescent="0.2">
      <c r="A123" s="52" t="s">
        <v>331</v>
      </c>
      <c r="B123" s="52" t="s">
        <v>819</v>
      </c>
      <c r="C123" s="53"/>
    </row>
    <row r="124" spans="1:3" ht="12" customHeight="1" x14ac:dyDescent="0.2">
      <c r="A124" s="52" t="s">
        <v>299</v>
      </c>
      <c r="B124" s="52" t="s">
        <v>819</v>
      </c>
      <c r="C124" s="53"/>
    </row>
    <row r="125" spans="1:3" ht="12" customHeight="1" x14ac:dyDescent="0.2">
      <c r="A125" s="52" t="s">
        <v>257</v>
      </c>
      <c r="B125" s="52" t="s">
        <v>819</v>
      </c>
      <c r="C125" s="53"/>
    </row>
    <row r="126" spans="1:3" ht="12" customHeight="1" x14ac:dyDescent="0.2">
      <c r="A126" s="52" t="s">
        <v>322</v>
      </c>
      <c r="B126" s="52" t="s">
        <v>819</v>
      </c>
      <c r="C126" s="53"/>
    </row>
    <row r="127" spans="1:3" ht="12" customHeight="1" x14ac:dyDescent="0.2">
      <c r="A127" s="52" t="s">
        <v>255</v>
      </c>
      <c r="B127" s="52" t="s">
        <v>819</v>
      </c>
      <c r="C127" s="53"/>
    </row>
    <row r="128" spans="1:3" ht="12" customHeight="1" x14ac:dyDescent="0.2">
      <c r="A128" s="52" t="s">
        <v>225</v>
      </c>
      <c r="B128" s="52" t="s">
        <v>819</v>
      </c>
      <c r="C128" s="53"/>
    </row>
    <row r="129" spans="1:3" ht="12" customHeight="1" x14ac:dyDescent="0.2">
      <c r="A129" s="52" t="s">
        <v>351</v>
      </c>
      <c r="B129" s="52" t="s">
        <v>819</v>
      </c>
      <c r="C129" s="53"/>
    </row>
    <row r="130" spans="1:3" ht="12" customHeight="1" x14ac:dyDescent="0.2">
      <c r="A130" s="52" t="s">
        <v>292</v>
      </c>
      <c r="B130" s="52" t="s">
        <v>819</v>
      </c>
      <c r="C130" s="53"/>
    </row>
    <row r="131" spans="1:3" ht="12" customHeight="1" x14ac:dyDescent="0.2">
      <c r="A131" s="52" t="s">
        <v>248</v>
      </c>
      <c r="B131" s="52" t="s">
        <v>819</v>
      </c>
      <c r="C131" s="53"/>
    </row>
    <row r="132" spans="1:3" ht="12" customHeight="1" x14ac:dyDescent="0.2">
      <c r="A132" s="52" t="s">
        <v>336</v>
      </c>
      <c r="B132" s="52" t="s">
        <v>819</v>
      </c>
      <c r="C132" s="53"/>
    </row>
    <row r="133" spans="1:3" ht="12" customHeight="1" x14ac:dyDescent="0.2">
      <c r="A133" s="52" t="s">
        <v>222</v>
      </c>
      <c r="B133" s="52" t="s">
        <v>819</v>
      </c>
      <c r="C133" s="53"/>
    </row>
    <row r="134" spans="1:3" ht="12" customHeight="1" x14ac:dyDescent="0.2">
      <c r="A134" s="52" t="s">
        <v>294</v>
      </c>
      <c r="B134" s="52" t="s">
        <v>819</v>
      </c>
      <c r="C134" s="53"/>
    </row>
    <row r="135" spans="1:3" ht="12" customHeight="1" x14ac:dyDescent="0.2">
      <c r="A135" s="52" t="s">
        <v>314</v>
      </c>
      <c r="B135" s="54" t="s">
        <v>819</v>
      </c>
      <c r="C135" s="55">
        <v>60</v>
      </c>
    </row>
    <row r="136" spans="1:3" ht="12" customHeight="1" x14ac:dyDescent="0.2">
      <c r="A136" s="52" t="s">
        <v>273</v>
      </c>
      <c r="B136" s="52" t="s">
        <v>867</v>
      </c>
      <c r="C136" s="53"/>
    </row>
    <row r="137" spans="1:3" ht="12" customHeight="1" x14ac:dyDescent="0.2">
      <c r="A137" s="52" t="s">
        <v>1087</v>
      </c>
      <c r="B137" s="54" t="s">
        <v>867</v>
      </c>
      <c r="C137" s="55">
        <v>2</v>
      </c>
    </row>
    <row r="138" spans="1:3" ht="12" customHeight="1" x14ac:dyDescent="0.2">
      <c r="A138" s="52" t="s">
        <v>308</v>
      </c>
      <c r="B138" s="52" t="s">
        <v>1058</v>
      </c>
      <c r="C138" s="53"/>
    </row>
    <row r="139" spans="1:3" ht="12" customHeight="1" x14ac:dyDescent="0.2">
      <c r="A139" s="52" t="s">
        <v>226</v>
      </c>
      <c r="B139" s="52" t="s">
        <v>1058</v>
      </c>
      <c r="C139" s="53"/>
    </row>
    <row r="140" spans="1:3" ht="12" customHeight="1" x14ac:dyDescent="0.2">
      <c r="A140" s="52" t="s">
        <v>276</v>
      </c>
      <c r="B140" s="54" t="s">
        <v>1058</v>
      </c>
      <c r="C140" s="55">
        <v>3</v>
      </c>
    </row>
    <row r="141" spans="1:3" ht="12" customHeight="1" x14ac:dyDescent="0.2">
      <c r="A141" s="52" t="s">
        <v>237</v>
      </c>
      <c r="B141" s="54" t="s">
        <v>1059</v>
      </c>
      <c r="C141" s="55">
        <v>1</v>
      </c>
    </row>
    <row r="142" spans="1:3" ht="12" customHeight="1" x14ac:dyDescent="0.2">
      <c r="A142" s="52" t="s">
        <v>243</v>
      </c>
      <c r="B142" s="54" t="s">
        <v>1041</v>
      </c>
      <c r="C142" s="55">
        <v>1</v>
      </c>
    </row>
    <row r="143" spans="1:3" ht="12" customHeight="1" x14ac:dyDescent="0.2">
      <c r="A143" s="52"/>
      <c r="B143" s="52"/>
      <c r="C143" s="53"/>
    </row>
    <row r="144" spans="1:3" ht="12" customHeight="1" x14ac:dyDescent="0.2">
      <c r="A144" s="52"/>
      <c r="B144" s="54" t="s">
        <v>1068</v>
      </c>
      <c r="C144" s="55">
        <f>C142+C141+C140+C137+C135+C75+C67+C38+C22+C11+C4</f>
        <v>140</v>
      </c>
    </row>
  </sheetData>
  <phoneticPr fontId="0" type="noConversion"/>
  <pageMargins left="0.75" right="0.75" top="0.25" bottom="0.25" header="0.5" footer="0.5"/>
  <pageSetup scale="80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"/>
  <sheetViews>
    <sheetView workbookViewId="0">
      <selection activeCell="H29" sqref="H29"/>
    </sheetView>
  </sheetViews>
  <sheetFormatPr defaultRowHeight="12.75" x14ac:dyDescent="0.2"/>
  <sheetData>
    <row r="1" spans="1:3" ht="13.5" thickBot="1" x14ac:dyDescent="0.25">
      <c r="A1" s="14" t="s">
        <v>352</v>
      </c>
      <c r="B1" s="15"/>
      <c r="C1" s="16"/>
    </row>
    <row r="2" spans="1:3" x14ac:dyDescent="0.2">
      <c r="A2" t="s">
        <v>353</v>
      </c>
    </row>
    <row r="3" spans="1:3" x14ac:dyDescent="0.2">
      <c r="A3" t="s">
        <v>354</v>
      </c>
    </row>
    <row r="4" spans="1:3" x14ac:dyDescent="0.2">
      <c r="A4" t="s">
        <v>355</v>
      </c>
    </row>
    <row r="5" spans="1:3" x14ac:dyDescent="0.2">
      <c r="A5" t="s">
        <v>356</v>
      </c>
    </row>
    <row r="6" spans="1:3" ht="13.5" thickBot="1" x14ac:dyDescent="0.25"/>
    <row r="7" spans="1:3" ht="13.5" thickBot="1" x14ac:dyDescent="0.25">
      <c r="A7" s="17" t="s">
        <v>357</v>
      </c>
      <c r="B7" s="16">
        <v>4</v>
      </c>
    </row>
  </sheetData>
  <phoneticPr fontId="0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48"/>
  <sheetViews>
    <sheetView workbookViewId="0">
      <selection activeCell="B2" sqref="B2"/>
    </sheetView>
  </sheetViews>
  <sheetFormatPr defaultRowHeight="12.75" x14ac:dyDescent="0.2"/>
  <cols>
    <col min="1" max="1" width="16.140625" customWidth="1"/>
    <col min="2" max="2" width="14.85546875" customWidth="1"/>
  </cols>
  <sheetData>
    <row r="1" spans="1:3" x14ac:dyDescent="0.2">
      <c r="A1" s="9" t="s">
        <v>415</v>
      </c>
      <c r="B1" t="s">
        <v>1072</v>
      </c>
    </row>
    <row r="3" spans="1:3" x14ac:dyDescent="0.2">
      <c r="A3" t="s">
        <v>422</v>
      </c>
      <c r="B3" t="s">
        <v>423</v>
      </c>
      <c r="C3" t="s">
        <v>1074</v>
      </c>
    </row>
    <row r="4" spans="1:3" x14ac:dyDescent="0.2">
      <c r="A4" t="s">
        <v>428</v>
      </c>
      <c r="B4" t="s">
        <v>429</v>
      </c>
      <c r="C4" t="s">
        <v>1074</v>
      </c>
    </row>
    <row r="5" spans="1:3" x14ac:dyDescent="0.2">
      <c r="A5" t="s">
        <v>484</v>
      </c>
      <c r="B5" t="s">
        <v>437</v>
      </c>
      <c r="C5" t="s">
        <v>1074</v>
      </c>
    </row>
    <row r="6" spans="1:3" x14ac:dyDescent="0.2">
      <c r="A6" t="s">
        <v>468</v>
      </c>
      <c r="B6" t="s">
        <v>437</v>
      </c>
      <c r="C6" t="s">
        <v>81</v>
      </c>
    </row>
    <row r="7" spans="1:3" x14ac:dyDescent="0.2">
      <c r="A7" t="s">
        <v>482</v>
      </c>
      <c r="B7" t="s">
        <v>483</v>
      </c>
      <c r="C7" t="s">
        <v>81</v>
      </c>
    </row>
    <row r="8" spans="1:3" x14ac:dyDescent="0.2">
      <c r="A8" t="s">
        <v>426</v>
      </c>
      <c r="B8" t="s">
        <v>427</v>
      </c>
      <c r="C8" t="s">
        <v>78</v>
      </c>
    </row>
    <row r="9" spans="1:3" x14ac:dyDescent="0.2">
      <c r="A9" t="s">
        <v>480</v>
      </c>
      <c r="B9" t="s">
        <v>481</v>
      </c>
      <c r="C9" t="s">
        <v>78</v>
      </c>
    </row>
    <row r="10" spans="1:3" x14ac:dyDescent="0.2">
      <c r="A10" t="s">
        <v>486</v>
      </c>
      <c r="B10" t="s">
        <v>487</v>
      </c>
      <c r="C10" t="s">
        <v>78</v>
      </c>
    </row>
    <row r="11" spans="1:3" x14ac:dyDescent="0.2">
      <c r="A11" t="s">
        <v>492</v>
      </c>
      <c r="B11" t="s">
        <v>493</v>
      </c>
      <c r="C11" t="s">
        <v>78</v>
      </c>
    </row>
    <row r="12" spans="1:3" x14ac:dyDescent="0.2">
      <c r="A12" t="s">
        <v>1064</v>
      </c>
      <c r="B12" t="s">
        <v>1065</v>
      </c>
      <c r="C12" t="s">
        <v>78</v>
      </c>
    </row>
    <row r="13" spans="1:3" x14ac:dyDescent="0.2">
      <c r="A13" t="s">
        <v>430</v>
      </c>
      <c r="B13" t="s">
        <v>431</v>
      </c>
      <c r="C13" t="s">
        <v>67</v>
      </c>
    </row>
    <row r="14" spans="1:3" x14ac:dyDescent="0.2">
      <c r="A14" t="s">
        <v>436</v>
      </c>
      <c r="B14" t="s">
        <v>437</v>
      </c>
      <c r="C14" t="s">
        <v>67</v>
      </c>
    </row>
    <row r="15" spans="1:3" x14ac:dyDescent="0.2">
      <c r="A15" t="s">
        <v>438</v>
      </c>
      <c r="B15" t="s">
        <v>439</v>
      </c>
      <c r="C15" t="s">
        <v>67</v>
      </c>
    </row>
    <row r="16" spans="1:3" x14ac:dyDescent="0.2">
      <c r="A16" t="s">
        <v>440</v>
      </c>
      <c r="B16" t="s">
        <v>441</v>
      </c>
      <c r="C16" t="s">
        <v>67</v>
      </c>
    </row>
    <row r="17" spans="1:3" x14ac:dyDescent="0.2">
      <c r="A17" t="s">
        <v>442</v>
      </c>
      <c r="B17" t="s">
        <v>443</v>
      </c>
      <c r="C17" t="s">
        <v>67</v>
      </c>
    </row>
    <row r="18" spans="1:3" x14ac:dyDescent="0.2">
      <c r="A18" t="s">
        <v>460</v>
      </c>
      <c r="B18" t="s">
        <v>461</v>
      </c>
      <c r="C18" t="s">
        <v>67</v>
      </c>
    </row>
    <row r="19" spans="1:3" x14ac:dyDescent="0.2">
      <c r="A19" t="s">
        <v>462</v>
      </c>
      <c r="B19" t="s">
        <v>463</v>
      </c>
      <c r="C19" t="s">
        <v>67</v>
      </c>
    </row>
    <row r="20" spans="1:3" x14ac:dyDescent="0.2">
      <c r="A20" t="s">
        <v>464</v>
      </c>
      <c r="B20" t="s">
        <v>465</v>
      </c>
      <c r="C20" t="s">
        <v>67</v>
      </c>
    </row>
    <row r="21" spans="1:3" x14ac:dyDescent="0.2">
      <c r="A21" t="s">
        <v>473</v>
      </c>
      <c r="B21" t="s">
        <v>474</v>
      </c>
      <c r="C21" t="s">
        <v>67</v>
      </c>
    </row>
    <row r="22" spans="1:3" x14ac:dyDescent="0.2">
      <c r="A22" t="s">
        <v>418</v>
      </c>
      <c r="B22" t="s">
        <v>419</v>
      </c>
      <c r="C22" t="s">
        <v>824</v>
      </c>
    </row>
    <row r="23" spans="1:3" x14ac:dyDescent="0.2">
      <c r="A23" t="s">
        <v>449</v>
      </c>
      <c r="B23" t="s">
        <v>450</v>
      </c>
      <c r="C23" t="s">
        <v>824</v>
      </c>
    </row>
    <row r="24" spans="1:3" x14ac:dyDescent="0.2">
      <c r="A24" t="s">
        <v>451</v>
      </c>
      <c r="B24" t="s">
        <v>452</v>
      </c>
      <c r="C24" t="s">
        <v>824</v>
      </c>
    </row>
    <row r="25" spans="1:3" x14ac:dyDescent="0.2">
      <c r="A25" t="s">
        <v>453</v>
      </c>
      <c r="B25" t="s">
        <v>454</v>
      </c>
      <c r="C25" t="s">
        <v>824</v>
      </c>
    </row>
    <row r="26" spans="1:3" x14ac:dyDescent="0.2">
      <c r="A26" t="s">
        <v>456</v>
      </c>
      <c r="B26" t="s">
        <v>457</v>
      </c>
      <c r="C26" t="s">
        <v>824</v>
      </c>
    </row>
    <row r="27" spans="1:3" x14ac:dyDescent="0.2">
      <c r="A27" t="s">
        <v>475</v>
      </c>
      <c r="B27" t="s">
        <v>466</v>
      </c>
      <c r="C27" t="s">
        <v>824</v>
      </c>
    </row>
    <row r="28" spans="1:3" x14ac:dyDescent="0.2">
      <c r="A28" t="s">
        <v>476</v>
      </c>
      <c r="B28" t="s">
        <v>477</v>
      </c>
      <c r="C28" t="s">
        <v>824</v>
      </c>
    </row>
    <row r="29" spans="1:3" x14ac:dyDescent="0.2">
      <c r="A29" t="s">
        <v>490</v>
      </c>
      <c r="B29" t="s">
        <v>491</v>
      </c>
      <c r="C29" t="s">
        <v>824</v>
      </c>
    </row>
    <row r="30" spans="1:3" x14ac:dyDescent="0.2">
      <c r="A30" t="s">
        <v>424</v>
      </c>
      <c r="B30" t="s">
        <v>425</v>
      </c>
      <c r="C30" t="s">
        <v>819</v>
      </c>
    </row>
    <row r="31" spans="1:3" x14ac:dyDescent="0.2">
      <c r="A31" t="s">
        <v>446</v>
      </c>
      <c r="B31" t="s">
        <v>447</v>
      </c>
      <c r="C31" t="s">
        <v>819</v>
      </c>
    </row>
    <row r="32" spans="1:3" x14ac:dyDescent="0.2">
      <c r="A32" t="s">
        <v>458</v>
      </c>
      <c r="B32" t="s">
        <v>459</v>
      </c>
      <c r="C32" t="s">
        <v>819</v>
      </c>
    </row>
    <row r="33" spans="1:3" x14ac:dyDescent="0.2">
      <c r="A33" t="s">
        <v>469</v>
      </c>
      <c r="B33" t="s">
        <v>470</v>
      </c>
      <c r="C33" t="s">
        <v>819</v>
      </c>
    </row>
    <row r="34" spans="1:3" x14ac:dyDescent="0.2">
      <c r="A34" t="s">
        <v>471</v>
      </c>
      <c r="B34" t="s">
        <v>472</v>
      </c>
      <c r="C34" t="s">
        <v>819</v>
      </c>
    </row>
    <row r="35" spans="1:3" x14ac:dyDescent="0.2">
      <c r="A35" t="s">
        <v>485</v>
      </c>
      <c r="B35" t="s">
        <v>71</v>
      </c>
      <c r="C35" t="s">
        <v>819</v>
      </c>
    </row>
    <row r="36" spans="1:3" x14ac:dyDescent="0.2">
      <c r="A36" t="s">
        <v>488</v>
      </c>
      <c r="B36" t="s">
        <v>489</v>
      </c>
      <c r="C36" t="s">
        <v>819</v>
      </c>
    </row>
    <row r="37" spans="1:3" x14ac:dyDescent="0.2">
      <c r="A37" t="s">
        <v>416</v>
      </c>
      <c r="B37" t="s">
        <v>417</v>
      </c>
      <c r="C37" t="s">
        <v>867</v>
      </c>
    </row>
    <row r="38" spans="1:3" x14ac:dyDescent="0.2">
      <c r="A38" t="s">
        <v>420</v>
      </c>
      <c r="B38" t="s">
        <v>421</v>
      </c>
      <c r="C38" t="s">
        <v>867</v>
      </c>
    </row>
    <row r="39" spans="1:3" x14ac:dyDescent="0.2">
      <c r="A39" t="s">
        <v>432</v>
      </c>
      <c r="B39" t="s">
        <v>433</v>
      </c>
      <c r="C39" t="s">
        <v>867</v>
      </c>
    </row>
    <row r="40" spans="1:3" x14ac:dyDescent="0.2">
      <c r="A40" t="s">
        <v>434</v>
      </c>
      <c r="B40" t="s">
        <v>435</v>
      </c>
      <c r="C40" t="s">
        <v>867</v>
      </c>
    </row>
    <row r="41" spans="1:3" x14ac:dyDescent="0.2">
      <c r="A41" t="s">
        <v>444</v>
      </c>
      <c r="B41" t="s">
        <v>445</v>
      </c>
      <c r="C41" t="s">
        <v>867</v>
      </c>
    </row>
    <row r="42" spans="1:3" x14ac:dyDescent="0.2">
      <c r="A42" t="s">
        <v>448</v>
      </c>
      <c r="B42" t="s">
        <v>427</v>
      </c>
      <c r="C42" t="s">
        <v>867</v>
      </c>
    </row>
    <row r="43" spans="1:3" x14ac:dyDescent="0.2">
      <c r="A43" t="s">
        <v>75</v>
      </c>
      <c r="B43" t="s">
        <v>455</v>
      </c>
      <c r="C43" t="s">
        <v>867</v>
      </c>
    </row>
    <row r="44" spans="1:3" x14ac:dyDescent="0.2">
      <c r="A44" t="s">
        <v>466</v>
      </c>
      <c r="B44" t="s">
        <v>467</v>
      </c>
      <c r="C44" t="s">
        <v>867</v>
      </c>
    </row>
    <row r="45" spans="1:3" x14ac:dyDescent="0.2">
      <c r="A45" t="s">
        <v>478</v>
      </c>
      <c r="B45" t="s">
        <v>479</v>
      </c>
      <c r="C45" t="s">
        <v>867</v>
      </c>
    </row>
    <row r="46" spans="1:3" x14ac:dyDescent="0.2">
      <c r="A46" t="s">
        <v>1008</v>
      </c>
      <c r="B46" t="s">
        <v>153</v>
      </c>
      <c r="C46" t="s">
        <v>109</v>
      </c>
    </row>
    <row r="48" spans="1:3" x14ac:dyDescent="0.2">
      <c r="A48" s="9" t="s">
        <v>357</v>
      </c>
      <c r="C48" s="9">
        <v>44</v>
      </c>
    </row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22"/>
  <sheetViews>
    <sheetView workbookViewId="0">
      <selection activeCell="B2" sqref="B2"/>
    </sheetView>
  </sheetViews>
  <sheetFormatPr defaultRowHeight="12.75" x14ac:dyDescent="0.2"/>
  <cols>
    <col min="1" max="1" width="15.85546875" customWidth="1"/>
    <col min="2" max="2" width="16.42578125" bestFit="1" customWidth="1"/>
    <col min="6" max="6" width="13.28515625" customWidth="1"/>
  </cols>
  <sheetData>
    <row r="1" spans="1:3" x14ac:dyDescent="0.2">
      <c r="A1" s="9" t="s">
        <v>31</v>
      </c>
      <c r="B1" t="s">
        <v>1072</v>
      </c>
    </row>
    <row r="3" spans="1:3" x14ac:dyDescent="0.2">
      <c r="A3" t="s">
        <v>108</v>
      </c>
      <c r="B3" t="s">
        <v>109</v>
      </c>
    </row>
    <row r="4" spans="1:3" x14ac:dyDescent="0.2">
      <c r="A4" t="s">
        <v>111</v>
      </c>
      <c r="B4" t="s">
        <v>1075</v>
      </c>
    </row>
    <row r="5" spans="1:3" x14ac:dyDescent="0.2">
      <c r="A5" t="s">
        <v>113</v>
      </c>
      <c r="B5" t="s">
        <v>81</v>
      </c>
    </row>
    <row r="6" spans="1:3" x14ac:dyDescent="0.2">
      <c r="A6" t="s">
        <v>119</v>
      </c>
      <c r="B6" t="s">
        <v>81</v>
      </c>
    </row>
    <row r="7" spans="1:3" x14ac:dyDescent="0.2">
      <c r="A7" t="s">
        <v>118</v>
      </c>
      <c r="B7" t="s">
        <v>843</v>
      </c>
    </row>
    <row r="8" spans="1:3" x14ac:dyDescent="0.2">
      <c r="A8" t="s">
        <v>115</v>
      </c>
      <c r="B8" t="s">
        <v>67</v>
      </c>
    </row>
    <row r="9" spans="1:3" x14ac:dyDescent="0.2">
      <c r="A9" t="s">
        <v>116</v>
      </c>
      <c r="B9" t="s">
        <v>67</v>
      </c>
    </row>
    <row r="10" spans="1:3" x14ac:dyDescent="0.2">
      <c r="A10" t="s">
        <v>112</v>
      </c>
      <c r="B10" t="s">
        <v>67</v>
      </c>
    </row>
    <row r="11" spans="1:3" x14ac:dyDescent="0.2">
      <c r="A11" t="s">
        <v>117</v>
      </c>
      <c r="B11" t="s">
        <v>1076</v>
      </c>
    </row>
    <row r="12" spans="1:3" x14ac:dyDescent="0.2">
      <c r="A12" t="s">
        <v>120</v>
      </c>
      <c r="B12" t="s">
        <v>1076</v>
      </c>
    </row>
    <row r="13" spans="1:3" x14ac:dyDescent="0.2">
      <c r="A13" t="s">
        <v>114</v>
      </c>
      <c r="B13" t="s">
        <v>819</v>
      </c>
      <c r="C13" t="s">
        <v>0</v>
      </c>
    </row>
    <row r="14" spans="1:3" x14ac:dyDescent="0.2">
      <c r="A14" t="s">
        <v>110</v>
      </c>
      <c r="B14" t="s">
        <v>699</v>
      </c>
      <c r="C14" t="s">
        <v>0</v>
      </c>
    </row>
    <row r="16" spans="1:3" x14ac:dyDescent="0.2">
      <c r="A16" s="9" t="s">
        <v>357</v>
      </c>
      <c r="B16" s="9">
        <v>12</v>
      </c>
    </row>
    <row r="22" spans="2:2" x14ac:dyDescent="0.2">
      <c r="B22" s="10"/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7"/>
  <sheetViews>
    <sheetView workbookViewId="0">
      <selection activeCell="B2" sqref="B2"/>
    </sheetView>
  </sheetViews>
  <sheetFormatPr defaultRowHeight="12.75" x14ac:dyDescent="0.2"/>
  <cols>
    <col min="1" max="1" width="28" customWidth="1"/>
  </cols>
  <sheetData>
    <row r="1" spans="1:2" x14ac:dyDescent="0.2">
      <c r="A1" s="11" t="s">
        <v>121</v>
      </c>
      <c r="B1" t="s">
        <v>1072</v>
      </c>
    </row>
    <row r="2" spans="1:2" x14ac:dyDescent="0.2">
      <c r="A2" s="9" t="s">
        <v>2</v>
      </c>
    </row>
    <row r="3" spans="1:2" x14ac:dyDescent="0.2">
      <c r="A3" s="12" t="s">
        <v>122</v>
      </c>
      <c r="B3" t="s">
        <v>1077</v>
      </c>
    </row>
    <row r="4" spans="1:2" x14ac:dyDescent="0.2">
      <c r="A4" s="12" t="s">
        <v>123</v>
      </c>
      <c r="B4" t="s">
        <v>1078</v>
      </c>
    </row>
    <row r="5" spans="1:2" x14ac:dyDescent="0.2">
      <c r="A5" s="12" t="s">
        <v>124</v>
      </c>
      <c r="B5" t="s">
        <v>1079</v>
      </c>
    </row>
    <row r="6" spans="1:2" x14ac:dyDescent="0.2">
      <c r="A6" s="12" t="s">
        <v>125</v>
      </c>
      <c r="B6" t="s">
        <v>109</v>
      </c>
    </row>
    <row r="7" spans="1:2" x14ac:dyDescent="0.2">
      <c r="A7" s="12" t="s">
        <v>126</v>
      </c>
      <c r="B7" t="s">
        <v>1078</v>
      </c>
    </row>
    <row r="8" spans="1:2" x14ac:dyDescent="0.2">
      <c r="A8" s="12" t="s">
        <v>127</v>
      </c>
      <c r="B8" t="s">
        <v>109</v>
      </c>
    </row>
    <row r="9" spans="1:2" x14ac:dyDescent="0.2">
      <c r="A9" s="12" t="s">
        <v>128</v>
      </c>
      <c r="B9" t="s">
        <v>1078</v>
      </c>
    </row>
    <row r="10" spans="1:2" x14ac:dyDescent="0.2">
      <c r="A10" s="12" t="s">
        <v>129</v>
      </c>
      <c r="B10" t="s">
        <v>1078</v>
      </c>
    </row>
    <row r="11" spans="1:2" x14ac:dyDescent="0.2">
      <c r="A11" s="12" t="s">
        <v>130</v>
      </c>
      <c r="B11" t="s">
        <v>1078</v>
      </c>
    </row>
    <row r="12" spans="1:2" x14ac:dyDescent="0.2">
      <c r="A12" s="12" t="s">
        <v>131</v>
      </c>
      <c r="B12" t="s">
        <v>109</v>
      </c>
    </row>
    <row r="13" spans="1:2" x14ac:dyDescent="0.2">
      <c r="A13" s="12" t="s">
        <v>132</v>
      </c>
      <c r="B13" t="s">
        <v>109</v>
      </c>
    </row>
    <row r="14" spans="1:2" x14ac:dyDescent="0.2">
      <c r="A14" s="12" t="s">
        <v>133</v>
      </c>
      <c r="B14" t="s">
        <v>109</v>
      </c>
    </row>
    <row r="15" spans="1:2" x14ac:dyDescent="0.2">
      <c r="A15" s="12" t="s">
        <v>134</v>
      </c>
      <c r="B15" t="s">
        <v>1077</v>
      </c>
    </row>
    <row r="16" spans="1:2" x14ac:dyDescent="0.2">
      <c r="A16" s="9" t="s">
        <v>6</v>
      </c>
    </row>
    <row r="17" spans="1:2" x14ac:dyDescent="0.2">
      <c r="A17" s="12" t="s">
        <v>135</v>
      </c>
      <c r="B17" t="s">
        <v>1078</v>
      </c>
    </row>
    <row r="18" spans="1:2" x14ac:dyDescent="0.2">
      <c r="A18" s="12" t="s">
        <v>136</v>
      </c>
      <c r="B18" t="s">
        <v>1078</v>
      </c>
    </row>
    <row r="19" spans="1:2" x14ac:dyDescent="0.2">
      <c r="A19" s="9" t="s">
        <v>137</v>
      </c>
    </row>
    <row r="20" spans="1:2" x14ac:dyDescent="0.2">
      <c r="A20" s="12" t="s">
        <v>138</v>
      </c>
      <c r="B20" t="s">
        <v>1078</v>
      </c>
    </row>
    <row r="21" spans="1:2" x14ac:dyDescent="0.2">
      <c r="A21" s="12" t="s">
        <v>139</v>
      </c>
      <c r="B21" t="s">
        <v>1078</v>
      </c>
    </row>
    <row r="22" spans="1:2" x14ac:dyDescent="0.2">
      <c r="A22" s="12" t="s">
        <v>140</v>
      </c>
      <c r="B22" t="s">
        <v>1078</v>
      </c>
    </row>
    <row r="23" spans="1:2" x14ac:dyDescent="0.2">
      <c r="A23" s="9" t="s">
        <v>36</v>
      </c>
    </row>
    <row r="24" spans="1:2" x14ac:dyDescent="0.2">
      <c r="A24" s="12" t="s">
        <v>141</v>
      </c>
      <c r="B24" t="s">
        <v>86</v>
      </c>
    </row>
    <row r="25" spans="1:2" x14ac:dyDescent="0.2">
      <c r="A25" s="12" t="s">
        <v>142</v>
      </c>
      <c r="B25" t="s">
        <v>86</v>
      </c>
    </row>
    <row r="27" spans="1:2" x14ac:dyDescent="0.2">
      <c r="A27" s="9" t="s">
        <v>357</v>
      </c>
      <c r="B27" s="9">
        <v>20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48"/>
  <sheetViews>
    <sheetView topLeftCell="A17" workbookViewId="0">
      <selection activeCell="B49" sqref="B49"/>
    </sheetView>
  </sheetViews>
  <sheetFormatPr defaultRowHeight="12.75" x14ac:dyDescent="0.2"/>
  <cols>
    <col min="1" max="1" width="34.140625" style="1" customWidth="1"/>
    <col min="2" max="2" width="17.85546875" bestFit="1" customWidth="1"/>
  </cols>
  <sheetData>
    <row r="1" spans="1:3" x14ac:dyDescent="0.2">
      <c r="A1" s="18" t="s">
        <v>11</v>
      </c>
      <c r="B1" t="s">
        <v>0</v>
      </c>
    </row>
    <row r="2" spans="1:3" x14ac:dyDescent="0.2">
      <c r="A2" s="18"/>
    </row>
    <row r="3" spans="1:3" x14ac:dyDescent="0.2">
      <c r="A3" s="1" t="s">
        <v>373</v>
      </c>
      <c r="B3" t="s">
        <v>81</v>
      </c>
      <c r="C3" t="s">
        <v>0</v>
      </c>
    </row>
    <row r="4" spans="1:3" x14ac:dyDescent="0.2">
      <c r="A4" s="1" t="s">
        <v>389</v>
      </c>
      <c r="B4" t="s">
        <v>81</v>
      </c>
    </row>
    <row r="5" spans="1:3" x14ac:dyDescent="0.2">
      <c r="A5" s="1" t="s">
        <v>364</v>
      </c>
      <c r="B5" t="s">
        <v>939</v>
      </c>
      <c r="C5" t="s">
        <v>0</v>
      </c>
    </row>
    <row r="6" spans="1:3" x14ac:dyDescent="0.2">
      <c r="A6" s="1" t="s">
        <v>379</v>
      </c>
      <c r="B6" t="s">
        <v>78</v>
      </c>
    </row>
    <row r="7" spans="1:3" x14ac:dyDescent="0.2">
      <c r="A7" s="1" t="s">
        <v>390</v>
      </c>
      <c r="B7" t="s">
        <v>78</v>
      </c>
    </row>
    <row r="8" spans="1:3" x14ac:dyDescent="0.2">
      <c r="A8" s="1" t="s">
        <v>396</v>
      </c>
      <c r="B8" t="s">
        <v>78</v>
      </c>
      <c r="C8" t="s">
        <v>0</v>
      </c>
    </row>
    <row r="9" spans="1:3" x14ac:dyDescent="0.2">
      <c r="A9" s="1" t="s">
        <v>398</v>
      </c>
      <c r="B9" t="s">
        <v>78</v>
      </c>
      <c r="C9" t="s">
        <v>0</v>
      </c>
    </row>
    <row r="10" spans="1:3" x14ac:dyDescent="0.2">
      <c r="A10" s="1" t="s">
        <v>394</v>
      </c>
      <c r="B10" t="s">
        <v>1083</v>
      </c>
      <c r="C10" t="s">
        <v>0</v>
      </c>
    </row>
    <row r="11" spans="1:3" x14ac:dyDescent="0.2">
      <c r="A11" s="1" t="s">
        <v>358</v>
      </c>
      <c r="B11" t="s">
        <v>67</v>
      </c>
    </row>
    <row r="12" spans="1:3" x14ac:dyDescent="0.2">
      <c r="A12" s="1" t="s">
        <v>360</v>
      </c>
      <c r="B12" t="s">
        <v>67</v>
      </c>
    </row>
    <row r="13" spans="1:3" x14ac:dyDescent="0.2">
      <c r="A13" s="1" t="s">
        <v>371</v>
      </c>
      <c r="B13" t="s">
        <v>67</v>
      </c>
    </row>
    <row r="14" spans="1:3" x14ac:dyDescent="0.2">
      <c r="A14" s="1" t="s">
        <v>372</v>
      </c>
      <c r="B14" t="s">
        <v>67</v>
      </c>
    </row>
    <row r="15" spans="1:3" x14ac:dyDescent="0.2">
      <c r="A15" s="1" t="s">
        <v>376</v>
      </c>
      <c r="B15" t="s">
        <v>67</v>
      </c>
    </row>
    <row r="16" spans="1:3" x14ac:dyDescent="0.2">
      <c r="A16" s="1" t="s">
        <v>380</v>
      </c>
      <c r="B16" t="s">
        <v>67</v>
      </c>
    </row>
    <row r="17" spans="1:2" x14ac:dyDescent="0.2">
      <c r="A17" s="1" t="s">
        <v>397</v>
      </c>
      <c r="B17" t="s">
        <v>67</v>
      </c>
    </row>
    <row r="18" spans="1:2" x14ac:dyDescent="0.2">
      <c r="A18" s="2" t="s">
        <v>1088</v>
      </c>
      <c r="B18" t="s">
        <v>67</v>
      </c>
    </row>
    <row r="19" spans="1:2" x14ac:dyDescent="0.2">
      <c r="A19" s="2" t="s">
        <v>1089</v>
      </c>
      <c r="B19" t="s">
        <v>67</v>
      </c>
    </row>
    <row r="20" spans="1:2" x14ac:dyDescent="0.2">
      <c r="A20" s="2" t="s">
        <v>361</v>
      </c>
      <c r="B20" t="s">
        <v>1079</v>
      </c>
    </row>
    <row r="21" spans="1:2" x14ac:dyDescent="0.2">
      <c r="A21" s="1" t="s">
        <v>362</v>
      </c>
      <c r="B21" t="s">
        <v>1081</v>
      </c>
    </row>
    <row r="22" spans="1:2" x14ac:dyDescent="0.2">
      <c r="A22" s="1" t="s">
        <v>367</v>
      </c>
      <c r="B22" t="s">
        <v>1081</v>
      </c>
    </row>
    <row r="23" spans="1:2" x14ac:dyDescent="0.2">
      <c r="A23" s="1" t="s">
        <v>368</v>
      </c>
      <c r="B23" t="s">
        <v>1081</v>
      </c>
    </row>
    <row r="24" spans="1:2" x14ac:dyDescent="0.2">
      <c r="A24" s="1" t="s">
        <v>378</v>
      </c>
      <c r="B24" t="s">
        <v>1081</v>
      </c>
    </row>
    <row r="25" spans="1:2" x14ac:dyDescent="0.2">
      <c r="A25" s="1" t="s">
        <v>381</v>
      </c>
      <c r="B25" t="s">
        <v>1081</v>
      </c>
    </row>
    <row r="26" spans="1:2" x14ac:dyDescent="0.2">
      <c r="A26" s="1" t="s">
        <v>383</v>
      </c>
      <c r="B26" t="s">
        <v>1081</v>
      </c>
    </row>
    <row r="27" spans="1:2" x14ac:dyDescent="0.2">
      <c r="A27" s="1" t="s">
        <v>385</v>
      </c>
      <c r="B27" t="s">
        <v>1081</v>
      </c>
    </row>
    <row r="28" spans="1:2" x14ac:dyDescent="0.2">
      <c r="A28" s="1" t="s">
        <v>375</v>
      </c>
      <c r="B28" t="s">
        <v>1082</v>
      </c>
    </row>
    <row r="29" spans="1:2" x14ac:dyDescent="0.2">
      <c r="A29" s="1" t="s">
        <v>382</v>
      </c>
      <c r="B29" t="s">
        <v>915</v>
      </c>
    </row>
    <row r="30" spans="1:2" x14ac:dyDescent="0.2">
      <c r="A30" s="1" t="s">
        <v>388</v>
      </c>
      <c r="B30" t="s">
        <v>1045</v>
      </c>
    </row>
    <row r="31" spans="1:2" x14ac:dyDescent="0.2">
      <c r="A31" s="1" t="s">
        <v>370</v>
      </c>
      <c r="B31" t="s">
        <v>1080</v>
      </c>
    </row>
    <row r="32" spans="1:2" x14ac:dyDescent="0.2">
      <c r="A32" s="1" t="s">
        <v>359</v>
      </c>
      <c r="B32" t="s">
        <v>1080</v>
      </c>
    </row>
    <row r="33" spans="1:2" x14ac:dyDescent="0.2">
      <c r="A33" s="1" t="s">
        <v>363</v>
      </c>
      <c r="B33" t="s">
        <v>1080</v>
      </c>
    </row>
    <row r="34" spans="1:2" x14ac:dyDescent="0.2">
      <c r="A34" s="1" t="s">
        <v>365</v>
      </c>
      <c r="B34" t="s">
        <v>1080</v>
      </c>
    </row>
    <row r="35" spans="1:2" x14ac:dyDescent="0.2">
      <c r="A35" s="1" t="s">
        <v>366</v>
      </c>
      <c r="B35" t="s">
        <v>1080</v>
      </c>
    </row>
    <row r="36" spans="1:2" x14ac:dyDescent="0.2">
      <c r="A36" s="1" t="s">
        <v>369</v>
      </c>
      <c r="B36" t="s">
        <v>1080</v>
      </c>
    </row>
    <row r="37" spans="1:2" x14ac:dyDescent="0.2">
      <c r="A37" s="1" t="s">
        <v>384</v>
      </c>
      <c r="B37" t="s">
        <v>1080</v>
      </c>
    </row>
    <row r="38" spans="1:2" x14ac:dyDescent="0.2">
      <c r="A38" s="1" t="s">
        <v>392</v>
      </c>
      <c r="B38" t="s">
        <v>1080</v>
      </c>
    </row>
    <row r="39" spans="1:2" x14ac:dyDescent="0.2">
      <c r="A39" s="1" t="s">
        <v>393</v>
      </c>
      <c r="B39" t="s">
        <v>1080</v>
      </c>
    </row>
    <row r="40" spans="1:2" x14ac:dyDescent="0.2">
      <c r="A40" s="1" t="s">
        <v>395</v>
      </c>
      <c r="B40" t="s">
        <v>1080</v>
      </c>
    </row>
    <row r="41" spans="1:2" x14ac:dyDescent="0.2">
      <c r="A41" s="1" t="s">
        <v>399</v>
      </c>
      <c r="B41" t="s">
        <v>1080</v>
      </c>
    </row>
    <row r="42" spans="1:2" x14ac:dyDescent="0.2">
      <c r="A42" s="1" t="s">
        <v>377</v>
      </c>
      <c r="B42" t="s">
        <v>867</v>
      </c>
    </row>
    <row r="43" spans="1:2" x14ac:dyDescent="0.2">
      <c r="A43" s="1" t="s">
        <v>387</v>
      </c>
      <c r="B43" t="s">
        <v>867</v>
      </c>
    </row>
    <row r="44" spans="1:2" x14ac:dyDescent="0.2">
      <c r="A44" s="1" t="s">
        <v>374</v>
      </c>
      <c r="B44" t="s">
        <v>109</v>
      </c>
    </row>
    <row r="45" spans="1:2" x14ac:dyDescent="0.2">
      <c r="A45" s="1" t="s">
        <v>386</v>
      </c>
      <c r="B45" t="s">
        <v>109</v>
      </c>
    </row>
    <row r="46" spans="1:2" x14ac:dyDescent="0.2">
      <c r="A46" s="1" t="s">
        <v>391</v>
      </c>
      <c r="B46" t="s">
        <v>109</v>
      </c>
    </row>
    <row r="48" spans="1:2" x14ac:dyDescent="0.2">
      <c r="A48" s="4" t="s">
        <v>357</v>
      </c>
      <c r="B48" s="9">
        <v>44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20" workbookViewId="0">
      <selection activeCell="A36" sqref="A1:IV36"/>
    </sheetView>
  </sheetViews>
  <sheetFormatPr defaultRowHeight="12.75" x14ac:dyDescent="0.2"/>
  <cols>
    <col min="1" max="1" width="15.85546875" bestFit="1" customWidth="1"/>
    <col min="2" max="2" width="18.85546875" bestFit="1" customWidth="1"/>
    <col min="3" max="3" width="16.42578125" bestFit="1" customWidth="1"/>
  </cols>
  <sheetData>
    <row r="1" spans="1:5" s="20" customFormat="1" ht="13.5" thickBot="1" x14ac:dyDescent="0.25">
      <c r="A1" s="58" t="s">
        <v>1084</v>
      </c>
      <c r="B1" s="59"/>
      <c r="C1" s="59"/>
      <c r="D1" s="59"/>
      <c r="E1" s="59"/>
    </row>
    <row r="2" spans="1:5" s="20" customFormat="1" x14ac:dyDescent="0.2">
      <c r="A2" s="59"/>
      <c r="B2" s="59"/>
      <c r="C2" s="59"/>
      <c r="D2" s="59"/>
      <c r="E2" s="59"/>
    </row>
    <row r="3" spans="1:5" s="20" customFormat="1" x14ac:dyDescent="0.2">
      <c r="A3" s="59"/>
      <c r="B3" s="59"/>
      <c r="C3" s="59"/>
      <c r="D3" s="59"/>
      <c r="E3" s="59"/>
    </row>
    <row r="4" spans="1:5" s="20" customFormat="1" x14ac:dyDescent="0.2">
      <c r="A4" s="60" t="s">
        <v>1015</v>
      </c>
      <c r="B4" s="60" t="s">
        <v>11</v>
      </c>
      <c r="C4" s="60" t="s">
        <v>78</v>
      </c>
      <c r="D4" s="60" t="s">
        <v>0</v>
      </c>
      <c r="E4" s="59"/>
    </row>
    <row r="5" spans="1:5" s="20" customFormat="1" x14ac:dyDescent="0.2">
      <c r="A5" s="60" t="s">
        <v>1028</v>
      </c>
      <c r="B5" s="60" t="s">
        <v>11</v>
      </c>
      <c r="C5" s="60" t="s">
        <v>67</v>
      </c>
    </row>
    <row r="6" spans="1:5" s="20" customFormat="1" x14ac:dyDescent="0.2">
      <c r="A6" s="60" t="s">
        <v>1034</v>
      </c>
      <c r="B6" s="60" t="s">
        <v>11</v>
      </c>
      <c r="C6" s="60" t="s">
        <v>1081</v>
      </c>
    </row>
    <row r="7" spans="1:5" s="20" customFormat="1" x14ac:dyDescent="0.2">
      <c r="A7" s="60" t="s">
        <v>1085</v>
      </c>
      <c r="B7" s="60" t="s">
        <v>11</v>
      </c>
      <c r="C7" s="60" t="s">
        <v>1080</v>
      </c>
    </row>
    <row r="8" spans="1:5" s="20" customFormat="1" x14ac:dyDescent="0.2">
      <c r="A8" s="60" t="s">
        <v>1037</v>
      </c>
      <c r="B8" s="60" t="s">
        <v>11</v>
      </c>
      <c r="C8" s="60" t="s">
        <v>1080</v>
      </c>
    </row>
    <row r="9" spans="1:5" s="20" customFormat="1" x14ac:dyDescent="0.2">
      <c r="A9" s="60" t="s">
        <v>1038</v>
      </c>
      <c r="B9" s="60" t="s">
        <v>11</v>
      </c>
      <c r="C9" s="60" t="s">
        <v>109</v>
      </c>
    </row>
    <row r="10" spans="1:5" s="20" customFormat="1" x14ac:dyDescent="0.2">
      <c r="A10" s="60" t="s">
        <v>1017</v>
      </c>
      <c r="B10" s="60" t="s">
        <v>86</v>
      </c>
      <c r="C10" s="60" t="s">
        <v>1075</v>
      </c>
      <c r="D10" s="59"/>
    </row>
    <row r="11" spans="1:5" s="20" customFormat="1" x14ac:dyDescent="0.2">
      <c r="A11" s="60" t="s">
        <v>1035</v>
      </c>
      <c r="B11" s="60" t="s">
        <v>86</v>
      </c>
      <c r="C11" s="60" t="s">
        <v>1049</v>
      </c>
    </row>
    <row r="12" spans="1:5" s="20" customFormat="1" x14ac:dyDescent="0.2">
      <c r="A12" s="60" t="s">
        <v>1030</v>
      </c>
      <c r="B12" s="60" t="s">
        <v>86</v>
      </c>
      <c r="C12" s="60" t="s">
        <v>1049</v>
      </c>
    </row>
    <row r="13" spans="1:5" s="20" customFormat="1" x14ac:dyDescent="0.2">
      <c r="A13" s="60" t="s">
        <v>1012</v>
      </c>
      <c r="B13" s="60" t="s">
        <v>39</v>
      </c>
      <c r="C13" s="60" t="s">
        <v>939</v>
      </c>
      <c r="D13" s="59"/>
      <c r="E13" s="59"/>
    </row>
    <row r="14" spans="1:5" s="20" customFormat="1" x14ac:dyDescent="0.2">
      <c r="A14" s="60" t="s">
        <v>1020</v>
      </c>
      <c r="B14" s="60" t="s">
        <v>39</v>
      </c>
      <c r="C14" s="60" t="s">
        <v>824</v>
      </c>
    </row>
    <row r="15" spans="1:5" s="20" customFormat="1" x14ac:dyDescent="0.2">
      <c r="A15" s="60" t="s">
        <v>1026</v>
      </c>
      <c r="B15" s="60" t="s">
        <v>39</v>
      </c>
      <c r="C15" s="60" t="s">
        <v>819</v>
      </c>
    </row>
    <row r="16" spans="1:5" s="20" customFormat="1" x14ac:dyDescent="0.2">
      <c r="A16" s="60" t="s">
        <v>1032</v>
      </c>
      <c r="B16" s="60" t="s">
        <v>39</v>
      </c>
      <c r="C16" s="60" t="s">
        <v>819</v>
      </c>
    </row>
    <row r="17" spans="1:5" s="20" customFormat="1" x14ac:dyDescent="0.2">
      <c r="A17" s="60" t="s">
        <v>699</v>
      </c>
      <c r="B17" s="60" t="s">
        <v>31</v>
      </c>
      <c r="C17" s="60" t="s">
        <v>1080</v>
      </c>
    </row>
    <row r="18" spans="1:5" s="20" customFormat="1" x14ac:dyDescent="0.2">
      <c r="A18" s="60" t="s">
        <v>1022</v>
      </c>
      <c r="B18" s="60" t="s">
        <v>1010</v>
      </c>
      <c r="C18" s="60" t="s">
        <v>824</v>
      </c>
      <c r="D18" s="20" t="s">
        <v>0</v>
      </c>
    </row>
    <row r="19" spans="1:5" s="20" customFormat="1" x14ac:dyDescent="0.2">
      <c r="A19" s="60" t="s">
        <v>1016</v>
      </c>
      <c r="B19" s="60" t="s">
        <v>15</v>
      </c>
      <c r="C19" s="60" t="s">
        <v>1078</v>
      </c>
    </row>
    <row r="20" spans="1:5" s="20" customFormat="1" x14ac:dyDescent="0.2">
      <c r="A20" s="60" t="s">
        <v>1029</v>
      </c>
      <c r="B20" s="60" t="s">
        <v>15</v>
      </c>
      <c r="C20" s="60" t="s">
        <v>1078</v>
      </c>
    </row>
    <row r="21" spans="1:5" s="20" customFormat="1" x14ac:dyDescent="0.2">
      <c r="A21" s="60" t="s">
        <v>1014</v>
      </c>
      <c r="B21" s="60" t="s">
        <v>696</v>
      </c>
      <c r="C21" s="60" t="s">
        <v>109</v>
      </c>
      <c r="D21" s="59"/>
    </row>
    <row r="22" spans="1:5" s="20" customFormat="1" x14ac:dyDescent="0.2">
      <c r="A22" s="60" t="s">
        <v>1027</v>
      </c>
      <c r="B22" s="60" t="s">
        <v>696</v>
      </c>
      <c r="C22" s="60" t="s">
        <v>1081</v>
      </c>
    </row>
    <row r="23" spans="1:5" s="20" customFormat="1" x14ac:dyDescent="0.2">
      <c r="A23" s="60" t="s">
        <v>1021</v>
      </c>
      <c r="B23" s="60" t="s">
        <v>696</v>
      </c>
      <c r="C23" s="60" t="s">
        <v>819</v>
      </c>
      <c r="D23" s="20" t="s">
        <v>0</v>
      </c>
    </row>
    <row r="24" spans="1:5" s="20" customFormat="1" x14ac:dyDescent="0.2">
      <c r="A24" s="60" t="s">
        <v>1033</v>
      </c>
      <c r="B24" s="60" t="s">
        <v>696</v>
      </c>
      <c r="C24" s="60" t="s">
        <v>867</v>
      </c>
    </row>
    <row r="25" spans="1:5" s="20" customFormat="1" x14ac:dyDescent="0.2">
      <c r="A25" s="60" t="s">
        <v>1019</v>
      </c>
      <c r="B25" s="61" t="s">
        <v>1009</v>
      </c>
      <c r="C25" s="60" t="s">
        <v>67</v>
      </c>
      <c r="D25" s="59"/>
      <c r="E25" s="59"/>
    </row>
    <row r="26" spans="1:5" s="20" customFormat="1" x14ac:dyDescent="0.2">
      <c r="A26" s="60" t="s">
        <v>1031</v>
      </c>
      <c r="B26" s="61" t="s">
        <v>1009</v>
      </c>
      <c r="C26" s="60" t="s">
        <v>67</v>
      </c>
      <c r="D26" s="59"/>
      <c r="E26" s="59"/>
    </row>
    <row r="27" spans="1:5" s="20" customFormat="1" x14ac:dyDescent="0.2">
      <c r="A27" s="60" t="s">
        <v>1011</v>
      </c>
      <c r="B27" s="61" t="s">
        <v>1009</v>
      </c>
      <c r="C27" s="60" t="s">
        <v>824</v>
      </c>
    </row>
    <row r="28" spans="1:5" s="20" customFormat="1" x14ac:dyDescent="0.2">
      <c r="A28" s="60" t="s">
        <v>1036</v>
      </c>
      <c r="B28" s="61" t="s">
        <v>1009</v>
      </c>
      <c r="C28" s="60" t="s">
        <v>824</v>
      </c>
    </row>
    <row r="29" spans="1:5" s="20" customFormat="1" x14ac:dyDescent="0.2">
      <c r="A29" s="60" t="s">
        <v>1025</v>
      </c>
      <c r="B29" s="61" t="s">
        <v>1009</v>
      </c>
      <c r="C29" s="60" t="s">
        <v>867</v>
      </c>
    </row>
    <row r="30" spans="1:5" s="20" customFormat="1" x14ac:dyDescent="0.2">
      <c r="A30" s="60" t="s">
        <v>1018</v>
      </c>
      <c r="B30" s="60" t="s">
        <v>563</v>
      </c>
      <c r="C30" s="60" t="s">
        <v>78</v>
      </c>
      <c r="D30" s="59"/>
      <c r="E30" s="59"/>
    </row>
    <row r="31" spans="1:5" s="20" customFormat="1" x14ac:dyDescent="0.2">
      <c r="A31" s="60" t="s">
        <v>1024</v>
      </c>
      <c r="B31" s="60" t="s">
        <v>563</v>
      </c>
      <c r="C31" s="60" t="s">
        <v>67</v>
      </c>
    </row>
    <row r="32" spans="1:5" s="20" customFormat="1" x14ac:dyDescent="0.2">
      <c r="A32" s="60" t="s">
        <v>1013</v>
      </c>
      <c r="B32" s="60" t="s">
        <v>1086</v>
      </c>
      <c r="C32" s="60" t="s">
        <v>867</v>
      </c>
    </row>
    <row r="33" spans="1:4" s="20" customFormat="1" x14ac:dyDescent="0.2">
      <c r="A33" s="60" t="s">
        <v>1023</v>
      </c>
      <c r="B33" s="60" t="s">
        <v>15</v>
      </c>
      <c r="C33" s="60" t="s">
        <v>1078</v>
      </c>
    </row>
    <row r="34" spans="1:4" s="20" customFormat="1" x14ac:dyDescent="0.2">
      <c r="A34" s="60" t="s">
        <v>1091</v>
      </c>
      <c r="B34" s="60" t="s">
        <v>1010</v>
      </c>
    </row>
    <row r="35" spans="1:4" s="20" customFormat="1" x14ac:dyDescent="0.2">
      <c r="A35" s="60" t="s">
        <v>1092</v>
      </c>
      <c r="B35" s="60" t="s">
        <v>1010</v>
      </c>
    </row>
    <row r="36" spans="1:4" s="20" customFormat="1" ht="13.5" thickBot="1" x14ac:dyDescent="0.25">
      <c r="A36" s="60" t="s">
        <v>1093</v>
      </c>
      <c r="B36" s="60" t="s">
        <v>36</v>
      </c>
    </row>
    <row r="37" spans="1:4" ht="13.5" thickBot="1" x14ac:dyDescent="0.25">
      <c r="C37" s="17" t="s">
        <v>357</v>
      </c>
      <c r="D37" s="16">
        <v>33</v>
      </c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10"/>
  <sheetViews>
    <sheetView workbookViewId="0">
      <selection activeCell="F23" sqref="F23"/>
    </sheetView>
  </sheetViews>
  <sheetFormatPr defaultRowHeight="12.75" x14ac:dyDescent="0.2"/>
  <cols>
    <col min="1" max="1" width="10.5703125" customWidth="1"/>
    <col min="2" max="2" width="11.28515625" customWidth="1"/>
    <col min="3" max="3" width="10.7109375" customWidth="1"/>
  </cols>
  <sheetData>
    <row r="1" spans="1:4" x14ac:dyDescent="0.2">
      <c r="A1" s="9" t="s">
        <v>400</v>
      </c>
    </row>
    <row r="2" spans="1:4" ht="24" customHeight="1" x14ac:dyDescent="0.2"/>
    <row r="3" spans="1:4" x14ac:dyDescent="0.2">
      <c r="A3" t="s">
        <v>409</v>
      </c>
      <c r="B3" t="s">
        <v>410</v>
      </c>
      <c r="C3" t="s">
        <v>86</v>
      </c>
      <c r="D3">
        <v>1</v>
      </c>
    </row>
    <row r="4" spans="1:4" x14ac:dyDescent="0.2">
      <c r="A4" t="s">
        <v>407</v>
      </c>
      <c r="B4" t="s">
        <v>408</v>
      </c>
      <c r="C4" t="s">
        <v>1043</v>
      </c>
      <c r="D4">
        <v>1</v>
      </c>
    </row>
    <row r="5" spans="1:4" x14ac:dyDescent="0.2">
      <c r="A5" t="s">
        <v>405</v>
      </c>
      <c r="B5" t="s">
        <v>406</v>
      </c>
      <c r="C5" t="s">
        <v>78</v>
      </c>
      <c r="D5">
        <v>1</v>
      </c>
    </row>
    <row r="6" spans="1:4" x14ac:dyDescent="0.2">
      <c r="A6" t="s">
        <v>403</v>
      </c>
      <c r="B6" t="s">
        <v>404</v>
      </c>
      <c r="C6" t="s">
        <v>67</v>
      </c>
      <c r="D6">
        <v>1</v>
      </c>
    </row>
    <row r="7" spans="1:4" x14ac:dyDescent="0.2">
      <c r="A7" t="s">
        <v>401</v>
      </c>
      <c r="B7" t="s">
        <v>402</v>
      </c>
      <c r="C7" t="s">
        <v>1045</v>
      </c>
      <c r="D7">
        <v>1</v>
      </c>
    </row>
    <row r="8" spans="1:4" x14ac:dyDescent="0.2">
      <c r="A8" t="s">
        <v>411</v>
      </c>
      <c r="B8" t="s">
        <v>412</v>
      </c>
      <c r="C8" t="s">
        <v>867</v>
      </c>
      <c r="D8">
        <v>1</v>
      </c>
    </row>
    <row r="10" spans="1:4" x14ac:dyDescent="0.2">
      <c r="C10" s="24" t="s">
        <v>1068</v>
      </c>
      <c r="D10" s="28">
        <f>SUM(D3:D9)</f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D14"/>
  <sheetViews>
    <sheetView workbookViewId="0">
      <selection activeCell="B2" sqref="B2"/>
    </sheetView>
  </sheetViews>
  <sheetFormatPr defaultRowHeight="12.75" x14ac:dyDescent="0.2"/>
  <cols>
    <col min="1" max="1" width="18.28515625" customWidth="1"/>
    <col min="2" max="2" width="16.85546875" bestFit="1" customWidth="1"/>
    <col min="4" max="4" width="9.140625" style="13"/>
  </cols>
  <sheetData>
    <row r="1" spans="1:4" ht="15.75" x14ac:dyDescent="0.25">
      <c r="A1" s="35" t="s">
        <v>36</v>
      </c>
      <c r="B1" t="s">
        <v>1072</v>
      </c>
    </row>
    <row r="3" spans="1:4" x14ac:dyDescent="0.2">
      <c r="A3" t="s">
        <v>679</v>
      </c>
      <c r="B3" t="s">
        <v>680</v>
      </c>
      <c r="C3" t="s">
        <v>86</v>
      </c>
    </row>
    <row r="4" spans="1:4" x14ac:dyDescent="0.2">
      <c r="A4" t="s">
        <v>681</v>
      </c>
      <c r="B4" t="s">
        <v>682</v>
      </c>
      <c r="C4" t="s">
        <v>86</v>
      </c>
    </row>
    <row r="5" spans="1:4" x14ac:dyDescent="0.2">
      <c r="A5" t="s">
        <v>683</v>
      </c>
      <c r="B5" t="s">
        <v>684</v>
      </c>
      <c r="C5" t="s">
        <v>86</v>
      </c>
    </row>
    <row r="6" spans="1:4" x14ac:dyDescent="0.2">
      <c r="A6" t="s">
        <v>685</v>
      </c>
      <c r="B6" t="s">
        <v>686</v>
      </c>
      <c r="C6" t="s">
        <v>86</v>
      </c>
    </row>
    <row r="7" spans="1:4" x14ac:dyDescent="0.2">
      <c r="A7" t="s">
        <v>687</v>
      </c>
      <c r="B7" t="s">
        <v>93</v>
      </c>
      <c r="C7" t="s">
        <v>86</v>
      </c>
    </row>
    <row r="8" spans="1:4" x14ac:dyDescent="0.2">
      <c r="A8" t="s">
        <v>688</v>
      </c>
      <c r="B8" t="s">
        <v>689</v>
      </c>
      <c r="C8" t="s">
        <v>86</v>
      </c>
    </row>
    <row r="9" spans="1:4" x14ac:dyDescent="0.2">
      <c r="A9" t="s">
        <v>690</v>
      </c>
      <c r="B9" t="s">
        <v>691</v>
      </c>
      <c r="C9" t="s">
        <v>86</v>
      </c>
    </row>
    <row r="10" spans="1:4" x14ac:dyDescent="0.2">
      <c r="A10" t="s">
        <v>692</v>
      </c>
      <c r="B10" t="s">
        <v>643</v>
      </c>
      <c r="C10" t="s">
        <v>86</v>
      </c>
    </row>
    <row r="11" spans="1:4" x14ac:dyDescent="0.2">
      <c r="A11" t="s">
        <v>1002</v>
      </c>
      <c r="B11" t="s">
        <v>693</v>
      </c>
      <c r="C11" t="s">
        <v>86</v>
      </c>
    </row>
    <row r="12" spans="1:4" x14ac:dyDescent="0.2">
      <c r="A12" t="s">
        <v>694</v>
      </c>
      <c r="B12" t="s">
        <v>34</v>
      </c>
      <c r="C12" t="s">
        <v>86</v>
      </c>
    </row>
    <row r="13" spans="1:4" x14ac:dyDescent="0.2">
      <c r="A13" t="s">
        <v>695</v>
      </c>
      <c r="B13" t="s">
        <v>696</v>
      </c>
      <c r="C13" t="s">
        <v>86</v>
      </c>
    </row>
    <row r="14" spans="1:4" x14ac:dyDescent="0.2">
      <c r="A14" t="s">
        <v>1003</v>
      </c>
      <c r="B14" t="s">
        <v>697</v>
      </c>
      <c r="C14" s="24" t="s">
        <v>86</v>
      </c>
      <c r="D14" s="25">
        <v>12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D49"/>
  <sheetViews>
    <sheetView topLeftCell="A22" workbookViewId="0">
      <selection activeCell="F47" sqref="F47"/>
    </sheetView>
  </sheetViews>
  <sheetFormatPr defaultRowHeight="12.75" x14ac:dyDescent="0.2"/>
  <cols>
    <col min="1" max="1" width="15.5703125" customWidth="1"/>
    <col min="2" max="2" width="18.28515625" customWidth="1"/>
    <col min="4" max="4" width="9.140625" style="13"/>
  </cols>
  <sheetData>
    <row r="1" spans="1:4" ht="15.75" x14ac:dyDescent="0.25">
      <c r="A1" s="35" t="s">
        <v>1046</v>
      </c>
      <c r="B1" s="19"/>
    </row>
    <row r="2" spans="1:4" x14ac:dyDescent="0.2">
      <c r="A2" s="19"/>
      <c r="B2" s="19"/>
    </row>
    <row r="3" spans="1:4" x14ac:dyDescent="0.2">
      <c r="A3" s="21" t="s">
        <v>727</v>
      </c>
      <c r="B3" s="22" t="s">
        <v>729</v>
      </c>
      <c r="C3" t="s">
        <v>81</v>
      </c>
    </row>
    <row r="4" spans="1:4" x14ac:dyDescent="0.2">
      <c r="A4" s="21" t="s">
        <v>102</v>
      </c>
      <c r="B4" s="22" t="s">
        <v>722</v>
      </c>
      <c r="C4" t="s">
        <v>81</v>
      </c>
    </row>
    <row r="5" spans="1:4" x14ac:dyDescent="0.2">
      <c r="A5" s="21" t="s">
        <v>709</v>
      </c>
      <c r="B5" s="22" t="s">
        <v>712</v>
      </c>
      <c r="C5" t="s">
        <v>81</v>
      </c>
    </row>
    <row r="6" spans="1:4" x14ac:dyDescent="0.2">
      <c r="A6" s="21" t="s">
        <v>727</v>
      </c>
      <c r="B6" s="22" t="s">
        <v>731</v>
      </c>
      <c r="C6" t="s">
        <v>81</v>
      </c>
    </row>
    <row r="7" spans="1:4" x14ac:dyDescent="0.2">
      <c r="A7" s="21" t="s">
        <v>727</v>
      </c>
      <c r="B7" s="22" t="s">
        <v>733</v>
      </c>
      <c r="C7" t="s">
        <v>81</v>
      </c>
    </row>
    <row r="8" spans="1:4" x14ac:dyDescent="0.2">
      <c r="A8" s="21" t="s">
        <v>709</v>
      </c>
      <c r="B8" s="22" t="s">
        <v>711</v>
      </c>
      <c r="C8" s="24" t="s">
        <v>81</v>
      </c>
      <c r="D8" s="25">
        <v>6</v>
      </c>
    </row>
    <row r="9" spans="1:4" x14ac:dyDescent="0.2">
      <c r="A9" s="21" t="s">
        <v>727</v>
      </c>
      <c r="B9" s="22" t="s">
        <v>734</v>
      </c>
      <c r="C9" t="s">
        <v>843</v>
      </c>
    </row>
    <row r="10" spans="1:4" x14ac:dyDescent="0.2">
      <c r="A10" s="21" t="s">
        <v>727</v>
      </c>
      <c r="B10" s="22" t="s">
        <v>735</v>
      </c>
      <c r="C10" t="s">
        <v>843</v>
      </c>
    </row>
    <row r="11" spans="1:4" x14ac:dyDescent="0.2">
      <c r="A11" s="21" t="s">
        <v>744</v>
      </c>
      <c r="B11" s="22" t="s">
        <v>748</v>
      </c>
      <c r="C11" t="s">
        <v>843</v>
      </c>
    </row>
    <row r="12" spans="1:4" x14ac:dyDescent="0.2">
      <c r="A12" s="21" t="s">
        <v>714</v>
      </c>
      <c r="B12" s="22" t="s">
        <v>719</v>
      </c>
      <c r="C12" t="s">
        <v>843</v>
      </c>
    </row>
    <row r="13" spans="1:4" x14ac:dyDescent="0.2">
      <c r="A13" s="21" t="s">
        <v>727</v>
      </c>
      <c r="B13" s="22" t="s">
        <v>730</v>
      </c>
      <c r="C13" t="s">
        <v>843</v>
      </c>
    </row>
    <row r="14" spans="1:4" x14ac:dyDescent="0.2">
      <c r="A14" s="21" t="s">
        <v>102</v>
      </c>
      <c r="B14" s="22" t="s">
        <v>726</v>
      </c>
      <c r="C14" t="s">
        <v>843</v>
      </c>
    </row>
    <row r="15" spans="1:4" x14ac:dyDescent="0.2">
      <c r="A15" s="21" t="s">
        <v>703</v>
      </c>
      <c r="B15" s="22" t="s">
        <v>708</v>
      </c>
      <c r="C15" t="s">
        <v>843</v>
      </c>
    </row>
    <row r="16" spans="1:4" x14ac:dyDescent="0.2">
      <c r="A16" s="21" t="s">
        <v>727</v>
      </c>
      <c r="B16" s="22" t="s">
        <v>743</v>
      </c>
      <c r="C16" t="s">
        <v>843</v>
      </c>
    </row>
    <row r="17" spans="1:4" x14ac:dyDescent="0.2">
      <c r="A17" s="21" t="s">
        <v>102</v>
      </c>
      <c r="B17" s="22" t="s">
        <v>724</v>
      </c>
      <c r="C17" t="s">
        <v>843</v>
      </c>
    </row>
    <row r="18" spans="1:4" x14ac:dyDescent="0.2">
      <c r="A18" s="21" t="s">
        <v>727</v>
      </c>
      <c r="B18" s="22" t="s">
        <v>732</v>
      </c>
      <c r="C18" s="24" t="s">
        <v>843</v>
      </c>
      <c r="D18" s="25">
        <v>10</v>
      </c>
    </row>
    <row r="19" spans="1:4" x14ac:dyDescent="0.2">
      <c r="A19" s="21" t="s">
        <v>703</v>
      </c>
      <c r="B19" s="22" t="s">
        <v>704</v>
      </c>
      <c r="C19" s="24" t="s">
        <v>1043</v>
      </c>
      <c r="D19" s="25">
        <v>1</v>
      </c>
    </row>
    <row r="20" spans="1:4" x14ac:dyDescent="0.2">
      <c r="A20" s="21" t="s">
        <v>102</v>
      </c>
      <c r="B20" s="22" t="s">
        <v>721</v>
      </c>
      <c r="C20" t="s">
        <v>78</v>
      </c>
    </row>
    <row r="21" spans="1:4" x14ac:dyDescent="0.2">
      <c r="A21" s="21" t="s">
        <v>102</v>
      </c>
      <c r="B21" s="22" t="s">
        <v>723</v>
      </c>
      <c r="C21" t="s">
        <v>78</v>
      </c>
    </row>
    <row r="22" spans="1:4" x14ac:dyDescent="0.2">
      <c r="A22" s="21" t="s">
        <v>714</v>
      </c>
      <c r="B22" s="22" t="s">
        <v>716</v>
      </c>
      <c r="C22" t="s">
        <v>78</v>
      </c>
    </row>
    <row r="23" spans="1:4" x14ac:dyDescent="0.2">
      <c r="A23" s="21" t="s">
        <v>703</v>
      </c>
      <c r="B23" s="22" t="s">
        <v>705</v>
      </c>
      <c r="C23" s="24" t="s">
        <v>78</v>
      </c>
      <c r="D23" s="25">
        <v>4</v>
      </c>
    </row>
    <row r="24" spans="1:4" x14ac:dyDescent="0.2">
      <c r="A24" s="21" t="s">
        <v>727</v>
      </c>
      <c r="B24" s="22" t="s">
        <v>728</v>
      </c>
      <c r="C24" t="s">
        <v>67</v>
      </c>
    </row>
    <row r="25" spans="1:4" x14ac:dyDescent="0.2">
      <c r="A25" s="21" t="s">
        <v>749</v>
      </c>
      <c r="B25" s="22" t="s">
        <v>750</v>
      </c>
      <c r="C25" t="s">
        <v>67</v>
      </c>
    </row>
    <row r="26" spans="1:4" x14ac:dyDescent="0.2">
      <c r="A26" s="21" t="s">
        <v>703</v>
      </c>
      <c r="B26" s="22" t="s">
        <v>707</v>
      </c>
      <c r="C26" t="s">
        <v>67</v>
      </c>
    </row>
    <row r="27" spans="1:4" x14ac:dyDescent="0.2">
      <c r="A27" s="21" t="s">
        <v>727</v>
      </c>
      <c r="B27" s="22" t="s">
        <v>741</v>
      </c>
      <c r="C27" t="s">
        <v>67</v>
      </c>
    </row>
    <row r="28" spans="1:4" x14ac:dyDescent="0.2">
      <c r="A28" s="21" t="s">
        <v>102</v>
      </c>
      <c r="B28" s="22" t="s">
        <v>725</v>
      </c>
      <c r="C28" t="s">
        <v>67</v>
      </c>
    </row>
    <row r="29" spans="1:4" x14ac:dyDescent="0.2">
      <c r="A29" s="21" t="s">
        <v>749</v>
      </c>
      <c r="B29" s="22" t="s">
        <v>751</v>
      </c>
      <c r="C29" t="s">
        <v>67</v>
      </c>
    </row>
    <row r="30" spans="1:4" x14ac:dyDescent="0.2">
      <c r="A30" s="21" t="s">
        <v>714</v>
      </c>
      <c r="B30" s="22" t="s">
        <v>717</v>
      </c>
      <c r="C30" t="s">
        <v>67</v>
      </c>
    </row>
    <row r="31" spans="1:4" x14ac:dyDescent="0.2">
      <c r="A31" s="21" t="s">
        <v>714</v>
      </c>
      <c r="B31" s="22" t="s">
        <v>718</v>
      </c>
      <c r="C31" t="s">
        <v>67</v>
      </c>
    </row>
    <row r="32" spans="1:4" x14ac:dyDescent="0.2">
      <c r="A32" s="21" t="s">
        <v>703</v>
      </c>
      <c r="B32" s="22" t="s">
        <v>706</v>
      </c>
      <c r="C32" t="s">
        <v>67</v>
      </c>
    </row>
    <row r="33" spans="1:4" x14ac:dyDescent="0.2">
      <c r="A33" s="21" t="s">
        <v>744</v>
      </c>
      <c r="B33" s="22" t="s">
        <v>746</v>
      </c>
      <c r="C33" t="s">
        <v>67</v>
      </c>
    </row>
    <row r="34" spans="1:4" x14ac:dyDescent="0.2">
      <c r="A34" s="21" t="s">
        <v>744</v>
      </c>
      <c r="B34" s="22" t="s">
        <v>747</v>
      </c>
      <c r="C34" t="s">
        <v>67</v>
      </c>
    </row>
    <row r="35" spans="1:4" x14ac:dyDescent="0.2">
      <c r="A35" s="21" t="s">
        <v>727</v>
      </c>
      <c r="B35" s="22" t="s">
        <v>737</v>
      </c>
      <c r="C35" s="24" t="s">
        <v>67</v>
      </c>
      <c r="D35" s="25">
        <v>12</v>
      </c>
    </row>
    <row r="36" spans="1:4" x14ac:dyDescent="0.2">
      <c r="A36" s="21" t="s">
        <v>709</v>
      </c>
      <c r="B36" s="22" t="s">
        <v>713</v>
      </c>
      <c r="C36" t="s">
        <v>819</v>
      </c>
    </row>
    <row r="37" spans="1:4" x14ac:dyDescent="0.2">
      <c r="A37" s="21" t="s">
        <v>727</v>
      </c>
      <c r="B37" s="22" t="s">
        <v>739</v>
      </c>
      <c r="C37" t="s">
        <v>819</v>
      </c>
    </row>
    <row r="38" spans="1:4" x14ac:dyDescent="0.2">
      <c r="A38" s="21" t="s">
        <v>727</v>
      </c>
      <c r="B38" s="22" t="s">
        <v>736</v>
      </c>
      <c r="C38" t="s">
        <v>819</v>
      </c>
    </row>
    <row r="39" spans="1:4" x14ac:dyDescent="0.2">
      <c r="A39" s="21" t="s">
        <v>727</v>
      </c>
      <c r="B39" s="22" t="s">
        <v>738</v>
      </c>
      <c r="C39" t="s">
        <v>819</v>
      </c>
    </row>
    <row r="40" spans="1:4" x14ac:dyDescent="0.2">
      <c r="A40" s="21" t="s">
        <v>727</v>
      </c>
      <c r="B40" s="22" t="s">
        <v>742</v>
      </c>
      <c r="C40" t="s">
        <v>819</v>
      </c>
    </row>
    <row r="41" spans="1:4" x14ac:dyDescent="0.2">
      <c r="A41" s="21" t="s">
        <v>727</v>
      </c>
      <c r="B41" s="22" t="s">
        <v>740</v>
      </c>
      <c r="C41" s="24" t="s">
        <v>819</v>
      </c>
      <c r="D41" s="25">
        <v>6</v>
      </c>
    </row>
    <row r="42" spans="1:4" x14ac:dyDescent="0.2">
      <c r="A42" s="21" t="s">
        <v>714</v>
      </c>
      <c r="B42" s="22" t="s">
        <v>720</v>
      </c>
      <c r="C42" s="24" t="s">
        <v>867</v>
      </c>
      <c r="D42" s="25">
        <v>1</v>
      </c>
    </row>
    <row r="43" spans="1:4" x14ac:dyDescent="0.2">
      <c r="A43" s="21" t="s">
        <v>709</v>
      </c>
      <c r="B43" s="22" t="s">
        <v>710</v>
      </c>
      <c r="C43" t="s">
        <v>1041</v>
      </c>
    </row>
    <row r="44" spans="1:4" x14ac:dyDescent="0.2">
      <c r="A44" s="21" t="s">
        <v>744</v>
      </c>
      <c r="B44" s="22" t="s">
        <v>745</v>
      </c>
      <c r="C44" t="s">
        <v>1041</v>
      </c>
    </row>
    <row r="45" spans="1:4" x14ac:dyDescent="0.2">
      <c r="A45" s="21" t="s">
        <v>744</v>
      </c>
      <c r="B45" s="22" t="s">
        <v>1090</v>
      </c>
      <c r="C45" t="s">
        <v>67</v>
      </c>
    </row>
    <row r="46" spans="1:4" x14ac:dyDescent="0.2">
      <c r="A46" s="21" t="s">
        <v>701</v>
      </c>
      <c r="B46" s="22" t="s">
        <v>702</v>
      </c>
      <c r="C46" t="s">
        <v>1041</v>
      </c>
    </row>
    <row r="47" spans="1:4" x14ac:dyDescent="0.2">
      <c r="A47" s="21" t="s">
        <v>714</v>
      </c>
      <c r="B47" s="22" t="s">
        <v>715</v>
      </c>
      <c r="C47" s="24" t="s">
        <v>1041</v>
      </c>
      <c r="D47" s="25">
        <v>5</v>
      </c>
    </row>
    <row r="49" spans="3:4" x14ac:dyDescent="0.2">
      <c r="C49" t="s">
        <v>1068</v>
      </c>
      <c r="D49" s="13">
        <f>D47+D42+D41+D35+D23+D19+D18+D8</f>
        <v>45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18"/>
  <sheetViews>
    <sheetView workbookViewId="0">
      <selection activeCell="F34" sqref="F34"/>
    </sheetView>
  </sheetViews>
  <sheetFormatPr defaultRowHeight="12.75" x14ac:dyDescent="0.2"/>
  <cols>
    <col min="1" max="1" width="17.85546875" customWidth="1"/>
    <col min="2" max="2" width="16.7109375" bestFit="1" customWidth="1"/>
    <col min="3" max="3" width="9.140625" style="13"/>
  </cols>
  <sheetData>
    <row r="1" spans="1:3" ht="15.75" x14ac:dyDescent="0.25">
      <c r="A1" s="35" t="s">
        <v>752</v>
      </c>
    </row>
    <row r="2" spans="1:3" ht="15.75" x14ac:dyDescent="0.25">
      <c r="A2" s="35"/>
    </row>
    <row r="3" spans="1:3" x14ac:dyDescent="0.2">
      <c r="A3" s="22" t="s">
        <v>757</v>
      </c>
      <c r="B3" t="s">
        <v>843</v>
      </c>
    </row>
    <row r="4" spans="1:3" x14ac:dyDescent="0.2">
      <c r="A4" s="22" t="s">
        <v>761</v>
      </c>
      <c r="B4" s="24" t="s">
        <v>843</v>
      </c>
      <c r="C4" s="25">
        <v>2</v>
      </c>
    </row>
    <row r="5" spans="1:3" x14ac:dyDescent="0.2">
      <c r="A5" s="22" t="s">
        <v>756</v>
      </c>
      <c r="B5" t="s">
        <v>78</v>
      </c>
    </row>
    <row r="6" spans="1:3" x14ac:dyDescent="0.2">
      <c r="A6" s="22" t="s">
        <v>758</v>
      </c>
      <c r="B6" t="s">
        <v>78</v>
      </c>
    </row>
    <row r="7" spans="1:3" x14ac:dyDescent="0.2">
      <c r="A7" s="22" t="s">
        <v>759</v>
      </c>
      <c r="B7" t="s">
        <v>78</v>
      </c>
    </row>
    <row r="8" spans="1:3" x14ac:dyDescent="0.2">
      <c r="A8" s="22" t="s">
        <v>760</v>
      </c>
      <c r="B8" t="s">
        <v>78</v>
      </c>
    </row>
    <row r="9" spans="1:3" x14ac:dyDescent="0.2">
      <c r="A9" s="22" t="s">
        <v>763</v>
      </c>
      <c r="B9" t="s">
        <v>78</v>
      </c>
    </row>
    <row r="10" spans="1:3" x14ac:dyDescent="0.2">
      <c r="A10" s="22" t="s">
        <v>764</v>
      </c>
      <c r="B10" t="s">
        <v>78</v>
      </c>
    </row>
    <row r="11" spans="1:3" x14ac:dyDescent="0.2">
      <c r="A11" s="22" t="s">
        <v>755</v>
      </c>
      <c r="B11" s="24" t="s">
        <v>1044</v>
      </c>
      <c r="C11" s="25">
        <v>7</v>
      </c>
    </row>
    <row r="12" spans="1:3" x14ac:dyDescent="0.2">
      <c r="A12" s="22" t="s">
        <v>753</v>
      </c>
      <c r="B12" s="24" t="s">
        <v>1042</v>
      </c>
      <c r="C12" s="25">
        <v>1</v>
      </c>
    </row>
    <row r="13" spans="1:3" x14ac:dyDescent="0.2">
      <c r="A13" s="22" t="s">
        <v>754</v>
      </c>
      <c r="B13" t="s">
        <v>67</v>
      </c>
    </row>
    <row r="14" spans="1:3" x14ac:dyDescent="0.2">
      <c r="A14" s="22" t="s">
        <v>762</v>
      </c>
      <c r="B14" t="s">
        <v>67</v>
      </c>
    </row>
    <row r="15" spans="1:3" x14ac:dyDescent="0.2">
      <c r="A15" s="22" t="s">
        <v>765</v>
      </c>
      <c r="B15" s="24" t="s">
        <v>67</v>
      </c>
      <c r="C15" s="25">
        <v>3</v>
      </c>
    </row>
    <row r="16" spans="1:3" x14ac:dyDescent="0.2">
      <c r="A16" s="22" t="s">
        <v>766</v>
      </c>
      <c r="B16" s="24" t="s">
        <v>52</v>
      </c>
      <c r="C16" s="25">
        <v>1</v>
      </c>
    </row>
    <row r="18" spans="2:3" x14ac:dyDescent="0.2">
      <c r="B18" t="s">
        <v>1068</v>
      </c>
      <c r="C18" s="13">
        <f>C4+C11+C12+C15+C16</f>
        <v>14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D7"/>
  <sheetViews>
    <sheetView workbookViewId="0">
      <selection activeCell="D2" sqref="D2"/>
    </sheetView>
  </sheetViews>
  <sheetFormatPr defaultRowHeight="12.75" x14ac:dyDescent="0.2"/>
  <cols>
    <col min="1" max="1" width="21.85546875" customWidth="1"/>
  </cols>
  <sheetData>
    <row r="1" spans="1:4" ht="15" x14ac:dyDescent="0.25">
      <c r="A1" s="47" t="s">
        <v>772</v>
      </c>
      <c r="B1" s="22"/>
      <c r="C1" s="22"/>
      <c r="D1" t="s">
        <v>1072</v>
      </c>
    </row>
    <row r="2" spans="1:4" ht="15.75" x14ac:dyDescent="0.25">
      <c r="A2" s="35"/>
      <c r="B2" s="22"/>
      <c r="C2" s="22"/>
    </row>
    <row r="3" spans="1:4" x14ac:dyDescent="0.2">
      <c r="A3" s="22" t="s">
        <v>773</v>
      </c>
      <c r="B3" s="22" t="s">
        <v>78</v>
      </c>
      <c r="C3" s="22"/>
    </row>
    <row r="4" spans="1:4" x14ac:dyDescent="0.2">
      <c r="A4" s="22" t="s">
        <v>774</v>
      </c>
      <c r="B4" s="26" t="s">
        <v>78</v>
      </c>
      <c r="C4" s="27">
        <v>2</v>
      </c>
    </row>
    <row r="5" spans="1:4" x14ac:dyDescent="0.2">
      <c r="A5" s="22" t="s">
        <v>775</v>
      </c>
      <c r="B5" s="26" t="s">
        <v>1045</v>
      </c>
      <c r="C5" s="27">
        <v>1</v>
      </c>
    </row>
    <row r="7" spans="1:4" x14ac:dyDescent="0.2">
      <c r="B7" s="46" t="s">
        <v>1068</v>
      </c>
      <c r="C7" s="28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D8"/>
  <sheetViews>
    <sheetView workbookViewId="0">
      <selection activeCell="D2" sqref="D2"/>
    </sheetView>
  </sheetViews>
  <sheetFormatPr defaultRowHeight="12.75" x14ac:dyDescent="0.2"/>
  <cols>
    <col min="1" max="1" width="22.5703125" bestFit="1" customWidth="1"/>
  </cols>
  <sheetData>
    <row r="1" spans="1:4" ht="15.75" x14ac:dyDescent="0.25">
      <c r="A1" s="35" t="s">
        <v>767</v>
      </c>
      <c r="D1" t="s">
        <v>1072</v>
      </c>
    </row>
    <row r="2" spans="1:4" ht="15.75" x14ac:dyDescent="0.25">
      <c r="A2" s="35"/>
    </row>
    <row r="3" spans="1:4" x14ac:dyDescent="0.2">
      <c r="A3" s="22" t="s">
        <v>768</v>
      </c>
      <c r="B3" t="s">
        <v>915</v>
      </c>
    </row>
    <row r="4" spans="1:4" x14ac:dyDescent="0.2">
      <c r="A4" s="22" t="s">
        <v>769</v>
      </c>
      <c r="B4" s="24" t="s">
        <v>915</v>
      </c>
      <c r="C4" s="28">
        <v>2</v>
      </c>
    </row>
    <row r="5" spans="1:4" x14ac:dyDescent="0.2">
      <c r="A5" s="22" t="s">
        <v>770</v>
      </c>
      <c r="B5" t="s">
        <v>1047</v>
      </c>
    </row>
    <row r="6" spans="1:4" x14ac:dyDescent="0.2">
      <c r="A6" s="22" t="s">
        <v>771</v>
      </c>
      <c r="B6" s="24" t="s">
        <v>1047</v>
      </c>
      <c r="C6" s="28">
        <v>2</v>
      </c>
    </row>
    <row r="8" spans="1:4" x14ac:dyDescent="0.2">
      <c r="B8" s="24" t="s">
        <v>1068</v>
      </c>
      <c r="C8" s="28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40"/>
  <sheetViews>
    <sheetView topLeftCell="B1" workbookViewId="0">
      <selection activeCell="E2" sqref="E2"/>
    </sheetView>
  </sheetViews>
  <sheetFormatPr defaultRowHeight="12.75" x14ac:dyDescent="0.2"/>
  <cols>
    <col min="4" max="4" width="16.7109375" bestFit="1" customWidth="1"/>
    <col min="5" max="5" width="20.28515625" style="13" bestFit="1" customWidth="1"/>
  </cols>
  <sheetData>
    <row r="1" spans="1:5" x14ac:dyDescent="0.2">
      <c r="B1" s="9" t="s">
        <v>1048</v>
      </c>
      <c r="E1" s="13" t="s">
        <v>1072</v>
      </c>
    </row>
    <row r="3" spans="1:5" x14ac:dyDescent="0.2">
      <c r="A3" t="e">
        <f>+#REF!+1</f>
        <v>#REF!</v>
      </c>
      <c r="B3" t="s">
        <v>521</v>
      </c>
      <c r="C3" t="s">
        <v>522</v>
      </c>
      <c r="D3" t="s">
        <v>81</v>
      </c>
    </row>
    <row r="4" spans="1:5" x14ac:dyDescent="0.2">
      <c r="A4" t="e">
        <f t="shared" ref="A4:A38" si="0">+A3+1</f>
        <v>#REF!</v>
      </c>
      <c r="B4" t="s">
        <v>523</v>
      </c>
      <c r="C4" t="s">
        <v>406</v>
      </c>
      <c r="D4" t="s">
        <v>81</v>
      </c>
    </row>
    <row r="5" spans="1:5" x14ac:dyDescent="0.2">
      <c r="A5" t="e">
        <f t="shared" si="0"/>
        <v>#REF!</v>
      </c>
      <c r="B5" t="s">
        <v>527</v>
      </c>
      <c r="C5" t="s">
        <v>528</v>
      </c>
      <c r="D5" t="s">
        <v>81</v>
      </c>
    </row>
    <row r="6" spans="1:5" x14ac:dyDescent="0.2">
      <c r="A6" t="e">
        <f t="shared" si="0"/>
        <v>#REF!</v>
      </c>
      <c r="B6" t="s">
        <v>538</v>
      </c>
      <c r="C6" t="s">
        <v>413</v>
      </c>
      <c r="D6" t="s">
        <v>81</v>
      </c>
    </row>
    <row r="7" spans="1:5" x14ac:dyDescent="0.2">
      <c r="A7" t="e">
        <f t="shared" si="0"/>
        <v>#REF!</v>
      </c>
      <c r="B7" t="s">
        <v>546</v>
      </c>
      <c r="C7" t="s">
        <v>414</v>
      </c>
      <c r="D7" s="24" t="s">
        <v>81</v>
      </c>
      <c r="E7" s="25">
        <v>5</v>
      </c>
    </row>
    <row r="8" spans="1:5" x14ac:dyDescent="0.2">
      <c r="A8" t="e">
        <f t="shared" si="0"/>
        <v>#REF!</v>
      </c>
      <c r="B8" t="s">
        <v>532</v>
      </c>
      <c r="C8" t="s">
        <v>414</v>
      </c>
      <c r="D8" s="24" t="s">
        <v>843</v>
      </c>
      <c r="E8" s="25">
        <v>1</v>
      </c>
    </row>
    <row r="9" spans="1:5" x14ac:dyDescent="0.2">
      <c r="A9" t="e">
        <f t="shared" si="0"/>
        <v>#REF!</v>
      </c>
      <c r="B9" t="s">
        <v>504</v>
      </c>
      <c r="C9" t="s">
        <v>92</v>
      </c>
      <c r="D9" t="s">
        <v>78</v>
      </c>
    </row>
    <row r="10" spans="1:5" x14ac:dyDescent="0.2">
      <c r="A10" t="e">
        <f t="shared" si="0"/>
        <v>#REF!</v>
      </c>
      <c r="B10" t="s">
        <v>505</v>
      </c>
      <c r="C10" t="s">
        <v>413</v>
      </c>
      <c r="D10" t="s">
        <v>78</v>
      </c>
    </row>
    <row r="11" spans="1:5" x14ac:dyDescent="0.2">
      <c r="A11" t="e">
        <f t="shared" si="0"/>
        <v>#REF!</v>
      </c>
      <c r="B11" t="s">
        <v>506</v>
      </c>
      <c r="C11" t="s">
        <v>73</v>
      </c>
      <c r="D11" t="s">
        <v>78</v>
      </c>
    </row>
    <row r="12" spans="1:5" x14ac:dyDescent="0.2">
      <c r="A12" t="e">
        <f t="shared" si="0"/>
        <v>#REF!</v>
      </c>
      <c r="B12" t="s">
        <v>507</v>
      </c>
      <c r="C12" t="s">
        <v>508</v>
      </c>
      <c r="D12" t="s">
        <v>78</v>
      </c>
    </row>
    <row r="13" spans="1:5" x14ac:dyDescent="0.2">
      <c r="A13" t="e">
        <f t="shared" si="0"/>
        <v>#REF!</v>
      </c>
      <c r="B13" t="s">
        <v>512</v>
      </c>
      <c r="C13" t="s">
        <v>75</v>
      </c>
      <c r="D13" t="s">
        <v>78</v>
      </c>
    </row>
    <row r="14" spans="1:5" x14ac:dyDescent="0.2">
      <c r="A14" t="e">
        <f t="shared" si="0"/>
        <v>#REF!</v>
      </c>
      <c r="B14" t="s">
        <v>518</v>
      </c>
      <c r="C14" t="s">
        <v>51</v>
      </c>
      <c r="D14" t="s">
        <v>78</v>
      </c>
    </row>
    <row r="15" spans="1:5" x14ac:dyDescent="0.2">
      <c r="A15" t="e">
        <f t="shared" si="0"/>
        <v>#REF!</v>
      </c>
      <c r="B15" t="s">
        <v>534</v>
      </c>
      <c r="C15" t="s">
        <v>535</v>
      </c>
      <c r="D15" t="s">
        <v>78</v>
      </c>
    </row>
    <row r="16" spans="1:5" x14ac:dyDescent="0.2">
      <c r="A16" t="e">
        <f t="shared" si="0"/>
        <v>#REF!</v>
      </c>
      <c r="B16" t="s">
        <v>536</v>
      </c>
      <c r="C16" t="s">
        <v>537</v>
      </c>
      <c r="D16" t="s">
        <v>78</v>
      </c>
    </row>
    <row r="17" spans="1:5" x14ac:dyDescent="0.2">
      <c r="A17" t="e">
        <f t="shared" si="0"/>
        <v>#REF!</v>
      </c>
      <c r="B17" t="s">
        <v>542</v>
      </c>
      <c r="C17" t="s">
        <v>543</v>
      </c>
      <c r="D17" t="s">
        <v>78</v>
      </c>
    </row>
    <row r="18" spans="1:5" x14ac:dyDescent="0.2">
      <c r="A18" t="e">
        <f t="shared" si="0"/>
        <v>#REF!</v>
      </c>
      <c r="B18" t="s">
        <v>544</v>
      </c>
      <c r="C18" t="s">
        <v>545</v>
      </c>
      <c r="D18" t="s">
        <v>78</v>
      </c>
    </row>
    <row r="19" spans="1:5" x14ac:dyDescent="0.2">
      <c r="A19" t="e">
        <f t="shared" si="0"/>
        <v>#REF!</v>
      </c>
      <c r="B19" t="s">
        <v>547</v>
      </c>
      <c r="C19" t="s">
        <v>525</v>
      </c>
      <c r="D19" t="s">
        <v>78</v>
      </c>
    </row>
    <row r="20" spans="1:5" x14ac:dyDescent="0.2">
      <c r="A20" t="e">
        <f t="shared" si="0"/>
        <v>#REF!</v>
      </c>
      <c r="B20" t="s">
        <v>548</v>
      </c>
      <c r="C20" t="s">
        <v>402</v>
      </c>
      <c r="D20" t="s">
        <v>78</v>
      </c>
    </row>
    <row r="21" spans="1:5" x14ac:dyDescent="0.2">
      <c r="A21">
        <v>40</v>
      </c>
      <c r="B21" t="s">
        <v>549</v>
      </c>
      <c r="C21" t="s">
        <v>92</v>
      </c>
      <c r="D21" s="24" t="s">
        <v>78</v>
      </c>
      <c r="E21" s="25">
        <v>13</v>
      </c>
    </row>
    <row r="22" spans="1:5" x14ac:dyDescent="0.2">
      <c r="A22">
        <f t="shared" si="0"/>
        <v>41</v>
      </c>
      <c r="B22" t="s">
        <v>586</v>
      </c>
      <c r="C22" t="s">
        <v>414</v>
      </c>
      <c r="D22" t="s">
        <v>1042</v>
      </c>
    </row>
    <row r="23" spans="1:5" x14ac:dyDescent="0.2">
      <c r="A23">
        <f t="shared" si="0"/>
        <v>42</v>
      </c>
      <c r="B23" t="s">
        <v>540</v>
      </c>
      <c r="C23" t="s">
        <v>541</v>
      </c>
      <c r="D23" s="24" t="s">
        <v>1042</v>
      </c>
      <c r="E23" s="25">
        <v>2</v>
      </c>
    </row>
    <row r="24" spans="1:5" x14ac:dyDescent="0.2">
      <c r="A24">
        <f t="shared" si="0"/>
        <v>43</v>
      </c>
      <c r="B24" t="s">
        <v>509</v>
      </c>
      <c r="C24" t="s">
        <v>510</v>
      </c>
      <c r="D24" t="s">
        <v>67</v>
      </c>
    </row>
    <row r="25" spans="1:5" x14ac:dyDescent="0.2">
      <c r="A25">
        <f t="shared" si="0"/>
        <v>44</v>
      </c>
      <c r="B25" t="s">
        <v>511</v>
      </c>
      <c r="C25" t="s">
        <v>414</v>
      </c>
      <c r="D25" t="s">
        <v>67</v>
      </c>
    </row>
    <row r="26" spans="1:5" x14ac:dyDescent="0.2">
      <c r="A26">
        <f t="shared" si="0"/>
        <v>45</v>
      </c>
      <c r="B26" t="s">
        <v>513</v>
      </c>
      <c r="C26" t="s">
        <v>514</v>
      </c>
      <c r="D26" t="s">
        <v>67</v>
      </c>
    </row>
    <row r="27" spans="1:5" x14ac:dyDescent="0.2">
      <c r="A27">
        <f t="shared" si="0"/>
        <v>46</v>
      </c>
      <c r="B27" t="s">
        <v>515</v>
      </c>
      <c r="C27" t="s">
        <v>516</v>
      </c>
      <c r="D27" t="s">
        <v>67</v>
      </c>
    </row>
    <row r="28" spans="1:5" x14ac:dyDescent="0.2">
      <c r="A28">
        <f t="shared" si="0"/>
        <v>47</v>
      </c>
      <c r="B28" t="s">
        <v>517</v>
      </c>
      <c r="C28" t="s">
        <v>89</v>
      </c>
      <c r="D28" s="24" t="s">
        <v>67</v>
      </c>
      <c r="E28" s="25">
        <v>5</v>
      </c>
    </row>
    <row r="29" spans="1:5" x14ac:dyDescent="0.2">
      <c r="A29">
        <f t="shared" si="0"/>
        <v>48</v>
      </c>
      <c r="B29" t="s">
        <v>519</v>
      </c>
      <c r="C29" t="s">
        <v>520</v>
      </c>
      <c r="D29" t="s">
        <v>824</v>
      </c>
    </row>
    <row r="30" spans="1:5" x14ac:dyDescent="0.2">
      <c r="A30">
        <f t="shared" si="0"/>
        <v>49</v>
      </c>
      <c r="B30" t="s">
        <v>420</v>
      </c>
      <c r="C30" t="s">
        <v>75</v>
      </c>
      <c r="D30" t="s">
        <v>824</v>
      </c>
    </row>
    <row r="31" spans="1:5" x14ac:dyDescent="0.2">
      <c r="A31">
        <f t="shared" si="0"/>
        <v>50</v>
      </c>
      <c r="B31" t="s">
        <v>524</v>
      </c>
      <c r="C31" t="s">
        <v>525</v>
      </c>
      <c r="D31" t="s">
        <v>824</v>
      </c>
    </row>
    <row r="32" spans="1:5" x14ac:dyDescent="0.2">
      <c r="A32">
        <f t="shared" si="0"/>
        <v>51</v>
      </c>
      <c r="B32" t="s">
        <v>401</v>
      </c>
      <c r="C32" t="s">
        <v>526</v>
      </c>
      <c r="D32" t="s">
        <v>824</v>
      </c>
    </row>
    <row r="33" spans="1:5" x14ac:dyDescent="0.2">
      <c r="A33">
        <f t="shared" si="0"/>
        <v>52</v>
      </c>
      <c r="B33" t="s">
        <v>529</v>
      </c>
      <c r="C33" t="s">
        <v>413</v>
      </c>
      <c r="D33" s="24" t="s">
        <v>824</v>
      </c>
      <c r="E33" s="25">
        <v>5</v>
      </c>
    </row>
    <row r="34" spans="1:5" x14ac:dyDescent="0.2">
      <c r="A34">
        <f t="shared" si="0"/>
        <v>53</v>
      </c>
      <c r="B34" t="s">
        <v>530</v>
      </c>
      <c r="C34" t="s">
        <v>531</v>
      </c>
      <c r="D34" s="24" t="s">
        <v>819</v>
      </c>
      <c r="E34" s="25">
        <v>1</v>
      </c>
    </row>
    <row r="35" spans="1:5" x14ac:dyDescent="0.2">
      <c r="A35">
        <f>+A34+1</f>
        <v>54</v>
      </c>
      <c r="B35" t="s">
        <v>443</v>
      </c>
      <c r="C35" t="s">
        <v>502</v>
      </c>
      <c r="D35" t="s">
        <v>1041</v>
      </c>
      <c r="E35" s="29"/>
    </row>
    <row r="36" spans="1:5" x14ac:dyDescent="0.2">
      <c r="A36">
        <f t="shared" si="0"/>
        <v>55</v>
      </c>
      <c r="B36" t="s">
        <v>503</v>
      </c>
      <c r="C36" t="s">
        <v>413</v>
      </c>
      <c r="D36" t="s">
        <v>1041</v>
      </c>
    </row>
    <row r="37" spans="1:5" x14ac:dyDescent="0.2">
      <c r="A37">
        <f t="shared" si="0"/>
        <v>56</v>
      </c>
      <c r="B37" t="s">
        <v>533</v>
      </c>
      <c r="C37" t="s">
        <v>414</v>
      </c>
      <c r="D37" t="s">
        <v>1041</v>
      </c>
    </row>
    <row r="38" spans="1:5" x14ac:dyDescent="0.2">
      <c r="A38">
        <f t="shared" si="0"/>
        <v>57</v>
      </c>
      <c r="B38" t="s">
        <v>539</v>
      </c>
      <c r="C38" t="s">
        <v>413</v>
      </c>
      <c r="D38" s="24" t="s">
        <v>1041</v>
      </c>
      <c r="E38" s="25">
        <v>4</v>
      </c>
    </row>
    <row r="40" spans="1:5" x14ac:dyDescent="0.2">
      <c r="D40" t="s">
        <v>1068</v>
      </c>
      <c r="E40" s="13">
        <f>E7+E8+E21+E23+E28+E33+E34+E38</f>
        <v>36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23</vt:i4>
      </vt:variant>
    </vt:vector>
  </HeadingPairs>
  <TitlesOfParts>
    <vt:vector size="61" baseType="lpstr">
      <vt:lpstr>Master</vt:lpstr>
      <vt:lpstr>Gas Trading</vt:lpstr>
      <vt:lpstr>Gas Orig</vt:lpstr>
      <vt:lpstr>Admins</vt:lpstr>
      <vt:lpstr>East Power Trading</vt:lpstr>
      <vt:lpstr>Origination</vt:lpstr>
      <vt:lpstr>Dev Systems and VMS</vt:lpstr>
      <vt:lpstr>Power Admin Staff</vt:lpstr>
      <vt:lpstr>Portland Trading &amp; Origination</vt:lpstr>
      <vt:lpstr>Portland Admin</vt:lpstr>
      <vt:lpstr>Canada</vt:lpstr>
      <vt:lpstr>Fundys</vt:lpstr>
      <vt:lpstr>Structuring</vt:lpstr>
      <vt:lpstr>Portland Fundies &amp; Structuring</vt:lpstr>
      <vt:lpstr>Weather</vt:lpstr>
      <vt:lpstr>Market Risk &amp; Researcch</vt:lpstr>
      <vt:lpstr>Credit</vt:lpstr>
      <vt:lpstr>Regulatory</vt:lpstr>
      <vt:lpstr>Gas Logistics</vt:lpstr>
      <vt:lpstr>Gas Risk</vt:lpstr>
      <vt:lpstr>Gas Settlements</vt:lpstr>
      <vt:lpstr>Gas Volume Mgmt</vt:lpstr>
      <vt:lpstr>Documentation</vt:lpstr>
      <vt:lpstr>Power Logistics</vt:lpstr>
      <vt:lpstr>Power Risk East and West</vt:lpstr>
      <vt:lpstr>Power Settlements</vt:lpstr>
      <vt:lpstr>Power Volume Management</vt:lpstr>
      <vt:lpstr>Financial Settlements</vt:lpstr>
      <vt:lpstr>Energy Operations Management</vt:lpstr>
      <vt:lpstr>Infrastructure</vt:lpstr>
      <vt:lpstr>IT</vt:lpstr>
      <vt:lpstr>OOC</vt:lpstr>
      <vt:lpstr>EOL Support</vt:lpstr>
      <vt:lpstr>HR</vt:lpstr>
      <vt:lpstr>Legal</vt:lpstr>
      <vt:lpstr>Accounting</vt:lpstr>
      <vt:lpstr>Canada Support</vt:lpstr>
      <vt:lpstr>Cash</vt:lpstr>
      <vt:lpstr>Accounting!Print_Area</vt:lpstr>
      <vt:lpstr>Admins!Print_Area</vt:lpstr>
      <vt:lpstr>Canada!Print_Area</vt:lpstr>
      <vt:lpstr>Cash!Print_Area</vt:lpstr>
      <vt:lpstr>Credit!Print_Area</vt:lpstr>
      <vt:lpstr>'Dev Systems and VMS'!Print_Area</vt:lpstr>
      <vt:lpstr>'East Power Trading'!Print_Area</vt:lpstr>
      <vt:lpstr>Fundys!Print_Area</vt:lpstr>
      <vt:lpstr>'Gas Orig'!Print_Area</vt:lpstr>
      <vt:lpstr>'Gas Trading'!Print_Area</vt:lpstr>
      <vt:lpstr>Infrastructure!Print_Area</vt:lpstr>
      <vt:lpstr>IT!Print_Area</vt:lpstr>
      <vt:lpstr>'Market Risk &amp; Researcch'!Print_Area</vt:lpstr>
      <vt:lpstr>Master!Print_Area</vt:lpstr>
      <vt:lpstr>Origination!Print_Area</vt:lpstr>
      <vt:lpstr>'Portland Admin'!Print_Area</vt:lpstr>
      <vt:lpstr>'Portland Fundies &amp; Structuring'!Print_Area</vt:lpstr>
      <vt:lpstr>'Portland Trading &amp; Origination'!Print_Area</vt:lpstr>
      <vt:lpstr>'Power Admin Staff'!Print_Area</vt:lpstr>
      <vt:lpstr>Regulatory!Print_Area</vt:lpstr>
      <vt:lpstr>Structuring!Print_Area</vt:lpstr>
      <vt:lpstr>Weather!Print_Area</vt:lpstr>
      <vt:lpstr>IT!Print_Titles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Lavorato</dc:creator>
  <cp:lastModifiedBy>Felienne</cp:lastModifiedBy>
  <cp:lastPrinted>2001-12-07T15:16:22Z</cp:lastPrinted>
  <dcterms:created xsi:type="dcterms:W3CDTF">2001-12-05T21:20:30Z</dcterms:created>
  <dcterms:modified xsi:type="dcterms:W3CDTF">2014-09-05T08:35:04Z</dcterms:modified>
</cp:coreProperties>
</file>